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2\"/>
    </mc:Choice>
  </mc:AlternateContent>
  <bookViews>
    <workbookView xWindow="0" yWindow="0" windowWidth="19200" windowHeight="10935"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ЦК'!$A$1:$Y$143</definedName>
    <definedName name="_xlnm.Print_Area" localSheetId="3">'IV ЦК'!$A$1:$Y$144</definedName>
    <definedName name="_xlnm.Print_Area" localSheetId="4">'V ЦК'!$A$1:$Y$419</definedName>
    <definedName name="_xlnm.Print_Area" localSheetId="5">'VI ЦК'!$A$1:$Y$454</definedName>
  </definedNames>
  <calcPr calcId="162913"/>
</workbook>
</file>

<file path=xl/calcChain.xml><?xml version="1.0" encoding="utf-8"?>
<calcChain xmlns="http://schemas.openxmlformats.org/spreadsheetml/2006/main">
  <c r="N143" i="19" l="1"/>
  <c r="P143" i="19"/>
  <c r="R143" i="19"/>
  <c r="T143" i="19"/>
  <c r="N463" i="28" l="1"/>
  <c r="N452"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17" i="21"/>
  <c r="L450"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21" i="21"/>
  <c r="R421" i="21"/>
  <c r="P421" i="21"/>
  <c r="N421" i="21"/>
  <c r="T143" i="25"/>
  <c r="R143" i="25"/>
  <c r="P143" i="25"/>
  <c r="N143"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F25" i="1"/>
  <c r="F32" i="1" s="1"/>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58" i="28"/>
  <c r="R458" i="28"/>
  <c r="P458" i="28"/>
  <c r="N458" i="28"/>
  <c r="A45"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5" i="28"/>
  <c r="I45" i="28"/>
  <c r="M45" i="28"/>
  <c r="Q45" i="28"/>
  <c r="U45" i="28"/>
  <c r="Y45" i="28"/>
  <c r="F45" i="28"/>
  <c r="J45" i="28"/>
  <c r="N45" i="28"/>
  <c r="R45" i="28"/>
  <c r="V45" i="28"/>
  <c r="B45" i="28"/>
  <c r="G45" i="28"/>
  <c r="O45" i="28"/>
  <c r="W45" i="28"/>
  <c r="H45" i="28"/>
  <c r="P45" i="28"/>
  <c r="X45" i="28"/>
  <c r="C45" i="28"/>
  <c r="S45" i="28"/>
  <c r="D45" i="28"/>
  <c r="T45" i="28"/>
  <c r="K45" i="28"/>
  <c r="L45"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6" i="28"/>
  <c r="A78" i="28"/>
  <c r="A12" i="19"/>
  <c r="F16" i="1"/>
  <c r="F23" i="1" s="1"/>
  <c r="F17" i="1" s="1"/>
  <c r="F14" i="1"/>
  <c r="F13" i="1"/>
  <c r="B12" i="19" l="1"/>
  <c r="C12" i="19"/>
  <c r="G12" i="19"/>
  <c r="K12" i="19"/>
  <c r="O12" i="19"/>
  <c r="S12" i="19"/>
  <c r="W12" i="19"/>
  <c r="E12" i="19"/>
  <c r="Q12" i="19"/>
  <c r="Y12" i="19"/>
  <c r="F12" i="19"/>
  <c r="J12" i="19"/>
  <c r="N12" i="19"/>
  <c r="V12" i="19"/>
  <c r="D12" i="19"/>
  <c r="H12" i="19"/>
  <c r="L12" i="19"/>
  <c r="P12" i="19"/>
  <c r="T12" i="19"/>
  <c r="X12" i="19"/>
  <c r="I12" i="19"/>
  <c r="M12" i="19"/>
  <c r="U12" i="19"/>
  <c r="R12" i="19"/>
  <c r="F78" i="28"/>
  <c r="J78" i="28"/>
  <c r="N78" i="28"/>
  <c r="R78" i="28"/>
  <c r="V78" i="28"/>
  <c r="C78" i="28"/>
  <c r="G78" i="28"/>
  <c r="K78" i="28"/>
  <c r="O78" i="28"/>
  <c r="S78" i="28"/>
  <c r="W78" i="28"/>
  <c r="D78" i="28"/>
  <c r="L78" i="28"/>
  <c r="T78" i="28"/>
  <c r="E78" i="28"/>
  <c r="M78" i="28"/>
  <c r="U78" i="28"/>
  <c r="B78" i="28"/>
  <c r="H78" i="28"/>
  <c r="X78" i="28"/>
  <c r="I78" i="28"/>
  <c r="Y78" i="28"/>
  <c r="Q78" i="28"/>
  <c r="P78" i="28"/>
  <c r="F46" i="28"/>
  <c r="J46" i="28"/>
  <c r="N46" i="28"/>
  <c r="R46" i="28"/>
  <c r="V46" i="28"/>
  <c r="C46" i="28"/>
  <c r="G46" i="28"/>
  <c r="K46" i="28"/>
  <c r="O46" i="28"/>
  <c r="S46" i="28"/>
  <c r="W46" i="28"/>
  <c r="H46" i="28"/>
  <c r="P46" i="28"/>
  <c r="X46" i="28"/>
  <c r="I46" i="28"/>
  <c r="Q46" i="28"/>
  <c r="Y46" i="28"/>
  <c r="L46" i="28"/>
  <c r="M46" i="28"/>
  <c r="D46" i="28"/>
  <c r="E46" i="28"/>
  <c r="T46" i="28"/>
  <c r="U46" i="28"/>
  <c r="B46"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11" i="28"/>
  <c r="A79" i="28"/>
  <c r="A47" i="28"/>
  <c r="A45" i="19"/>
  <c r="T147" i="25"/>
  <c r="R147" i="25"/>
  <c r="P147" i="25"/>
  <c r="N147" i="25"/>
  <c r="A1" i="21"/>
  <c r="A45"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5" i="25"/>
  <c r="H45" i="25"/>
  <c r="L45" i="25"/>
  <c r="P45" i="25"/>
  <c r="T45" i="25"/>
  <c r="X45" i="25"/>
  <c r="E45" i="25"/>
  <c r="I45" i="25"/>
  <c r="M45" i="25"/>
  <c r="Q45" i="25"/>
  <c r="U45" i="25"/>
  <c r="Y45" i="25"/>
  <c r="J45" i="25"/>
  <c r="R45" i="25"/>
  <c r="B45" i="25"/>
  <c r="F45" i="25"/>
  <c r="V45" i="25"/>
  <c r="G45" i="25"/>
  <c r="W45" i="25"/>
  <c r="C45" i="25"/>
  <c r="K45" i="25"/>
  <c r="S45" i="25"/>
  <c r="N45" i="25"/>
  <c r="O45" i="25"/>
  <c r="C79" i="28"/>
  <c r="G79" i="28"/>
  <c r="K79" i="28"/>
  <c r="O79" i="28"/>
  <c r="S79" i="28"/>
  <c r="W79" i="28"/>
  <c r="D79" i="28"/>
  <c r="H79" i="28"/>
  <c r="L79" i="28"/>
  <c r="P79" i="28"/>
  <c r="T79" i="28"/>
  <c r="X79" i="28"/>
  <c r="E79" i="28"/>
  <c r="M79" i="28"/>
  <c r="U79" i="28"/>
  <c r="F79" i="28"/>
  <c r="N79" i="28"/>
  <c r="V79" i="28"/>
  <c r="Q79" i="28"/>
  <c r="R79" i="28"/>
  <c r="I79" i="28"/>
  <c r="J79" i="28"/>
  <c r="B79" i="28"/>
  <c r="Y79" i="28"/>
  <c r="C45" i="19"/>
  <c r="G45" i="19"/>
  <c r="K45" i="19"/>
  <c r="O45" i="19"/>
  <c r="S45" i="19"/>
  <c r="W45" i="19"/>
  <c r="I45" i="19"/>
  <c r="Q45" i="19"/>
  <c r="Y45" i="19"/>
  <c r="J45" i="19"/>
  <c r="R45" i="19"/>
  <c r="B45" i="19"/>
  <c r="D45" i="19"/>
  <c r="H45" i="19"/>
  <c r="L45" i="19"/>
  <c r="P45" i="19"/>
  <c r="T45" i="19"/>
  <c r="X45" i="19"/>
  <c r="E45" i="19"/>
  <c r="M45" i="19"/>
  <c r="U45" i="19"/>
  <c r="F45" i="19"/>
  <c r="N45" i="19"/>
  <c r="V45" i="19"/>
  <c r="C111" i="28"/>
  <c r="G111" i="28"/>
  <c r="K111" i="28"/>
  <c r="O111" i="28"/>
  <c r="S111" i="28"/>
  <c r="W111" i="28"/>
  <c r="D111" i="28"/>
  <c r="H111" i="28"/>
  <c r="L111" i="28"/>
  <c r="P111" i="28"/>
  <c r="T111" i="28"/>
  <c r="X111" i="28"/>
  <c r="I111" i="28"/>
  <c r="Q111" i="28"/>
  <c r="Y111" i="28"/>
  <c r="B111" i="28"/>
  <c r="J111" i="28"/>
  <c r="R111" i="28"/>
  <c r="M111" i="28"/>
  <c r="N111" i="28"/>
  <c r="E111" i="28"/>
  <c r="F111" i="28"/>
  <c r="U111" i="28"/>
  <c r="V111" i="28"/>
  <c r="D13" i="19"/>
  <c r="H13" i="19"/>
  <c r="L13" i="19"/>
  <c r="P13" i="19"/>
  <c r="T13" i="19"/>
  <c r="X13" i="19"/>
  <c r="J13" i="19"/>
  <c r="R13" i="19"/>
  <c r="V13" i="19"/>
  <c r="C13" i="19"/>
  <c r="G13" i="19"/>
  <c r="E13" i="19"/>
  <c r="I13" i="19"/>
  <c r="M13" i="19"/>
  <c r="Q13" i="19"/>
  <c r="U13" i="19"/>
  <c r="Y13" i="19"/>
  <c r="B13" i="19"/>
  <c r="F13" i="19"/>
  <c r="N13" i="19"/>
  <c r="K13" i="19"/>
  <c r="O13" i="19"/>
  <c r="S13" i="19"/>
  <c r="W13" i="19"/>
  <c r="C47" i="28"/>
  <c r="G47" i="28"/>
  <c r="K47" i="28"/>
  <c r="O47" i="28"/>
  <c r="S47" i="28"/>
  <c r="W47" i="28"/>
  <c r="B47" i="28"/>
  <c r="D47" i="28"/>
  <c r="H47" i="28"/>
  <c r="L47" i="28"/>
  <c r="P47" i="28"/>
  <c r="T47" i="28"/>
  <c r="X47" i="28"/>
  <c r="I47" i="28"/>
  <c r="Q47" i="28"/>
  <c r="Y47" i="28"/>
  <c r="J47" i="28"/>
  <c r="R47" i="28"/>
  <c r="E47" i="28"/>
  <c r="U47" i="28"/>
  <c r="F47" i="28"/>
  <c r="V47" i="28"/>
  <c r="M47" i="28"/>
  <c r="N47"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78" i="25"/>
  <c r="A78" i="19"/>
  <c r="A46" i="19"/>
  <c r="A144" i="28"/>
  <c r="A112" i="28"/>
  <c r="A48" i="28"/>
  <c r="A80" i="28"/>
  <c r="A45" i="21"/>
  <c r="A14" i="19"/>
  <c r="A46"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12" i="28"/>
  <c r="H112" i="28"/>
  <c r="L112" i="28"/>
  <c r="P112" i="28"/>
  <c r="T112" i="28"/>
  <c r="E112" i="28"/>
  <c r="I112" i="28"/>
  <c r="M112" i="28"/>
  <c r="Q112" i="28"/>
  <c r="U112" i="28"/>
  <c r="Y112" i="28"/>
  <c r="J112" i="28"/>
  <c r="R112" i="28"/>
  <c r="X112" i="28"/>
  <c r="C112" i="28"/>
  <c r="K112" i="28"/>
  <c r="S112" i="28"/>
  <c r="F112" i="28"/>
  <c r="V112" i="28"/>
  <c r="B112" i="28"/>
  <c r="G112" i="28"/>
  <c r="W112" i="28"/>
  <c r="N112" i="28"/>
  <c r="O112" i="28"/>
  <c r="E13" i="25"/>
  <c r="I13" i="25"/>
  <c r="M13" i="25"/>
  <c r="Q13" i="25"/>
  <c r="U13" i="25"/>
  <c r="Y13" i="25"/>
  <c r="B13" i="25"/>
  <c r="F13" i="25"/>
  <c r="J13" i="25"/>
  <c r="N13" i="25"/>
  <c r="R13" i="25"/>
  <c r="V13" i="25"/>
  <c r="C13" i="25"/>
  <c r="K13" i="25"/>
  <c r="S13" i="25"/>
  <c r="O13" i="25"/>
  <c r="H13" i="25"/>
  <c r="P13" i="25"/>
  <c r="D13" i="25"/>
  <c r="L13" i="25"/>
  <c r="T13" i="25"/>
  <c r="G13" i="25"/>
  <c r="W13" i="25"/>
  <c r="X13" i="25"/>
  <c r="F45" i="21"/>
  <c r="J45" i="21"/>
  <c r="N45" i="21"/>
  <c r="R45" i="21"/>
  <c r="V45" i="21"/>
  <c r="C45" i="21"/>
  <c r="G45" i="21"/>
  <c r="K45" i="21"/>
  <c r="O45" i="21"/>
  <c r="S45" i="21"/>
  <c r="W45" i="21"/>
  <c r="D45" i="21"/>
  <c r="L45" i="21"/>
  <c r="T45" i="21"/>
  <c r="B45" i="21"/>
  <c r="E45" i="21"/>
  <c r="M45" i="21"/>
  <c r="U45" i="21"/>
  <c r="P45" i="21"/>
  <c r="Q45" i="21"/>
  <c r="H45" i="21"/>
  <c r="X45" i="21"/>
  <c r="I45" i="21"/>
  <c r="Y45" i="21"/>
  <c r="E144" i="28"/>
  <c r="I144" i="28"/>
  <c r="M144" i="28"/>
  <c r="Q144" i="28"/>
  <c r="U144" i="28"/>
  <c r="Y144" i="28"/>
  <c r="C144" i="28"/>
  <c r="H144" i="28"/>
  <c r="N144" i="28"/>
  <c r="S144" i="28"/>
  <c r="X144" i="28"/>
  <c r="D144" i="28"/>
  <c r="J144" i="28"/>
  <c r="O144" i="28"/>
  <c r="T144" i="28"/>
  <c r="F144" i="28"/>
  <c r="P144" i="28"/>
  <c r="G144" i="28"/>
  <c r="R144" i="28"/>
  <c r="B144" i="28"/>
  <c r="K144" i="28"/>
  <c r="L144" i="28"/>
  <c r="V144" i="28"/>
  <c r="W144"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48" i="28"/>
  <c r="H48" i="28"/>
  <c r="L48" i="28"/>
  <c r="P48" i="28"/>
  <c r="T48" i="28"/>
  <c r="X48" i="28"/>
  <c r="E48" i="28"/>
  <c r="I48" i="28"/>
  <c r="M48" i="28"/>
  <c r="Q48" i="28"/>
  <c r="U48" i="28"/>
  <c r="Y48" i="28"/>
  <c r="B48" i="28"/>
  <c r="J48" i="28"/>
  <c r="R48" i="28"/>
  <c r="C48" i="28"/>
  <c r="K48" i="28"/>
  <c r="S48" i="28"/>
  <c r="N48" i="28"/>
  <c r="O48" i="28"/>
  <c r="V48" i="28"/>
  <c r="W48" i="28"/>
  <c r="G48" i="28"/>
  <c r="F48" i="28"/>
  <c r="A79" i="19"/>
  <c r="E78" i="19"/>
  <c r="G78" i="19"/>
  <c r="K78" i="19"/>
  <c r="O78" i="19"/>
  <c r="S78" i="19"/>
  <c r="W78" i="19"/>
  <c r="I78" i="19"/>
  <c r="Q78" i="19"/>
  <c r="Y78" i="19"/>
  <c r="F78" i="19"/>
  <c r="N78" i="19"/>
  <c r="V78" i="19"/>
  <c r="B78" i="19"/>
  <c r="C78" i="19"/>
  <c r="H78" i="19"/>
  <c r="L78" i="19"/>
  <c r="P78" i="19"/>
  <c r="T78" i="19"/>
  <c r="X78" i="19"/>
  <c r="D78" i="19"/>
  <c r="M78" i="19"/>
  <c r="U78" i="19"/>
  <c r="J78" i="19"/>
  <c r="R78" i="19"/>
  <c r="A79" i="25"/>
  <c r="F78" i="25"/>
  <c r="J78" i="25"/>
  <c r="N78" i="25"/>
  <c r="R78" i="25"/>
  <c r="V78" i="25"/>
  <c r="C78" i="25"/>
  <c r="G78" i="25"/>
  <c r="K78" i="25"/>
  <c r="O78" i="25"/>
  <c r="S78" i="25"/>
  <c r="W78" i="25"/>
  <c r="H78" i="25"/>
  <c r="P78" i="25"/>
  <c r="X78" i="25"/>
  <c r="I78" i="25"/>
  <c r="Q78" i="25"/>
  <c r="Y78" i="25"/>
  <c r="L78" i="25"/>
  <c r="B78" i="25"/>
  <c r="D78" i="25"/>
  <c r="E78" i="25"/>
  <c r="M78" i="25"/>
  <c r="T78" i="25"/>
  <c r="U78" i="25"/>
  <c r="E46" i="25"/>
  <c r="I46" i="25"/>
  <c r="M46" i="25"/>
  <c r="Q46" i="25"/>
  <c r="U46" i="25"/>
  <c r="Y46" i="25"/>
  <c r="B46" i="25"/>
  <c r="F46" i="25"/>
  <c r="J46" i="25"/>
  <c r="N46" i="25"/>
  <c r="R46" i="25"/>
  <c r="V46" i="25"/>
  <c r="C46" i="25"/>
  <c r="K46" i="25"/>
  <c r="S46" i="25"/>
  <c r="O46" i="25"/>
  <c r="P46" i="25"/>
  <c r="D46" i="25"/>
  <c r="L46" i="25"/>
  <c r="T46" i="25"/>
  <c r="G46" i="25"/>
  <c r="W46" i="25"/>
  <c r="H46" i="25"/>
  <c r="X46" i="25"/>
  <c r="D80" i="28"/>
  <c r="H80" i="28"/>
  <c r="L80" i="28"/>
  <c r="P80" i="28"/>
  <c r="T80" i="28"/>
  <c r="X80" i="28"/>
  <c r="E80" i="28"/>
  <c r="I80" i="28"/>
  <c r="M80" i="28"/>
  <c r="Q80" i="28"/>
  <c r="U80" i="28"/>
  <c r="Y80" i="28"/>
  <c r="F80" i="28"/>
  <c r="N80" i="28"/>
  <c r="V80" i="28"/>
  <c r="B80" i="28"/>
  <c r="G80" i="28"/>
  <c r="O80" i="28"/>
  <c r="W80" i="28"/>
  <c r="J80" i="28"/>
  <c r="K80" i="28"/>
  <c r="R80" i="28"/>
  <c r="S80" i="28"/>
  <c r="C80" i="28"/>
  <c r="A47" i="19"/>
  <c r="D46" i="19"/>
  <c r="H46" i="19"/>
  <c r="L46" i="19"/>
  <c r="P46" i="19"/>
  <c r="T46" i="19"/>
  <c r="X46" i="19"/>
  <c r="J46" i="19"/>
  <c r="R46" i="19"/>
  <c r="C46" i="19"/>
  <c r="O46" i="19"/>
  <c r="W46" i="19"/>
  <c r="E46" i="19"/>
  <c r="I46" i="19"/>
  <c r="M46" i="19"/>
  <c r="Q46" i="19"/>
  <c r="U46" i="19"/>
  <c r="Y46" i="19"/>
  <c r="B46" i="19"/>
  <c r="F46" i="19"/>
  <c r="N46" i="19"/>
  <c r="V46" i="19"/>
  <c r="G46" i="19"/>
  <c r="K46" i="19"/>
  <c r="S46"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11" i="25"/>
  <c r="A112" i="25" s="1"/>
  <c r="A111" i="19"/>
  <c r="A113" i="28"/>
  <c r="A81" i="28"/>
  <c r="A49" i="28"/>
  <c r="A177" i="28"/>
  <c r="A145" i="28"/>
  <c r="A80" i="19"/>
  <c r="A48" i="19"/>
  <c r="A15" i="19"/>
  <c r="A78" i="21"/>
  <c r="A46" i="21"/>
  <c r="A14" i="25"/>
  <c r="A47"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78" i="21"/>
  <c r="J78" i="21"/>
  <c r="N78" i="21"/>
  <c r="R78" i="21"/>
  <c r="V78" i="21"/>
  <c r="B78" i="21"/>
  <c r="C78" i="21"/>
  <c r="G78" i="21"/>
  <c r="K78" i="21"/>
  <c r="O78" i="21"/>
  <c r="S78" i="21"/>
  <c r="W78" i="21"/>
  <c r="H78" i="21"/>
  <c r="P78" i="21"/>
  <c r="X78" i="21"/>
  <c r="I78" i="21"/>
  <c r="Q78" i="21"/>
  <c r="Y78" i="21"/>
  <c r="D78" i="21"/>
  <c r="T78" i="21"/>
  <c r="E78" i="21"/>
  <c r="U78" i="21"/>
  <c r="L78" i="21"/>
  <c r="M78" i="21"/>
  <c r="F145" i="28"/>
  <c r="J145" i="28"/>
  <c r="N145" i="28"/>
  <c r="R145" i="28"/>
  <c r="V145" i="28"/>
  <c r="G145" i="28"/>
  <c r="L145" i="28"/>
  <c r="Q145" i="28"/>
  <c r="W145" i="28"/>
  <c r="C145" i="28"/>
  <c r="H145" i="28"/>
  <c r="M145" i="28"/>
  <c r="S145" i="28"/>
  <c r="X145" i="28"/>
  <c r="B145" i="28"/>
  <c r="D145" i="28"/>
  <c r="O145" i="28"/>
  <c r="Y145" i="28"/>
  <c r="E145" i="28"/>
  <c r="P145" i="28"/>
  <c r="I145" i="28"/>
  <c r="K145" i="28"/>
  <c r="T145" i="28"/>
  <c r="U145" i="28"/>
  <c r="F113" i="28"/>
  <c r="J113" i="28"/>
  <c r="N113" i="28"/>
  <c r="R113" i="28"/>
  <c r="V113" i="28"/>
  <c r="G113" i="28"/>
  <c r="L113" i="28"/>
  <c r="Q113" i="28"/>
  <c r="W113" i="28"/>
  <c r="C113" i="28"/>
  <c r="H113" i="28"/>
  <c r="M113" i="28"/>
  <c r="S113" i="28"/>
  <c r="X113" i="28"/>
  <c r="I113" i="28"/>
  <c r="T113" i="28"/>
  <c r="K113" i="28"/>
  <c r="U113" i="28"/>
  <c r="B113" i="28"/>
  <c r="O113" i="28"/>
  <c r="P113" i="28"/>
  <c r="Y113" i="28"/>
  <c r="D113" i="28"/>
  <c r="E113" i="28"/>
  <c r="E24" i="28"/>
  <c r="I24" i="28"/>
  <c r="M24" i="28"/>
  <c r="Q24" i="28"/>
  <c r="U24" i="28"/>
  <c r="Y24" i="28"/>
  <c r="F24" i="28"/>
  <c r="J24" i="28"/>
  <c r="N24" i="28"/>
  <c r="R24" i="28"/>
  <c r="V24" i="28"/>
  <c r="C24" i="28"/>
  <c r="K24" i="28"/>
  <c r="S24" i="28"/>
  <c r="D24" i="28"/>
  <c r="L24" i="28"/>
  <c r="T24" i="28"/>
  <c r="B24" i="28"/>
  <c r="G24" i="28"/>
  <c r="W24" i="28"/>
  <c r="H24" i="28"/>
  <c r="X24" i="28"/>
  <c r="O24" i="28"/>
  <c r="P24" i="28"/>
  <c r="F47" i="25"/>
  <c r="J47" i="25"/>
  <c r="N47" i="25"/>
  <c r="R47" i="25"/>
  <c r="V47" i="25"/>
  <c r="C47" i="25"/>
  <c r="G47" i="25"/>
  <c r="K47" i="25"/>
  <c r="O47" i="25"/>
  <c r="S47" i="25"/>
  <c r="W47" i="25"/>
  <c r="B47" i="25"/>
  <c r="D47" i="25"/>
  <c r="L47" i="25"/>
  <c r="T47" i="25"/>
  <c r="H47" i="25"/>
  <c r="X47" i="25"/>
  <c r="I47" i="25"/>
  <c r="Y47" i="25"/>
  <c r="E47" i="25"/>
  <c r="M47" i="25"/>
  <c r="U47" i="25"/>
  <c r="P47" i="25"/>
  <c r="Q47" i="25"/>
  <c r="F15" i="19"/>
  <c r="J15" i="19"/>
  <c r="N15" i="19"/>
  <c r="R15" i="19"/>
  <c r="V15" i="19"/>
  <c r="H15" i="19"/>
  <c r="P15" i="19"/>
  <c r="Q15" i="19"/>
  <c r="C15" i="19"/>
  <c r="G15" i="19"/>
  <c r="K15" i="19"/>
  <c r="O15" i="19"/>
  <c r="S15" i="19"/>
  <c r="W15" i="19"/>
  <c r="D15" i="19"/>
  <c r="L15" i="19"/>
  <c r="T15" i="19"/>
  <c r="X15" i="19"/>
  <c r="E15" i="19"/>
  <c r="I15" i="19"/>
  <c r="M15" i="19"/>
  <c r="U15" i="19"/>
  <c r="Y15" i="19"/>
  <c r="B15" i="19"/>
  <c r="C177" i="28"/>
  <c r="G177" i="28"/>
  <c r="K177" i="28"/>
  <c r="O177" i="28"/>
  <c r="S177" i="28"/>
  <c r="W177" i="28"/>
  <c r="D177" i="28"/>
  <c r="H177" i="28"/>
  <c r="L177" i="28"/>
  <c r="P177" i="28"/>
  <c r="T177" i="28"/>
  <c r="X177" i="28"/>
  <c r="E177" i="28"/>
  <c r="M177" i="28"/>
  <c r="U177" i="28"/>
  <c r="F177" i="28"/>
  <c r="N177" i="28"/>
  <c r="V177" i="28"/>
  <c r="Q177" i="28"/>
  <c r="R177" i="28"/>
  <c r="Y177" i="28"/>
  <c r="B177" i="28"/>
  <c r="I177" i="28"/>
  <c r="J177" i="28"/>
  <c r="C112" i="25"/>
  <c r="G112" i="25"/>
  <c r="K112" i="25"/>
  <c r="O112" i="25"/>
  <c r="S112" i="25"/>
  <c r="W112" i="25"/>
  <c r="D112" i="25"/>
  <c r="H112" i="25"/>
  <c r="L112" i="25"/>
  <c r="P112" i="25"/>
  <c r="T112" i="25"/>
  <c r="X112" i="25"/>
  <c r="I112" i="25"/>
  <c r="Q112" i="25"/>
  <c r="Y112" i="25"/>
  <c r="J112" i="25"/>
  <c r="R112" i="25"/>
  <c r="M112" i="25"/>
  <c r="F112" i="25"/>
  <c r="N112" i="25"/>
  <c r="E112" i="25"/>
  <c r="U112" i="25"/>
  <c r="B112" i="25"/>
  <c r="V112" i="25"/>
  <c r="E47" i="19"/>
  <c r="I47" i="19"/>
  <c r="M47" i="19"/>
  <c r="Q47" i="19"/>
  <c r="U47" i="19"/>
  <c r="Y47" i="19"/>
  <c r="C47" i="19"/>
  <c r="K47" i="19"/>
  <c r="S47" i="19"/>
  <c r="B47" i="19"/>
  <c r="H47" i="19"/>
  <c r="P47" i="19"/>
  <c r="X47" i="19"/>
  <c r="F47" i="19"/>
  <c r="J47" i="19"/>
  <c r="N47" i="19"/>
  <c r="R47" i="19"/>
  <c r="V47" i="19"/>
  <c r="G47" i="19"/>
  <c r="O47" i="19"/>
  <c r="W47" i="19"/>
  <c r="D47" i="19"/>
  <c r="L47" i="19"/>
  <c r="T47" i="19"/>
  <c r="F48" i="19"/>
  <c r="J48" i="19"/>
  <c r="N48" i="19"/>
  <c r="R48" i="19"/>
  <c r="V48" i="19"/>
  <c r="D48" i="19"/>
  <c r="L48" i="19"/>
  <c r="T48" i="19"/>
  <c r="I48" i="19"/>
  <c r="Q48" i="19"/>
  <c r="Y48" i="19"/>
  <c r="B48" i="19"/>
  <c r="C48" i="19"/>
  <c r="G48" i="19"/>
  <c r="K48" i="19"/>
  <c r="O48" i="19"/>
  <c r="S48" i="19"/>
  <c r="W48" i="19"/>
  <c r="H48" i="19"/>
  <c r="P48" i="19"/>
  <c r="X48" i="19"/>
  <c r="E48" i="19"/>
  <c r="M48" i="19"/>
  <c r="U48" i="19"/>
  <c r="E49" i="28"/>
  <c r="I49" i="28"/>
  <c r="M49" i="28"/>
  <c r="Q49" i="28"/>
  <c r="U49" i="28"/>
  <c r="Y49" i="28"/>
  <c r="F49" i="28"/>
  <c r="J49" i="28"/>
  <c r="N49" i="28"/>
  <c r="R49" i="28"/>
  <c r="V49" i="28"/>
  <c r="C49" i="28"/>
  <c r="K49" i="28"/>
  <c r="S49" i="28"/>
  <c r="B49" i="28"/>
  <c r="D49" i="28"/>
  <c r="L49" i="28"/>
  <c r="T49" i="28"/>
  <c r="G49" i="28"/>
  <c r="W49" i="28"/>
  <c r="H49" i="28"/>
  <c r="X49" i="28"/>
  <c r="O49" i="28"/>
  <c r="P49" i="28"/>
  <c r="D111" i="19"/>
  <c r="H111" i="19"/>
  <c r="L111" i="19"/>
  <c r="P111" i="19"/>
  <c r="T111" i="19"/>
  <c r="X111" i="19"/>
  <c r="E111" i="19"/>
  <c r="I111" i="19"/>
  <c r="M111" i="19"/>
  <c r="Q111" i="19"/>
  <c r="U111" i="19"/>
  <c r="Y111" i="19"/>
  <c r="J111" i="19"/>
  <c r="R111" i="19"/>
  <c r="B111" i="19"/>
  <c r="F111" i="19"/>
  <c r="V111" i="19"/>
  <c r="G111" i="19"/>
  <c r="W111" i="19"/>
  <c r="C111" i="19"/>
  <c r="K111" i="19"/>
  <c r="S111" i="19"/>
  <c r="N111" i="19"/>
  <c r="O111" i="19"/>
  <c r="C79" i="25"/>
  <c r="G79" i="25"/>
  <c r="K79" i="25"/>
  <c r="O79" i="25"/>
  <c r="S79" i="25"/>
  <c r="W79" i="25"/>
  <c r="D79" i="25"/>
  <c r="H79" i="25"/>
  <c r="L79" i="25"/>
  <c r="P79" i="25"/>
  <c r="T79" i="25"/>
  <c r="X79" i="25"/>
  <c r="I79" i="25"/>
  <c r="Q79" i="25"/>
  <c r="Y79" i="25"/>
  <c r="B79" i="25"/>
  <c r="J79" i="25"/>
  <c r="R79" i="25"/>
  <c r="E79" i="25"/>
  <c r="U79" i="25"/>
  <c r="M79" i="25"/>
  <c r="N79" i="25"/>
  <c r="F79" i="25"/>
  <c r="V79" i="25"/>
  <c r="A80" i="25"/>
  <c r="A81" i="25" s="1"/>
  <c r="C46" i="21"/>
  <c r="G46" i="21"/>
  <c r="K46" i="21"/>
  <c r="O46" i="21"/>
  <c r="S46" i="21"/>
  <c r="W46" i="21"/>
  <c r="D46" i="21"/>
  <c r="H46" i="21"/>
  <c r="L46" i="21"/>
  <c r="P46" i="21"/>
  <c r="T46" i="21"/>
  <c r="X46" i="21"/>
  <c r="E46" i="21"/>
  <c r="M46" i="21"/>
  <c r="U46" i="21"/>
  <c r="F46" i="21"/>
  <c r="N46" i="21"/>
  <c r="V46" i="21"/>
  <c r="I46" i="21"/>
  <c r="Y46" i="21"/>
  <c r="J46" i="21"/>
  <c r="B46" i="21"/>
  <c r="Q46" i="21"/>
  <c r="R46" i="21"/>
  <c r="E80" i="19"/>
  <c r="I80" i="19"/>
  <c r="M80" i="19"/>
  <c r="Q80" i="19"/>
  <c r="U80" i="19"/>
  <c r="Y80" i="19"/>
  <c r="C80" i="19"/>
  <c r="K80" i="19"/>
  <c r="W80" i="19"/>
  <c r="H80" i="19"/>
  <c r="P80" i="19"/>
  <c r="X80" i="19"/>
  <c r="F80" i="19"/>
  <c r="J80" i="19"/>
  <c r="N80" i="19"/>
  <c r="R80" i="19"/>
  <c r="V80" i="19"/>
  <c r="G80" i="19"/>
  <c r="O80" i="19"/>
  <c r="S80" i="19"/>
  <c r="B80" i="19"/>
  <c r="D80" i="19"/>
  <c r="L80" i="19"/>
  <c r="T80" i="19"/>
  <c r="E81" i="28"/>
  <c r="I81" i="28"/>
  <c r="M81" i="28"/>
  <c r="Q81" i="28"/>
  <c r="U81" i="28"/>
  <c r="Y81" i="28"/>
  <c r="F81" i="28"/>
  <c r="J81" i="28"/>
  <c r="N81" i="28"/>
  <c r="R81" i="28"/>
  <c r="V81" i="28"/>
  <c r="G81" i="28"/>
  <c r="O81" i="28"/>
  <c r="W81" i="28"/>
  <c r="H81" i="28"/>
  <c r="P81" i="28"/>
  <c r="X81" i="28"/>
  <c r="B81" i="28"/>
  <c r="C81" i="28"/>
  <c r="S81" i="28"/>
  <c r="D81" i="28"/>
  <c r="T81" i="28"/>
  <c r="K81" i="28"/>
  <c r="L81" i="28"/>
  <c r="F111" i="25"/>
  <c r="J111" i="25"/>
  <c r="N111" i="25"/>
  <c r="R111" i="25"/>
  <c r="V111" i="25"/>
  <c r="B111" i="25"/>
  <c r="C111" i="25"/>
  <c r="G111" i="25"/>
  <c r="K111" i="25"/>
  <c r="O111" i="25"/>
  <c r="S111" i="25"/>
  <c r="W111" i="25"/>
  <c r="H111" i="25"/>
  <c r="P111" i="25"/>
  <c r="X111" i="25"/>
  <c r="I111" i="25"/>
  <c r="Q111" i="25"/>
  <c r="Y111" i="25"/>
  <c r="D111" i="25"/>
  <c r="T111" i="25"/>
  <c r="E111" i="25"/>
  <c r="U111" i="25"/>
  <c r="L111" i="25"/>
  <c r="M111" i="25"/>
  <c r="D79" i="19"/>
  <c r="H79" i="19"/>
  <c r="L79" i="19"/>
  <c r="P79" i="19"/>
  <c r="T79" i="19"/>
  <c r="X79" i="19"/>
  <c r="J79" i="19"/>
  <c r="R79" i="19"/>
  <c r="G79" i="19"/>
  <c r="O79" i="19"/>
  <c r="W79" i="19"/>
  <c r="E79" i="19"/>
  <c r="I79" i="19"/>
  <c r="M79" i="19"/>
  <c r="Q79" i="19"/>
  <c r="U79" i="19"/>
  <c r="Y79" i="19"/>
  <c r="B79" i="19"/>
  <c r="F79" i="19"/>
  <c r="N79" i="19"/>
  <c r="V79" i="19"/>
  <c r="C79" i="19"/>
  <c r="K79" i="19"/>
  <c r="S79" i="19"/>
  <c r="A25" i="28"/>
  <c r="A112" i="19"/>
  <c r="A113" i="25"/>
  <c r="A209" i="28"/>
  <c r="A178" i="28"/>
  <c r="A82" i="28"/>
  <c r="A114" i="28"/>
  <c r="A146" i="28"/>
  <c r="A50" i="28"/>
  <c r="A81" i="19"/>
  <c r="A49" i="19"/>
  <c r="A48" i="25"/>
  <c r="A47" i="21"/>
  <c r="A17" i="21"/>
  <c r="A15" i="25"/>
  <c r="A111" i="21"/>
  <c r="A79" i="21"/>
  <c r="A16" i="19"/>
  <c r="E81" i="25" l="1"/>
  <c r="I81" i="25"/>
  <c r="M81" i="25"/>
  <c r="Q81" i="25"/>
  <c r="U81" i="25"/>
  <c r="Y81" i="25"/>
  <c r="F81" i="25"/>
  <c r="J81" i="25"/>
  <c r="N81" i="25"/>
  <c r="R81" i="25"/>
  <c r="V81" i="25"/>
  <c r="C81" i="25"/>
  <c r="K81" i="25"/>
  <c r="S81" i="25"/>
  <c r="D81" i="25"/>
  <c r="L81" i="25"/>
  <c r="T81" i="25"/>
  <c r="G81" i="25"/>
  <c r="W81" i="25"/>
  <c r="B81" i="25"/>
  <c r="H81" i="25"/>
  <c r="X81" i="25"/>
  <c r="O81" i="25"/>
  <c r="P81" i="25"/>
  <c r="C17" i="21"/>
  <c r="G17" i="21"/>
  <c r="K17" i="21"/>
  <c r="O17" i="21"/>
  <c r="S17" i="21"/>
  <c r="W17" i="21"/>
  <c r="D17" i="21"/>
  <c r="H17" i="21"/>
  <c r="L17" i="21"/>
  <c r="P17" i="21"/>
  <c r="T17" i="21"/>
  <c r="X17" i="21"/>
  <c r="I17" i="21"/>
  <c r="Q17" i="21"/>
  <c r="Y17" i="21"/>
  <c r="J17" i="21"/>
  <c r="R17" i="21"/>
  <c r="E17" i="21"/>
  <c r="U17" i="21"/>
  <c r="F17" i="21"/>
  <c r="V17" i="21"/>
  <c r="B17" i="21"/>
  <c r="M17" i="21"/>
  <c r="N17" i="21"/>
  <c r="F81" i="19"/>
  <c r="J81" i="19"/>
  <c r="N81" i="19"/>
  <c r="R81" i="19"/>
  <c r="V81" i="19"/>
  <c r="D81" i="19"/>
  <c r="L81" i="19"/>
  <c r="T81" i="19"/>
  <c r="I81" i="19"/>
  <c r="Q81" i="19"/>
  <c r="Y81" i="19"/>
  <c r="B81" i="19"/>
  <c r="C81" i="19"/>
  <c r="G81" i="19"/>
  <c r="K81" i="19"/>
  <c r="O81" i="19"/>
  <c r="S81" i="19"/>
  <c r="W81" i="19"/>
  <c r="H81" i="19"/>
  <c r="P81" i="19"/>
  <c r="X81" i="19"/>
  <c r="E81" i="19"/>
  <c r="M81" i="19"/>
  <c r="U81" i="19"/>
  <c r="F82" i="28"/>
  <c r="C82" i="28"/>
  <c r="G82" i="28"/>
  <c r="K82" i="28"/>
  <c r="O82" i="28"/>
  <c r="S82" i="28"/>
  <c r="W82" i="28"/>
  <c r="H82" i="28"/>
  <c r="M82" i="28"/>
  <c r="R82" i="28"/>
  <c r="X82" i="28"/>
  <c r="I82" i="28"/>
  <c r="N82" i="28"/>
  <c r="T82" i="28"/>
  <c r="Y82" i="28"/>
  <c r="J82" i="28"/>
  <c r="U82" i="28"/>
  <c r="B82" i="28"/>
  <c r="L82" i="28"/>
  <c r="V82" i="28"/>
  <c r="D82" i="28"/>
  <c r="E82" i="28"/>
  <c r="P82" i="28"/>
  <c r="Q82" i="28"/>
  <c r="E112" i="19"/>
  <c r="I112" i="19"/>
  <c r="M112" i="19"/>
  <c r="Q112" i="19"/>
  <c r="U112" i="19"/>
  <c r="Y112" i="19"/>
  <c r="B112" i="19"/>
  <c r="F112" i="19"/>
  <c r="J112" i="19"/>
  <c r="N112" i="19"/>
  <c r="R112" i="19"/>
  <c r="V112" i="19"/>
  <c r="C112" i="19"/>
  <c r="K112" i="19"/>
  <c r="S112" i="19"/>
  <c r="G112" i="19"/>
  <c r="O112" i="19"/>
  <c r="W112" i="19"/>
  <c r="H112" i="19"/>
  <c r="X112" i="19"/>
  <c r="D112" i="19"/>
  <c r="L112" i="19"/>
  <c r="T112" i="19"/>
  <c r="P112"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49" i="19"/>
  <c r="G49" i="19"/>
  <c r="K49" i="19"/>
  <c r="O49" i="19"/>
  <c r="S49" i="19"/>
  <c r="W49" i="19"/>
  <c r="B49" i="19"/>
  <c r="E49" i="19"/>
  <c r="M49" i="19"/>
  <c r="U49" i="19"/>
  <c r="J49" i="19"/>
  <c r="R49" i="19"/>
  <c r="D49" i="19"/>
  <c r="H49" i="19"/>
  <c r="L49" i="19"/>
  <c r="P49" i="19"/>
  <c r="T49" i="19"/>
  <c r="X49" i="19"/>
  <c r="I49" i="19"/>
  <c r="Q49" i="19"/>
  <c r="Y49" i="19"/>
  <c r="F49" i="19"/>
  <c r="N49" i="19"/>
  <c r="V49" i="19"/>
  <c r="C114" i="28"/>
  <c r="G114" i="28"/>
  <c r="K114" i="28"/>
  <c r="O114" i="28"/>
  <c r="S114" i="28"/>
  <c r="W114" i="28"/>
  <c r="E114" i="28"/>
  <c r="J114" i="28"/>
  <c r="P114" i="28"/>
  <c r="U114" i="28"/>
  <c r="B114" i="28"/>
  <c r="F114" i="28"/>
  <c r="L114" i="28"/>
  <c r="Q114" i="28"/>
  <c r="V114" i="28"/>
  <c r="H114" i="28"/>
  <c r="R114" i="28"/>
  <c r="I114" i="28"/>
  <c r="T114" i="28"/>
  <c r="M114" i="28"/>
  <c r="N114" i="28"/>
  <c r="D114" i="28"/>
  <c r="Y114" i="28"/>
  <c r="X114" i="28"/>
  <c r="D113" i="25"/>
  <c r="H113" i="25"/>
  <c r="L113" i="25"/>
  <c r="P113" i="25"/>
  <c r="T113" i="25"/>
  <c r="X113" i="25"/>
  <c r="E113" i="25"/>
  <c r="I113" i="25"/>
  <c r="M113" i="25"/>
  <c r="Q113" i="25"/>
  <c r="U113" i="25"/>
  <c r="Y113" i="25"/>
  <c r="J113" i="25"/>
  <c r="R113" i="25"/>
  <c r="C113" i="25"/>
  <c r="K113" i="25"/>
  <c r="S113" i="25"/>
  <c r="F113" i="25"/>
  <c r="V113" i="25"/>
  <c r="O113" i="25"/>
  <c r="B113" i="25"/>
  <c r="G113" i="25"/>
  <c r="W113" i="25"/>
  <c r="N113" i="25"/>
  <c r="C79" i="21"/>
  <c r="G79" i="21"/>
  <c r="K79" i="21"/>
  <c r="O79" i="21"/>
  <c r="S79" i="21"/>
  <c r="W79" i="21"/>
  <c r="D79" i="21"/>
  <c r="H79" i="21"/>
  <c r="L79" i="21"/>
  <c r="P79" i="21"/>
  <c r="T79" i="21"/>
  <c r="X79" i="21"/>
  <c r="I79" i="21"/>
  <c r="Q79" i="21"/>
  <c r="Y79" i="21"/>
  <c r="J79" i="21"/>
  <c r="R79" i="21"/>
  <c r="M79" i="21"/>
  <c r="E79" i="21"/>
  <c r="F79" i="21"/>
  <c r="N79" i="21"/>
  <c r="U79" i="21"/>
  <c r="B79" i="21"/>
  <c r="V79" i="21"/>
  <c r="D47" i="21"/>
  <c r="H47" i="21"/>
  <c r="L47" i="21"/>
  <c r="P47" i="21"/>
  <c r="T47" i="21"/>
  <c r="X47" i="21"/>
  <c r="E47" i="21"/>
  <c r="I47" i="21"/>
  <c r="M47" i="21"/>
  <c r="Q47" i="21"/>
  <c r="U47" i="21"/>
  <c r="Y47" i="21"/>
  <c r="F47" i="21"/>
  <c r="N47" i="21"/>
  <c r="V47" i="21"/>
  <c r="B47" i="21"/>
  <c r="G47" i="21"/>
  <c r="O47" i="21"/>
  <c r="W47" i="21"/>
  <c r="R47" i="21"/>
  <c r="C47" i="21"/>
  <c r="S47" i="21"/>
  <c r="K47" i="21"/>
  <c r="J47" i="21"/>
  <c r="F50" i="28"/>
  <c r="J50" i="28"/>
  <c r="N50" i="28"/>
  <c r="R50" i="28"/>
  <c r="V50" i="28"/>
  <c r="C50" i="28"/>
  <c r="G50" i="28"/>
  <c r="K50" i="28"/>
  <c r="O50" i="28"/>
  <c r="S50" i="28"/>
  <c r="W50" i="28"/>
  <c r="D50" i="28"/>
  <c r="L50" i="28"/>
  <c r="T50" i="28"/>
  <c r="E50" i="28"/>
  <c r="M50" i="28"/>
  <c r="U50" i="28"/>
  <c r="B50" i="28"/>
  <c r="P50" i="28"/>
  <c r="Q50" i="28"/>
  <c r="H50" i="28"/>
  <c r="I50" i="28"/>
  <c r="X50" i="28"/>
  <c r="Y50" i="28"/>
  <c r="D178" i="28"/>
  <c r="H178" i="28"/>
  <c r="L178" i="28"/>
  <c r="P178" i="28"/>
  <c r="T178" i="28"/>
  <c r="X178" i="28"/>
  <c r="E178" i="28"/>
  <c r="I178" i="28"/>
  <c r="M178" i="28"/>
  <c r="Q178" i="28"/>
  <c r="U178" i="28"/>
  <c r="Y178" i="28"/>
  <c r="F178" i="28"/>
  <c r="N178" i="28"/>
  <c r="V178" i="28"/>
  <c r="G178" i="28"/>
  <c r="O178" i="28"/>
  <c r="W178" i="28"/>
  <c r="J178" i="28"/>
  <c r="K178" i="28"/>
  <c r="B178" i="28"/>
  <c r="C178" i="28"/>
  <c r="R178" i="28"/>
  <c r="S178" i="28"/>
  <c r="F25" i="28"/>
  <c r="J25" i="28"/>
  <c r="N25" i="28"/>
  <c r="R25" i="28"/>
  <c r="V25" i="28"/>
  <c r="C25" i="28"/>
  <c r="G25" i="28"/>
  <c r="K25" i="28"/>
  <c r="O25" i="28"/>
  <c r="S25" i="28"/>
  <c r="W25" i="28"/>
  <c r="D25" i="28"/>
  <c r="L25" i="28"/>
  <c r="T25" i="28"/>
  <c r="E25" i="28"/>
  <c r="M25" i="28"/>
  <c r="U25" i="28"/>
  <c r="P25" i="28"/>
  <c r="Q25" i="28"/>
  <c r="H25" i="28"/>
  <c r="I25" i="28"/>
  <c r="X25" i="28"/>
  <c r="B25" i="28"/>
  <c r="Y25" i="28"/>
  <c r="F111" i="21"/>
  <c r="J111" i="21"/>
  <c r="N111" i="21"/>
  <c r="R111" i="21"/>
  <c r="V111" i="21"/>
  <c r="B111" i="21"/>
  <c r="C111" i="21"/>
  <c r="G111" i="21"/>
  <c r="K111" i="21"/>
  <c r="O111" i="21"/>
  <c r="S111" i="21"/>
  <c r="W111" i="21"/>
  <c r="H111" i="21"/>
  <c r="P111" i="21"/>
  <c r="X111" i="21"/>
  <c r="I111" i="21"/>
  <c r="Q111" i="21"/>
  <c r="Y111" i="21"/>
  <c r="L111" i="21"/>
  <c r="T111" i="21"/>
  <c r="M111" i="21"/>
  <c r="D111" i="21"/>
  <c r="E111" i="21"/>
  <c r="U111" i="21"/>
  <c r="C48" i="25"/>
  <c r="G48" i="25"/>
  <c r="K48" i="25"/>
  <c r="O48" i="25"/>
  <c r="S48" i="25"/>
  <c r="W48" i="25"/>
  <c r="D48" i="25"/>
  <c r="H48" i="25"/>
  <c r="L48" i="25"/>
  <c r="P48" i="25"/>
  <c r="T48" i="25"/>
  <c r="X48" i="25"/>
  <c r="E48" i="25"/>
  <c r="M48" i="25"/>
  <c r="U48" i="25"/>
  <c r="Q48" i="25"/>
  <c r="B48" i="25"/>
  <c r="R48" i="25"/>
  <c r="F48" i="25"/>
  <c r="N48" i="25"/>
  <c r="V48" i="25"/>
  <c r="I48" i="25"/>
  <c r="Y48" i="25"/>
  <c r="J48" i="25"/>
  <c r="C146" i="28"/>
  <c r="E146" i="28"/>
  <c r="I146" i="28"/>
  <c r="M146" i="28"/>
  <c r="Q146" i="28"/>
  <c r="U146" i="28"/>
  <c r="Y146" i="28"/>
  <c r="F146" i="28"/>
  <c r="J146" i="28"/>
  <c r="N146" i="28"/>
  <c r="R146" i="28"/>
  <c r="V146" i="28"/>
  <c r="K146" i="28"/>
  <c r="S146" i="28"/>
  <c r="D146" i="28"/>
  <c r="L146" i="28"/>
  <c r="T146" i="28"/>
  <c r="G146" i="28"/>
  <c r="W146" i="28"/>
  <c r="H146" i="28"/>
  <c r="X146" i="28"/>
  <c r="B146" i="28"/>
  <c r="O146" i="28"/>
  <c r="P146" i="28"/>
  <c r="C209" i="28"/>
  <c r="G209" i="28"/>
  <c r="K209" i="28"/>
  <c r="O209" i="28"/>
  <c r="S209" i="28"/>
  <c r="W209" i="28"/>
  <c r="D209" i="28"/>
  <c r="H209" i="28"/>
  <c r="L209" i="28"/>
  <c r="P209" i="28"/>
  <c r="T209" i="28"/>
  <c r="X209" i="28"/>
  <c r="E209" i="28"/>
  <c r="M209" i="28"/>
  <c r="U209" i="28"/>
  <c r="F209" i="28"/>
  <c r="N209" i="28"/>
  <c r="V209" i="28"/>
  <c r="I209" i="28"/>
  <c r="Y209" i="28"/>
  <c r="J209" i="28"/>
  <c r="Q209" i="28"/>
  <c r="R209" i="28"/>
  <c r="B209" i="28"/>
  <c r="D80" i="25"/>
  <c r="H80" i="25"/>
  <c r="L80" i="25"/>
  <c r="P80" i="25"/>
  <c r="T80" i="25"/>
  <c r="X80" i="25"/>
  <c r="E80" i="25"/>
  <c r="I80" i="25"/>
  <c r="M80" i="25"/>
  <c r="Q80" i="25"/>
  <c r="U80" i="25"/>
  <c r="Y80" i="25"/>
  <c r="J80" i="25"/>
  <c r="R80" i="25"/>
  <c r="C80" i="25"/>
  <c r="K80" i="25"/>
  <c r="S80" i="25"/>
  <c r="B80" i="25"/>
  <c r="N80" i="25"/>
  <c r="V80" i="25"/>
  <c r="W80" i="25"/>
  <c r="O80" i="25"/>
  <c r="F80" i="25"/>
  <c r="G80" i="25"/>
  <c r="A26" i="28"/>
  <c r="A113" i="19"/>
  <c r="A114" i="19" s="1"/>
  <c r="A114" i="25"/>
  <c r="A115" i="28"/>
  <c r="A179" i="28"/>
  <c r="A147" i="28"/>
  <c r="A241" i="28"/>
  <c r="A210" i="28"/>
  <c r="A51" i="28"/>
  <c r="A83" i="28"/>
  <c r="A82" i="19"/>
  <c r="A50" i="19"/>
  <c r="A82" i="25"/>
  <c r="A18" i="21"/>
  <c r="A48" i="21"/>
  <c r="A80" i="21"/>
  <c r="A16" i="25"/>
  <c r="A49" i="25"/>
  <c r="A112" i="21"/>
  <c r="A144" i="21"/>
  <c r="A17" i="19"/>
  <c r="C114" i="19" l="1"/>
  <c r="G114" i="19"/>
  <c r="K114" i="19"/>
  <c r="O114" i="19"/>
  <c r="S114" i="19"/>
  <c r="W114" i="19"/>
  <c r="D114" i="19"/>
  <c r="H114" i="19"/>
  <c r="L114" i="19"/>
  <c r="P114" i="19"/>
  <c r="T114" i="19"/>
  <c r="X114" i="19"/>
  <c r="E114" i="19"/>
  <c r="M114" i="19"/>
  <c r="U114" i="19"/>
  <c r="J114" i="19"/>
  <c r="F114" i="19"/>
  <c r="N114" i="19"/>
  <c r="V114" i="19"/>
  <c r="I114" i="19"/>
  <c r="Q114" i="19"/>
  <c r="Y114" i="19"/>
  <c r="B114" i="19"/>
  <c r="R114" i="19"/>
  <c r="E48" i="21"/>
  <c r="I48" i="21"/>
  <c r="M48" i="21"/>
  <c r="Q48" i="21"/>
  <c r="U48" i="21"/>
  <c r="Y48" i="21"/>
  <c r="F48" i="21"/>
  <c r="J48" i="21"/>
  <c r="N48" i="21"/>
  <c r="R48" i="21"/>
  <c r="V48" i="21"/>
  <c r="G48" i="21"/>
  <c r="O48" i="21"/>
  <c r="W48" i="21"/>
  <c r="H48" i="21"/>
  <c r="P48" i="21"/>
  <c r="X48" i="21"/>
  <c r="B48" i="21"/>
  <c r="K48" i="21"/>
  <c r="L48" i="21"/>
  <c r="C48" i="21"/>
  <c r="S48" i="21"/>
  <c r="D48" i="21"/>
  <c r="T48" i="21"/>
  <c r="C82" i="19"/>
  <c r="G82" i="19"/>
  <c r="K82" i="19"/>
  <c r="O82" i="19"/>
  <c r="S82" i="19"/>
  <c r="W82" i="19"/>
  <c r="B82" i="19"/>
  <c r="E82" i="19"/>
  <c r="Q82" i="19"/>
  <c r="Y82" i="19"/>
  <c r="F82" i="19"/>
  <c r="J82" i="19"/>
  <c r="N82" i="19"/>
  <c r="R82" i="19"/>
  <c r="V82" i="19"/>
  <c r="D82" i="19"/>
  <c r="H82" i="19"/>
  <c r="L82" i="19"/>
  <c r="P82" i="19"/>
  <c r="T82" i="19"/>
  <c r="X82" i="19"/>
  <c r="I82" i="19"/>
  <c r="M82" i="19"/>
  <c r="U82" i="19"/>
  <c r="E114" i="25"/>
  <c r="I114" i="25"/>
  <c r="M114" i="25"/>
  <c r="Q114" i="25"/>
  <c r="U114" i="25"/>
  <c r="Y114" i="25"/>
  <c r="B114" i="25"/>
  <c r="F114" i="25"/>
  <c r="J114" i="25"/>
  <c r="N114" i="25"/>
  <c r="R114" i="25"/>
  <c r="V114" i="25"/>
  <c r="C114" i="25"/>
  <c r="K114" i="25"/>
  <c r="S114" i="25"/>
  <c r="D114" i="25"/>
  <c r="L114" i="25"/>
  <c r="T114" i="25"/>
  <c r="O114" i="25"/>
  <c r="X114" i="25"/>
  <c r="P114" i="25"/>
  <c r="G114" i="25"/>
  <c r="W114" i="25"/>
  <c r="H114" i="25"/>
  <c r="C112" i="21"/>
  <c r="G112" i="21"/>
  <c r="K112" i="21"/>
  <c r="O112" i="21"/>
  <c r="S112" i="21"/>
  <c r="W112" i="21"/>
  <c r="D112" i="21"/>
  <c r="H112" i="21"/>
  <c r="L112" i="21"/>
  <c r="P112" i="21"/>
  <c r="T112" i="21"/>
  <c r="X112" i="21"/>
  <c r="I112" i="21"/>
  <c r="Q112" i="21"/>
  <c r="Y112" i="21"/>
  <c r="J112" i="21"/>
  <c r="R112" i="21"/>
  <c r="E112" i="21"/>
  <c r="U112" i="21"/>
  <c r="B112" i="21"/>
  <c r="N112" i="21"/>
  <c r="F112" i="21"/>
  <c r="V112" i="21"/>
  <c r="M112" i="21"/>
  <c r="D80" i="21"/>
  <c r="H80" i="21"/>
  <c r="L80" i="21"/>
  <c r="P80" i="21"/>
  <c r="T80" i="21"/>
  <c r="X80" i="21"/>
  <c r="E80" i="21"/>
  <c r="I80" i="21"/>
  <c r="M80" i="21"/>
  <c r="Q80" i="21"/>
  <c r="U80" i="21"/>
  <c r="Y80" i="21"/>
  <c r="J80" i="21"/>
  <c r="R80" i="21"/>
  <c r="C80" i="21"/>
  <c r="K80" i="21"/>
  <c r="S80" i="21"/>
  <c r="F80" i="21"/>
  <c r="V80" i="21"/>
  <c r="O80" i="21"/>
  <c r="G80" i="21"/>
  <c r="W80" i="21"/>
  <c r="N80" i="21"/>
  <c r="B80" i="21"/>
  <c r="D50" i="19"/>
  <c r="H50" i="19"/>
  <c r="L50" i="19"/>
  <c r="P50" i="19"/>
  <c r="T50" i="19"/>
  <c r="X50" i="19"/>
  <c r="J50" i="19"/>
  <c r="R50" i="19"/>
  <c r="V50" i="19"/>
  <c r="C50" i="19"/>
  <c r="K50" i="19"/>
  <c r="S50" i="19"/>
  <c r="E50" i="19"/>
  <c r="I50" i="19"/>
  <c r="M50" i="19"/>
  <c r="Q50" i="19"/>
  <c r="U50" i="19"/>
  <c r="Y50" i="19"/>
  <c r="B50" i="19"/>
  <c r="F50" i="19"/>
  <c r="N50" i="19"/>
  <c r="G50" i="19"/>
  <c r="O50" i="19"/>
  <c r="W50" i="19"/>
  <c r="D210" i="28"/>
  <c r="H210" i="28"/>
  <c r="L210" i="28"/>
  <c r="P210" i="28"/>
  <c r="T210" i="28"/>
  <c r="X210" i="28"/>
  <c r="E210" i="28"/>
  <c r="I210" i="28"/>
  <c r="M210" i="28"/>
  <c r="Q210" i="28"/>
  <c r="U210" i="28"/>
  <c r="Y210" i="28"/>
  <c r="F210" i="28"/>
  <c r="N210" i="28"/>
  <c r="V210" i="28"/>
  <c r="G210" i="28"/>
  <c r="O210" i="28"/>
  <c r="W210" i="28"/>
  <c r="R210" i="28"/>
  <c r="C210" i="28"/>
  <c r="S210" i="28"/>
  <c r="B210" i="28"/>
  <c r="J210" i="28"/>
  <c r="K210" i="28"/>
  <c r="D115" i="28"/>
  <c r="H115" i="28"/>
  <c r="L115" i="28"/>
  <c r="P115" i="28"/>
  <c r="T115" i="28"/>
  <c r="X115" i="28"/>
  <c r="C115" i="28"/>
  <c r="I115" i="28"/>
  <c r="N115" i="28"/>
  <c r="S115" i="28"/>
  <c r="Y115" i="28"/>
  <c r="E115" i="28"/>
  <c r="J115" i="28"/>
  <c r="O115" i="28"/>
  <c r="U115" i="28"/>
  <c r="B115" i="28"/>
  <c r="F115" i="28"/>
  <c r="Q115" i="28"/>
  <c r="G115" i="28"/>
  <c r="R115" i="28"/>
  <c r="K115" i="28"/>
  <c r="M115" i="28"/>
  <c r="V115" i="28"/>
  <c r="W115" i="28"/>
  <c r="D17" i="19"/>
  <c r="H17" i="19"/>
  <c r="L17" i="19"/>
  <c r="P17" i="19"/>
  <c r="T17" i="19"/>
  <c r="X17" i="19"/>
  <c r="J17" i="19"/>
  <c r="V17" i="19"/>
  <c r="G17" i="19"/>
  <c r="O17" i="19"/>
  <c r="S17" i="19"/>
  <c r="E17" i="19"/>
  <c r="I17" i="19"/>
  <c r="M17" i="19"/>
  <c r="Q17" i="19"/>
  <c r="U17" i="19"/>
  <c r="Y17" i="19"/>
  <c r="B17" i="19"/>
  <c r="F17" i="19"/>
  <c r="N17" i="19"/>
  <c r="R17" i="19"/>
  <c r="C17" i="19"/>
  <c r="K17" i="19"/>
  <c r="W17" i="19"/>
  <c r="D49" i="25"/>
  <c r="H49" i="25"/>
  <c r="L49" i="25"/>
  <c r="P49" i="25"/>
  <c r="T49" i="25"/>
  <c r="X49" i="25"/>
  <c r="E49" i="25"/>
  <c r="I49" i="25"/>
  <c r="M49" i="25"/>
  <c r="Q49" i="25"/>
  <c r="U49" i="25"/>
  <c r="Y49" i="25"/>
  <c r="F49" i="25"/>
  <c r="N49" i="25"/>
  <c r="V49" i="25"/>
  <c r="J49" i="25"/>
  <c r="K49" i="25"/>
  <c r="G49" i="25"/>
  <c r="O49" i="25"/>
  <c r="W49" i="25"/>
  <c r="R49" i="25"/>
  <c r="C49" i="25"/>
  <c r="S49" i="25"/>
  <c r="B49" i="25"/>
  <c r="D18" i="21"/>
  <c r="H18" i="21"/>
  <c r="L18" i="21"/>
  <c r="P18" i="21"/>
  <c r="T18" i="21"/>
  <c r="X18" i="21"/>
  <c r="E18" i="21"/>
  <c r="I18" i="21"/>
  <c r="M18" i="21"/>
  <c r="Q18" i="21"/>
  <c r="U18" i="21"/>
  <c r="Y18" i="21"/>
  <c r="J18" i="21"/>
  <c r="R18" i="21"/>
  <c r="C18" i="21"/>
  <c r="K18" i="21"/>
  <c r="S18" i="21"/>
  <c r="N18" i="21"/>
  <c r="O18" i="21"/>
  <c r="F18" i="21"/>
  <c r="W18" i="21"/>
  <c r="G18" i="21"/>
  <c r="B18" i="21"/>
  <c r="V18" i="21"/>
  <c r="D83" i="28"/>
  <c r="H83" i="28"/>
  <c r="L83" i="28"/>
  <c r="P83" i="28"/>
  <c r="T83" i="28"/>
  <c r="X83" i="28"/>
  <c r="F83" i="28"/>
  <c r="K83" i="28"/>
  <c r="Q83" i="28"/>
  <c r="V83" i="28"/>
  <c r="G83" i="28"/>
  <c r="M83" i="28"/>
  <c r="R83" i="28"/>
  <c r="W83" i="28"/>
  <c r="I83" i="28"/>
  <c r="S83" i="28"/>
  <c r="J83" i="28"/>
  <c r="U83" i="28"/>
  <c r="B83" i="28"/>
  <c r="C83" i="28"/>
  <c r="Y83" i="28"/>
  <c r="E83" i="28"/>
  <c r="O83" i="28"/>
  <c r="N83" i="28"/>
  <c r="F147" i="28"/>
  <c r="J147" i="28"/>
  <c r="N147" i="28"/>
  <c r="R147" i="28"/>
  <c r="V147" i="28"/>
  <c r="C147" i="28"/>
  <c r="G147" i="28"/>
  <c r="K147" i="28"/>
  <c r="O147" i="28"/>
  <c r="S147" i="28"/>
  <c r="W147" i="28"/>
  <c r="D147" i="28"/>
  <c r="L147" i="28"/>
  <c r="T147" i="28"/>
  <c r="E147" i="28"/>
  <c r="M147" i="28"/>
  <c r="U147" i="28"/>
  <c r="P147" i="28"/>
  <c r="Q147" i="28"/>
  <c r="H147" i="28"/>
  <c r="I147" i="28"/>
  <c r="B147" i="28"/>
  <c r="X147" i="28"/>
  <c r="Y147" i="28"/>
  <c r="F113" i="19"/>
  <c r="J113" i="19"/>
  <c r="N113" i="19"/>
  <c r="R113" i="19"/>
  <c r="V113" i="19"/>
  <c r="C113" i="19"/>
  <c r="G113" i="19"/>
  <c r="K113" i="19"/>
  <c r="O113" i="19"/>
  <c r="S113" i="19"/>
  <c r="W113" i="19"/>
  <c r="B113" i="19"/>
  <c r="D113" i="19"/>
  <c r="L113" i="19"/>
  <c r="T113" i="19"/>
  <c r="H113" i="19"/>
  <c r="Q113" i="19"/>
  <c r="E113" i="19"/>
  <c r="M113" i="19"/>
  <c r="U113" i="19"/>
  <c r="P113" i="19"/>
  <c r="X113" i="19"/>
  <c r="I113" i="19"/>
  <c r="Y113" i="19"/>
  <c r="F144" i="21"/>
  <c r="J144" i="21"/>
  <c r="N144" i="21"/>
  <c r="R144" i="21"/>
  <c r="V144" i="21"/>
  <c r="B144" i="21"/>
  <c r="C144" i="21"/>
  <c r="G144" i="21"/>
  <c r="K144" i="21"/>
  <c r="O144" i="21"/>
  <c r="S144" i="21"/>
  <c r="W144" i="21"/>
  <c r="H144" i="21"/>
  <c r="P144" i="21"/>
  <c r="X144" i="21"/>
  <c r="I144" i="21"/>
  <c r="Q144" i="21"/>
  <c r="Y144" i="21"/>
  <c r="D144" i="21"/>
  <c r="T144" i="21"/>
  <c r="M144" i="21"/>
  <c r="E144" i="21"/>
  <c r="U144" i="21"/>
  <c r="L144" i="21"/>
  <c r="D16" i="25"/>
  <c r="H16" i="25"/>
  <c r="L16" i="25"/>
  <c r="P16" i="25"/>
  <c r="T16" i="25"/>
  <c r="X16" i="25"/>
  <c r="E16" i="25"/>
  <c r="I16" i="25"/>
  <c r="M16" i="25"/>
  <c r="Q16" i="25"/>
  <c r="U16" i="25"/>
  <c r="Y16" i="25"/>
  <c r="F16" i="25"/>
  <c r="N16" i="25"/>
  <c r="V16" i="25"/>
  <c r="R16" i="25"/>
  <c r="C16" i="25"/>
  <c r="S16" i="25"/>
  <c r="B16" i="25"/>
  <c r="G16" i="25"/>
  <c r="O16" i="25"/>
  <c r="W16" i="25"/>
  <c r="J16" i="25"/>
  <c r="K16" i="25"/>
  <c r="F82" i="25"/>
  <c r="J82" i="25"/>
  <c r="N82" i="25"/>
  <c r="R82" i="25"/>
  <c r="V82" i="25"/>
  <c r="C82" i="25"/>
  <c r="G82" i="25"/>
  <c r="K82" i="25"/>
  <c r="O82" i="25"/>
  <c r="S82" i="25"/>
  <c r="W82" i="25"/>
  <c r="D82" i="25"/>
  <c r="L82" i="25"/>
  <c r="T82" i="25"/>
  <c r="E82" i="25"/>
  <c r="M82" i="25"/>
  <c r="U82" i="25"/>
  <c r="P82" i="25"/>
  <c r="H82" i="25"/>
  <c r="I82" i="25"/>
  <c r="Q82" i="25"/>
  <c r="X82" i="25"/>
  <c r="Y82" i="25"/>
  <c r="B82" i="25"/>
  <c r="C51" i="28"/>
  <c r="G51" i="28"/>
  <c r="K51" i="28"/>
  <c r="O51" i="28"/>
  <c r="S51" i="28"/>
  <c r="W51" i="28"/>
  <c r="B51" i="28"/>
  <c r="D51" i="28"/>
  <c r="H51" i="28"/>
  <c r="L51" i="28"/>
  <c r="P51" i="28"/>
  <c r="T51" i="28"/>
  <c r="X51" i="28"/>
  <c r="E51" i="28"/>
  <c r="M51" i="28"/>
  <c r="U51" i="28"/>
  <c r="F51" i="28"/>
  <c r="N51" i="28"/>
  <c r="V51" i="28"/>
  <c r="I51" i="28"/>
  <c r="Y51" i="28"/>
  <c r="J51" i="28"/>
  <c r="Q51" i="28"/>
  <c r="R51" i="28"/>
  <c r="E179" i="28"/>
  <c r="I179" i="28"/>
  <c r="M179" i="28"/>
  <c r="Q179" i="28"/>
  <c r="U179" i="28"/>
  <c r="Y179" i="28"/>
  <c r="F179" i="28"/>
  <c r="J179" i="28"/>
  <c r="N179" i="28"/>
  <c r="R179" i="28"/>
  <c r="V179" i="28"/>
  <c r="G179" i="28"/>
  <c r="O179" i="28"/>
  <c r="W179" i="28"/>
  <c r="H179" i="28"/>
  <c r="P179" i="28"/>
  <c r="X179" i="28"/>
  <c r="B179" i="28"/>
  <c r="C179" i="28"/>
  <c r="S179" i="28"/>
  <c r="D179" i="28"/>
  <c r="T179" i="28"/>
  <c r="K179" i="28"/>
  <c r="L179"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41" i="28"/>
  <c r="H241" i="28"/>
  <c r="L241" i="28"/>
  <c r="P241" i="28"/>
  <c r="T241" i="28"/>
  <c r="X241" i="28"/>
  <c r="E241" i="28"/>
  <c r="J241" i="28"/>
  <c r="O241" i="28"/>
  <c r="U241" i="28"/>
  <c r="B241" i="28"/>
  <c r="G241" i="28"/>
  <c r="M241" i="28"/>
  <c r="R241" i="28"/>
  <c r="W241" i="28"/>
  <c r="I241" i="28"/>
  <c r="S241" i="28"/>
  <c r="K241" i="28"/>
  <c r="V241" i="28"/>
  <c r="C241" i="28"/>
  <c r="N241" i="28"/>
  <c r="Y241" i="28"/>
  <c r="F241" i="28"/>
  <c r="Q241" i="28"/>
  <c r="A176" i="21"/>
  <c r="A208" i="21" s="1"/>
  <c r="A115" i="25"/>
  <c r="A276" i="28"/>
  <c r="A242" i="28"/>
  <c r="A148" i="28"/>
  <c r="A84" i="28"/>
  <c r="A52" i="28"/>
  <c r="A211" i="28"/>
  <c r="A116" i="28"/>
  <c r="A180" i="28"/>
  <c r="A83" i="19"/>
  <c r="A51" i="19"/>
  <c r="A49" i="21"/>
  <c r="A115" i="19"/>
  <c r="A17" i="25"/>
  <c r="A81" i="21"/>
  <c r="A19" i="21"/>
  <c r="A145" i="21"/>
  <c r="A18" i="19"/>
  <c r="A113" i="21"/>
  <c r="A50" i="25"/>
  <c r="A83" i="25"/>
  <c r="E81" i="21" l="1"/>
  <c r="I81" i="21"/>
  <c r="M81" i="21"/>
  <c r="Q81" i="21"/>
  <c r="U81" i="21"/>
  <c r="Y81" i="21"/>
  <c r="B81" i="21"/>
  <c r="F81" i="21"/>
  <c r="J81" i="21"/>
  <c r="N81" i="21"/>
  <c r="R81" i="21"/>
  <c r="V81" i="21"/>
  <c r="C81" i="21"/>
  <c r="K81" i="21"/>
  <c r="S81" i="21"/>
  <c r="D81" i="21"/>
  <c r="L81" i="21"/>
  <c r="T81" i="21"/>
  <c r="O81" i="21"/>
  <c r="G81" i="21"/>
  <c r="X81" i="21"/>
  <c r="P81" i="21"/>
  <c r="W81" i="21"/>
  <c r="H81" i="21"/>
  <c r="E211" i="28"/>
  <c r="I211" i="28"/>
  <c r="M211" i="28"/>
  <c r="Q211" i="28"/>
  <c r="U211" i="28"/>
  <c r="Y211" i="28"/>
  <c r="F211" i="28"/>
  <c r="J211" i="28"/>
  <c r="N211" i="28"/>
  <c r="R211" i="28"/>
  <c r="V211" i="28"/>
  <c r="G211" i="28"/>
  <c r="O211" i="28"/>
  <c r="W211" i="28"/>
  <c r="H211" i="28"/>
  <c r="P211" i="28"/>
  <c r="X211" i="28"/>
  <c r="K211" i="28"/>
  <c r="L211" i="28"/>
  <c r="C211" i="28"/>
  <c r="B211" i="28"/>
  <c r="D211" i="28"/>
  <c r="S211" i="28"/>
  <c r="T211" i="28"/>
  <c r="C83" i="25"/>
  <c r="G83" i="25"/>
  <c r="K83" i="25"/>
  <c r="O83" i="25"/>
  <c r="S83" i="25"/>
  <c r="W83" i="25"/>
  <c r="D83" i="25"/>
  <c r="H83" i="25"/>
  <c r="L83" i="25"/>
  <c r="P83" i="25"/>
  <c r="T83" i="25"/>
  <c r="X83" i="25"/>
  <c r="E83" i="25"/>
  <c r="M83" i="25"/>
  <c r="U83" i="25"/>
  <c r="B83" i="25"/>
  <c r="F83" i="25"/>
  <c r="N83" i="25"/>
  <c r="V83" i="25"/>
  <c r="I83" i="25"/>
  <c r="Y83" i="25"/>
  <c r="Q83" i="25"/>
  <c r="R83" i="25"/>
  <c r="J83" i="25"/>
  <c r="C145" i="21"/>
  <c r="G145" i="21"/>
  <c r="K145" i="21"/>
  <c r="O145" i="21"/>
  <c r="S145" i="21"/>
  <c r="W145" i="21"/>
  <c r="D145" i="21"/>
  <c r="H145" i="21"/>
  <c r="L145" i="21"/>
  <c r="P145" i="21"/>
  <c r="T145" i="21"/>
  <c r="X145" i="21"/>
  <c r="I145" i="21"/>
  <c r="Q145" i="21"/>
  <c r="Y145" i="21"/>
  <c r="J145" i="21"/>
  <c r="R145" i="21"/>
  <c r="M145" i="21"/>
  <c r="E145" i="21"/>
  <c r="B145" i="21"/>
  <c r="V145" i="21"/>
  <c r="N145" i="21"/>
  <c r="U145" i="21"/>
  <c r="F145" i="21"/>
  <c r="D115" i="19"/>
  <c r="H115" i="19"/>
  <c r="L115" i="19"/>
  <c r="P115" i="19"/>
  <c r="T115" i="19"/>
  <c r="X115" i="19"/>
  <c r="E115" i="19"/>
  <c r="I115" i="19"/>
  <c r="M115" i="19"/>
  <c r="Q115" i="19"/>
  <c r="U115" i="19"/>
  <c r="Y115" i="19"/>
  <c r="F115" i="19"/>
  <c r="N115" i="19"/>
  <c r="V115" i="19"/>
  <c r="C115" i="19"/>
  <c r="S115" i="19"/>
  <c r="B115" i="19"/>
  <c r="G115" i="19"/>
  <c r="O115" i="19"/>
  <c r="W115" i="19"/>
  <c r="J115" i="19"/>
  <c r="R115" i="19"/>
  <c r="K115" i="19"/>
  <c r="F180" i="28"/>
  <c r="J180" i="28"/>
  <c r="N180" i="28"/>
  <c r="R180" i="28"/>
  <c r="V180" i="28"/>
  <c r="C180" i="28"/>
  <c r="G180" i="28"/>
  <c r="K180" i="28"/>
  <c r="O180" i="28"/>
  <c r="S180" i="28"/>
  <c r="W180" i="28"/>
  <c r="H180" i="28"/>
  <c r="P180" i="28"/>
  <c r="X180" i="28"/>
  <c r="I180" i="28"/>
  <c r="Q180" i="28"/>
  <c r="Y180" i="28"/>
  <c r="L180" i="28"/>
  <c r="M180" i="28"/>
  <c r="T180" i="28"/>
  <c r="B180" i="28"/>
  <c r="U180" i="28"/>
  <c r="D180" i="28"/>
  <c r="E180" i="28"/>
  <c r="E84" i="28"/>
  <c r="I84" i="28"/>
  <c r="M84" i="28"/>
  <c r="Q84" i="28"/>
  <c r="U84" i="28"/>
  <c r="Y84" i="28"/>
  <c r="D84" i="28"/>
  <c r="J84" i="28"/>
  <c r="O84" i="28"/>
  <c r="T84" i="28"/>
  <c r="B84" i="28"/>
  <c r="F84" i="28"/>
  <c r="K84" i="28"/>
  <c r="P84" i="28"/>
  <c r="V84" i="28"/>
  <c r="G84" i="28"/>
  <c r="R84" i="28"/>
  <c r="H84" i="28"/>
  <c r="S84" i="28"/>
  <c r="W84" i="28"/>
  <c r="C84" i="28"/>
  <c r="X84" i="28"/>
  <c r="L84" i="28"/>
  <c r="N84" i="28"/>
  <c r="F115" i="25"/>
  <c r="J115" i="25"/>
  <c r="N115" i="25"/>
  <c r="R115" i="25"/>
  <c r="V115" i="25"/>
  <c r="C115" i="25"/>
  <c r="G115" i="25"/>
  <c r="K115" i="25"/>
  <c r="O115" i="25"/>
  <c r="S115" i="25"/>
  <c r="W115" i="25"/>
  <c r="B115" i="25"/>
  <c r="D115" i="25"/>
  <c r="L115" i="25"/>
  <c r="T115" i="25"/>
  <c r="E115" i="25"/>
  <c r="M115" i="25"/>
  <c r="U115" i="25"/>
  <c r="H115" i="25"/>
  <c r="X115" i="25"/>
  <c r="P115" i="25"/>
  <c r="I115" i="25"/>
  <c r="Y115" i="25"/>
  <c r="Q115" i="25"/>
  <c r="E50" i="25"/>
  <c r="I50" i="25"/>
  <c r="M50" i="25"/>
  <c r="Q50" i="25"/>
  <c r="U50" i="25"/>
  <c r="Y50" i="25"/>
  <c r="B50" i="25"/>
  <c r="F50" i="25"/>
  <c r="J50" i="25"/>
  <c r="N50" i="25"/>
  <c r="R50" i="25"/>
  <c r="V50" i="25"/>
  <c r="G50" i="25"/>
  <c r="O50" i="25"/>
  <c r="W50" i="25"/>
  <c r="C50" i="25"/>
  <c r="S50" i="25"/>
  <c r="D50" i="25"/>
  <c r="T50" i="25"/>
  <c r="H50" i="25"/>
  <c r="P50" i="25"/>
  <c r="X50" i="25"/>
  <c r="K50" i="25"/>
  <c r="L50" i="25"/>
  <c r="E19" i="21"/>
  <c r="I19" i="21"/>
  <c r="M19" i="21"/>
  <c r="Q19" i="21"/>
  <c r="U19" i="21"/>
  <c r="Y19" i="21"/>
  <c r="B19" i="21"/>
  <c r="F19" i="21"/>
  <c r="J19" i="21"/>
  <c r="N19" i="21"/>
  <c r="R19" i="21"/>
  <c r="V19" i="21"/>
  <c r="C19" i="21"/>
  <c r="K19" i="21"/>
  <c r="S19" i="21"/>
  <c r="D19" i="21"/>
  <c r="L19" i="21"/>
  <c r="T19" i="21"/>
  <c r="G19" i="21"/>
  <c r="W19" i="21"/>
  <c r="H19" i="21"/>
  <c r="X19" i="21"/>
  <c r="O19" i="21"/>
  <c r="P19" i="21"/>
  <c r="F49" i="21"/>
  <c r="J49" i="21"/>
  <c r="N49" i="21"/>
  <c r="R49" i="21"/>
  <c r="V49" i="21"/>
  <c r="C49" i="21"/>
  <c r="G49" i="21"/>
  <c r="K49" i="21"/>
  <c r="O49" i="21"/>
  <c r="S49" i="21"/>
  <c r="W49" i="21"/>
  <c r="B49" i="21"/>
  <c r="H49" i="21"/>
  <c r="P49" i="21"/>
  <c r="X49" i="21"/>
  <c r="I49" i="21"/>
  <c r="Q49" i="21"/>
  <c r="Y49" i="21"/>
  <c r="D49" i="21"/>
  <c r="T49" i="21"/>
  <c r="E49" i="21"/>
  <c r="U49" i="21"/>
  <c r="L49" i="21"/>
  <c r="M49" i="21"/>
  <c r="E116" i="28"/>
  <c r="I116" i="28"/>
  <c r="M116" i="28"/>
  <c r="Q116" i="28"/>
  <c r="U116" i="28"/>
  <c r="Y116" i="28"/>
  <c r="G116" i="28"/>
  <c r="L116" i="28"/>
  <c r="R116" i="28"/>
  <c r="W116" i="28"/>
  <c r="C116" i="28"/>
  <c r="H116" i="28"/>
  <c r="N116" i="28"/>
  <c r="S116" i="28"/>
  <c r="X116" i="28"/>
  <c r="D116" i="28"/>
  <c r="O116" i="28"/>
  <c r="F116" i="28"/>
  <c r="P116" i="28"/>
  <c r="J116" i="28"/>
  <c r="B116" i="28"/>
  <c r="K116" i="28"/>
  <c r="T116" i="28"/>
  <c r="V116" i="28"/>
  <c r="C148" i="28"/>
  <c r="G148" i="28"/>
  <c r="K148" i="28"/>
  <c r="O148" i="28"/>
  <c r="S148" i="28"/>
  <c r="W148" i="28"/>
  <c r="B148" i="28"/>
  <c r="D148" i="28"/>
  <c r="H148" i="28"/>
  <c r="L148" i="28"/>
  <c r="P148" i="28"/>
  <c r="T148" i="28"/>
  <c r="X148" i="28"/>
  <c r="E148" i="28"/>
  <c r="M148" i="28"/>
  <c r="U148" i="28"/>
  <c r="F148" i="28"/>
  <c r="N148" i="28"/>
  <c r="V148" i="28"/>
  <c r="I148" i="28"/>
  <c r="Y148" i="28"/>
  <c r="J148" i="28"/>
  <c r="Q148" i="28"/>
  <c r="R148" i="28"/>
  <c r="D113" i="21"/>
  <c r="H113" i="21"/>
  <c r="L113" i="21"/>
  <c r="P113" i="21"/>
  <c r="T113" i="21"/>
  <c r="X113" i="21"/>
  <c r="E113" i="21"/>
  <c r="I113" i="21"/>
  <c r="M113" i="21"/>
  <c r="Q113" i="21"/>
  <c r="U113" i="21"/>
  <c r="Y113" i="21"/>
  <c r="J113" i="21"/>
  <c r="R113" i="21"/>
  <c r="C113" i="21"/>
  <c r="K113" i="21"/>
  <c r="S113" i="21"/>
  <c r="N113" i="21"/>
  <c r="F113" i="21"/>
  <c r="G113" i="21"/>
  <c r="O113" i="21"/>
  <c r="B113" i="21"/>
  <c r="V113" i="21"/>
  <c r="W113" i="21"/>
  <c r="E51" i="19"/>
  <c r="I51" i="19"/>
  <c r="M51" i="19"/>
  <c r="Q51" i="19"/>
  <c r="U51" i="19"/>
  <c r="Y51" i="19"/>
  <c r="C51" i="19"/>
  <c r="G51" i="19"/>
  <c r="K51" i="19"/>
  <c r="O51" i="19"/>
  <c r="S51" i="19"/>
  <c r="W51" i="19"/>
  <c r="D51" i="19"/>
  <c r="H51" i="19"/>
  <c r="P51" i="19"/>
  <c r="X51" i="19"/>
  <c r="F51" i="19"/>
  <c r="J51" i="19"/>
  <c r="N51" i="19"/>
  <c r="R51" i="19"/>
  <c r="V51" i="19"/>
  <c r="B51" i="19"/>
  <c r="L51" i="19"/>
  <c r="T51" i="19"/>
  <c r="F176" i="21"/>
  <c r="J176" i="21"/>
  <c r="N176" i="21"/>
  <c r="R176" i="21"/>
  <c r="V176" i="21"/>
  <c r="B176" i="21"/>
  <c r="C176" i="21"/>
  <c r="G176" i="21"/>
  <c r="K176" i="21"/>
  <c r="O176" i="21"/>
  <c r="S176" i="21"/>
  <c r="W176" i="21"/>
  <c r="H176" i="21"/>
  <c r="P176" i="21"/>
  <c r="X176" i="21"/>
  <c r="I176" i="21"/>
  <c r="Q176" i="21"/>
  <c r="Y176" i="21"/>
  <c r="L176" i="21"/>
  <c r="D176" i="21"/>
  <c r="M176" i="21"/>
  <c r="T176" i="21"/>
  <c r="E176" i="21"/>
  <c r="U176"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3" i="19"/>
  <c r="H83" i="19"/>
  <c r="L83" i="19"/>
  <c r="P83" i="19"/>
  <c r="T83" i="19"/>
  <c r="X83" i="19"/>
  <c r="J83" i="19"/>
  <c r="R83" i="19"/>
  <c r="C83" i="19"/>
  <c r="G83" i="19"/>
  <c r="K83" i="19"/>
  <c r="O83" i="19"/>
  <c r="S83" i="19"/>
  <c r="W83" i="19"/>
  <c r="E83" i="19"/>
  <c r="I83" i="19"/>
  <c r="M83" i="19"/>
  <c r="Q83" i="19"/>
  <c r="U83" i="19"/>
  <c r="Y83" i="19"/>
  <c r="B83" i="19"/>
  <c r="F83" i="19"/>
  <c r="N83" i="19"/>
  <c r="V83" i="19"/>
  <c r="D52" i="28"/>
  <c r="H52" i="28"/>
  <c r="L52" i="28"/>
  <c r="P52" i="28"/>
  <c r="T52" i="28"/>
  <c r="X52" i="28"/>
  <c r="E52" i="28"/>
  <c r="I52" i="28"/>
  <c r="M52" i="28"/>
  <c r="Q52" i="28"/>
  <c r="U52" i="28"/>
  <c r="Y52" i="28"/>
  <c r="B52" i="28"/>
  <c r="F52" i="28"/>
  <c r="N52" i="28"/>
  <c r="V52" i="28"/>
  <c r="G52" i="28"/>
  <c r="O52" i="28"/>
  <c r="W52" i="28"/>
  <c r="R52" i="28"/>
  <c r="C52" i="28"/>
  <c r="S52" i="28"/>
  <c r="J52" i="28"/>
  <c r="K52"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42" i="28"/>
  <c r="I242" i="28"/>
  <c r="M242" i="28"/>
  <c r="Q242" i="28"/>
  <c r="U242" i="28"/>
  <c r="Y242" i="28"/>
  <c r="B242" i="28"/>
  <c r="C242" i="28"/>
  <c r="H242" i="28"/>
  <c r="N242" i="28"/>
  <c r="S242" i="28"/>
  <c r="X242" i="28"/>
  <c r="F242" i="28"/>
  <c r="K242" i="28"/>
  <c r="P242" i="28"/>
  <c r="V242" i="28"/>
  <c r="G242" i="28"/>
  <c r="R242" i="28"/>
  <c r="T242" i="28"/>
  <c r="L242" i="28"/>
  <c r="W242" i="28"/>
  <c r="D242" i="28"/>
  <c r="O242" i="28"/>
  <c r="J242" i="28"/>
  <c r="D276" i="28"/>
  <c r="H276" i="28"/>
  <c r="L276" i="28"/>
  <c r="P276" i="28"/>
  <c r="T276" i="28"/>
  <c r="X276" i="28"/>
  <c r="G276" i="28"/>
  <c r="M276" i="28"/>
  <c r="R276" i="28"/>
  <c r="W276" i="28"/>
  <c r="E276" i="28"/>
  <c r="J276" i="28"/>
  <c r="O276" i="28"/>
  <c r="U276" i="28"/>
  <c r="B276" i="28"/>
  <c r="F276" i="28"/>
  <c r="Q276" i="28"/>
  <c r="I276" i="28"/>
  <c r="S276" i="28"/>
  <c r="K276" i="28"/>
  <c r="V276" i="28"/>
  <c r="C276" i="28"/>
  <c r="N276" i="28"/>
  <c r="Y276" i="28"/>
  <c r="C208" i="21"/>
  <c r="G208" i="21"/>
  <c r="K208" i="21"/>
  <c r="O208" i="21"/>
  <c r="S208" i="21"/>
  <c r="W208" i="21"/>
  <c r="E208" i="21"/>
  <c r="I208" i="21"/>
  <c r="M208" i="21"/>
  <c r="Q208" i="21"/>
  <c r="U208" i="21"/>
  <c r="Y208" i="21"/>
  <c r="J208" i="21"/>
  <c r="R208" i="21"/>
  <c r="B208" i="21"/>
  <c r="F208" i="21"/>
  <c r="N208" i="21"/>
  <c r="V208" i="21"/>
  <c r="H208" i="21"/>
  <c r="X208" i="21"/>
  <c r="L208" i="21"/>
  <c r="T208" i="21"/>
  <c r="D208" i="21"/>
  <c r="P208" i="21"/>
  <c r="A116" i="25"/>
  <c r="A212" i="28"/>
  <c r="A53" i="28"/>
  <c r="A85" i="28"/>
  <c r="A149" i="28"/>
  <c r="A312" i="28"/>
  <c r="A277" i="28"/>
  <c r="A181" i="28"/>
  <c r="A117" i="28"/>
  <c r="A243" i="28"/>
  <c r="A243" i="21"/>
  <c r="A209" i="21"/>
  <c r="A177" i="21"/>
  <c r="A84" i="19"/>
  <c r="A52" i="19"/>
  <c r="A82" i="21"/>
  <c r="A51" i="25"/>
  <c r="A18" i="25"/>
  <c r="A116" i="19"/>
  <c r="A114" i="21"/>
  <c r="A50" i="21"/>
  <c r="A84" i="25"/>
  <c r="A19" i="19"/>
  <c r="A20" i="21"/>
  <c r="A146" i="21"/>
  <c r="E116" i="19" l="1"/>
  <c r="I116" i="19"/>
  <c r="M116" i="19"/>
  <c r="Q116" i="19"/>
  <c r="U116" i="19"/>
  <c r="Y116" i="19"/>
  <c r="B116" i="19"/>
  <c r="F116" i="19"/>
  <c r="J116" i="19"/>
  <c r="N116" i="19"/>
  <c r="R116" i="19"/>
  <c r="V116" i="19"/>
  <c r="G116" i="19"/>
  <c r="O116" i="19"/>
  <c r="W116" i="19"/>
  <c r="T116" i="19"/>
  <c r="H116" i="19"/>
  <c r="P116" i="19"/>
  <c r="X116" i="19"/>
  <c r="C116" i="19"/>
  <c r="K116" i="19"/>
  <c r="S116" i="19"/>
  <c r="D116" i="19"/>
  <c r="L116" i="19"/>
  <c r="F52" i="19"/>
  <c r="J52" i="19"/>
  <c r="N52" i="19"/>
  <c r="R52" i="19"/>
  <c r="V52" i="19"/>
  <c r="D52" i="19"/>
  <c r="H52" i="19"/>
  <c r="L52" i="19"/>
  <c r="P52" i="19"/>
  <c r="T52" i="19"/>
  <c r="X52" i="19"/>
  <c r="I52" i="19"/>
  <c r="Q52" i="19"/>
  <c r="Y52" i="19"/>
  <c r="B52" i="19"/>
  <c r="C52" i="19"/>
  <c r="G52" i="19"/>
  <c r="K52" i="19"/>
  <c r="O52" i="19"/>
  <c r="S52" i="19"/>
  <c r="W52" i="19"/>
  <c r="E52" i="19"/>
  <c r="M52" i="19"/>
  <c r="U52" i="19"/>
  <c r="D84" i="25"/>
  <c r="H84" i="25"/>
  <c r="L84" i="25"/>
  <c r="P84" i="25"/>
  <c r="T84" i="25"/>
  <c r="X84" i="25"/>
  <c r="E84" i="25"/>
  <c r="I84" i="25"/>
  <c r="M84" i="25"/>
  <c r="Q84" i="25"/>
  <c r="U84" i="25"/>
  <c r="Y84" i="25"/>
  <c r="F84" i="25"/>
  <c r="N84" i="25"/>
  <c r="V84" i="25"/>
  <c r="G84" i="25"/>
  <c r="O84" i="25"/>
  <c r="W84" i="25"/>
  <c r="B84" i="25"/>
  <c r="R84" i="25"/>
  <c r="C84" i="25"/>
  <c r="S84" i="25"/>
  <c r="J84" i="25"/>
  <c r="K84" i="25"/>
  <c r="F18" i="25"/>
  <c r="J18" i="25"/>
  <c r="N18" i="25"/>
  <c r="R18" i="25"/>
  <c r="V18" i="25"/>
  <c r="C18" i="25"/>
  <c r="G18" i="25"/>
  <c r="K18" i="25"/>
  <c r="O18" i="25"/>
  <c r="S18" i="25"/>
  <c r="W18" i="25"/>
  <c r="B18" i="25"/>
  <c r="H18" i="25"/>
  <c r="P18" i="25"/>
  <c r="X18" i="25"/>
  <c r="D18" i="25"/>
  <c r="T18" i="25"/>
  <c r="M18" i="25"/>
  <c r="I18" i="25"/>
  <c r="Q18" i="25"/>
  <c r="Y18" i="25"/>
  <c r="L18" i="25"/>
  <c r="E18" i="25"/>
  <c r="U18" i="25"/>
  <c r="E84" i="19"/>
  <c r="I84" i="19"/>
  <c r="M84" i="19"/>
  <c r="Q84" i="19"/>
  <c r="U84" i="19"/>
  <c r="Y84" i="19"/>
  <c r="C84" i="19"/>
  <c r="K84" i="19"/>
  <c r="S84" i="19"/>
  <c r="B84" i="19"/>
  <c r="D84" i="19"/>
  <c r="H84" i="19"/>
  <c r="F84" i="19"/>
  <c r="J84" i="19"/>
  <c r="N84" i="19"/>
  <c r="R84" i="19"/>
  <c r="V84" i="19"/>
  <c r="G84" i="19"/>
  <c r="O84" i="19"/>
  <c r="W84" i="19"/>
  <c r="L84" i="19"/>
  <c r="P84" i="19"/>
  <c r="T84" i="19"/>
  <c r="X84" i="19"/>
  <c r="F212" i="28"/>
  <c r="J212" i="28"/>
  <c r="N212" i="28"/>
  <c r="R212" i="28"/>
  <c r="V212" i="28"/>
  <c r="C212" i="28"/>
  <c r="G212" i="28"/>
  <c r="K212" i="28"/>
  <c r="O212" i="28"/>
  <c r="S212" i="28"/>
  <c r="W212" i="28"/>
  <c r="H212" i="28"/>
  <c r="P212" i="28"/>
  <c r="X212" i="28"/>
  <c r="I212" i="28"/>
  <c r="Q212" i="28"/>
  <c r="Y212" i="28"/>
  <c r="D212" i="28"/>
  <c r="T212" i="28"/>
  <c r="E212" i="28"/>
  <c r="U212" i="28"/>
  <c r="L212" i="28"/>
  <c r="M212" i="28"/>
  <c r="B212" i="28"/>
  <c r="F19" i="19"/>
  <c r="J19" i="19"/>
  <c r="N19" i="19"/>
  <c r="R19" i="19"/>
  <c r="V19" i="19"/>
  <c r="H19" i="19"/>
  <c r="P19" i="19"/>
  <c r="E19" i="19"/>
  <c r="I19" i="19"/>
  <c r="Q19" i="19"/>
  <c r="B19" i="19"/>
  <c r="C19" i="19"/>
  <c r="G19" i="19"/>
  <c r="K19" i="19"/>
  <c r="O19" i="19"/>
  <c r="S19" i="19"/>
  <c r="W19" i="19"/>
  <c r="D19" i="19"/>
  <c r="L19" i="19"/>
  <c r="T19" i="19"/>
  <c r="X19" i="19"/>
  <c r="M19" i="19"/>
  <c r="U19" i="19"/>
  <c r="Y19" i="19"/>
  <c r="E53" i="28"/>
  <c r="I53" i="28"/>
  <c r="M53" i="28"/>
  <c r="Q53" i="28"/>
  <c r="U53" i="28"/>
  <c r="Y53" i="28"/>
  <c r="F53" i="28"/>
  <c r="J53" i="28"/>
  <c r="N53" i="28"/>
  <c r="R53" i="28"/>
  <c r="V53" i="28"/>
  <c r="G53" i="28"/>
  <c r="O53" i="28"/>
  <c r="W53" i="28"/>
  <c r="H53" i="28"/>
  <c r="P53" i="28"/>
  <c r="X53" i="28"/>
  <c r="K53" i="28"/>
  <c r="B53" i="28"/>
  <c r="L53" i="28"/>
  <c r="C53" i="28"/>
  <c r="D53" i="28"/>
  <c r="T53" i="28"/>
  <c r="S53" i="28"/>
  <c r="D146" i="21"/>
  <c r="H146" i="21"/>
  <c r="L146" i="21"/>
  <c r="P146" i="21"/>
  <c r="T146" i="21"/>
  <c r="X146" i="21"/>
  <c r="E146" i="21"/>
  <c r="I146" i="21"/>
  <c r="M146" i="21"/>
  <c r="Q146" i="21"/>
  <c r="U146" i="21"/>
  <c r="Y146" i="21"/>
  <c r="J146" i="21"/>
  <c r="R146" i="21"/>
  <c r="C146" i="21"/>
  <c r="K146" i="21"/>
  <c r="S146" i="21"/>
  <c r="F146" i="21"/>
  <c r="V146" i="21"/>
  <c r="N146" i="21"/>
  <c r="G146" i="21"/>
  <c r="W146" i="21"/>
  <c r="O146" i="21"/>
  <c r="B146" i="21"/>
  <c r="C50" i="21"/>
  <c r="G50" i="21"/>
  <c r="K50" i="21"/>
  <c r="O50" i="21"/>
  <c r="S50" i="21"/>
  <c r="W50" i="21"/>
  <c r="D50" i="21"/>
  <c r="H50" i="21"/>
  <c r="L50" i="21"/>
  <c r="P50" i="21"/>
  <c r="T50" i="21"/>
  <c r="X50" i="21"/>
  <c r="I50" i="21"/>
  <c r="Q50" i="21"/>
  <c r="Y50" i="21"/>
  <c r="J50" i="21"/>
  <c r="R50" i="21"/>
  <c r="M50" i="21"/>
  <c r="N50" i="21"/>
  <c r="U50" i="21"/>
  <c r="V50" i="21"/>
  <c r="E50" i="21"/>
  <c r="B50" i="21"/>
  <c r="F50" i="21"/>
  <c r="F51" i="25"/>
  <c r="J51" i="25"/>
  <c r="N51" i="25"/>
  <c r="R51" i="25"/>
  <c r="V51" i="25"/>
  <c r="C51" i="25"/>
  <c r="G51" i="25"/>
  <c r="K51" i="25"/>
  <c r="O51" i="25"/>
  <c r="S51" i="25"/>
  <c r="W51" i="25"/>
  <c r="B51" i="25"/>
  <c r="H51" i="25"/>
  <c r="P51" i="25"/>
  <c r="X51" i="25"/>
  <c r="L51" i="25"/>
  <c r="M51" i="25"/>
  <c r="I51" i="25"/>
  <c r="Q51" i="25"/>
  <c r="Y51" i="25"/>
  <c r="D51" i="25"/>
  <c r="T51" i="25"/>
  <c r="E51" i="25"/>
  <c r="U51" i="25"/>
  <c r="C177" i="21"/>
  <c r="G177" i="21"/>
  <c r="K177" i="21"/>
  <c r="O177" i="21"/>
  <c r="S177" i="21"/>
  <c r="W177" i="21"/>
  <c r="D177" i="21"/>
  <c r="H177" i="21"/>
  <c r="L177" i="21"/>
  <c r="P177" i="21"/>
  <c r="T177" i="21"/>
  <c r="X177" i="21"/>
  <c r="I177" i="21"/>
  <c r="Q177" i="21"/>
  <c r="Y177" i="21"/>
  <c r="J177" i="21"/>
  <c r="R177" i="21"/>
  <c r="E177" i="21"/>
  <c r="U177" i="21"/>
  <c r="B177" i="21"/>
  <c r="M177" i="21"/>
  <c r="N177" i="21"/>
  <c r="F177" i="21"/>
  <c r="V177" i="21"/>
  <c r="F117" i="28"/>
  <c r="J117" i="28"/>
  <c r="N117" i="28"/>
  <c r="R117" i="28"/>
  <c r="V117" i="28"/>
  <c r="E117" i="28"/>
  <c r="K117" i="28"/>
  <c r="P117" i="28"/>
  <c r="U117" i="28"/>
  <c r="G117" i="28"/>
  <c r="L117" i="28"/>
  <c r="Q117" i="28"/>
  <c r="W117" i="28"/>
  <c r="C117" i="28"/>
  <c r="M117" i="28"/>
  <c r="X117" i="28"/>
  <c r="D117" i="28"/>
  <c r="O117" i="28"/>
  <c r="Y117" i="28"/>
  <c r="H117" i="28"/>
  <c r="I117" i="28"/>
  <c r="B117" i="28"/>
  <c r="S117" i="28"/>
  <c r="T117" i="28"/>
  <c r="D149" i="28"/>
  <c r="H149" i="28"/>
  <c r="L149" i="28"/>
  <c r="P149" i="28"/>
  <c r="T149" i="28"/>
  <c r="X149" i="28"/>
  <c r="E149" i="28"/>
  <c r="I149" i="28"/>
  <c r="M149" i="28"/>
  <c r="Q149" i="28"/>
  <c r="U149" i="28"/>
  <c r="Y149" i="28"/>
  <c r="B149" i="28"/>
  <c r="F149" i="28"/>
  <c r="N149" i="28"/>
  <c r="V149" i="28"/>
  <c r="G149" i="28"/>
  <c r="O149" i="28"/>
  <c r="W149" i="28"/>
  <c r="R149" i="28"/>
  <c r="C149" i="28"/>
  <c r="S149" i="28"/>
  <c r="J149" i="28"/>
  <c r="K149" i="28"/>
  <c r="C116" i="25"/>
  <c r="G116" i="25"/>
  <c r="K116" i="25"/>
  <c r="O116" i="25"/>
  <c r="S116" i="25"/>
  <c r="W116" i="25"/>
  <c r="D116" i="25"/>
  <c r="H116" i="25"/>
  <c r="L116" i="25"/>
  <c r="P116" i="25"/>
  <c r="T116" i="25"/>
  <c r="X116" i="25"/>
  <c r="E116" i="25"/>
  <c r="M116" i="25"/>
  <c r="U116" i="25"/>
  <c r="B116" i="25"/>
  <c r="F116" i="25"/>
  <c r="N116" i="25"/>
  <c r="V116" i="25"/>
  <c r="Q116" i="25"/>
  <c r="J116" i="25"/>
  <c r="R116" i="25"/>
  <c r="I116" i="25"/>
  <c r="Y116" i="25"/>
  <c r="F20" i="21"/>
  <c r="J20" i="21"/>
  <c r="N20" i="21"/>
  <c r="R20" i="21"/>
  <c r="V20" i="21"/>
  <c r="C20" i="21"/>
  <c r="G20" i="21"/>
  <c r="K20" i="21"/>
  <c r="O20" i="21"/>
  <c r="S20" i="21"/>
  <c r="W20" i="21"/>
  <c r="B20" i="21"/>
  <c r="D20" i="21"/>
  <c r="L20" i="21"/>
  <c r="T20" i="21"/>
  <c r="E20" i="21"/>
  <c r="M20" i="21"/>
  <c r="U20" i="21"/>
  <c r="P20" i="21"/>
  <c r="Q20" i="21"/>
  <c r="X20" i="21"/>
  <c r="H20" i="21"/>
  <c r="Y20" i="21"/>
  <c r="I20" i="21"/>
  <c r="E114" i="21"/>
  <c r="I114" i="21"/>
  <c r="M114" i="21"/>
  <c r="Q114" i="21"/>
  <c r="U114" i="21"/>
  <c r="Y114" i="21"/>
  <c r="B114" i="21"/>
  <c r="F114" i="21"/>
  <c r="J114" i="21"/>
  <c r="N114" i="21"/>
  <c r="R114" i="21"/>
  <c r="V114" i="21"/>
  <c r="C114" i="21"/>
  <c r="K114" i="21"/>
  <c r="S114" i="21"/>
  <c r="D114" i="21"/>
  <c r="L114" i="21"/>
  <c r="T114" i="21"/>
  <c r="G114" i="21"/>
  <c r="W114" i="21"/>
  <c r="O114" i="21"/>
  <c r="P114" i="21"/>
  <c r="H114" i="21"/>
  <c r="X114" i="21"/>
  <c r="F82" i="21"/>
  <c r="J82" i="21"/>
  <c r="N82" i="21"/>
  <c r="R82" i="21"/>
  <c r="V82" i="21"/>
  <c r="C82" i="21"/>
  <c r="G82" i="21"/>
  <c r="K82" i="21"/>
  <c r="O82" i="21"/>
  <c r="S82" i="21"/>
  <c r="W82" i="21"/>
  <c r="B82" i="21"/>
  <c r="D82" i="21"/>
  <c r="L82" i="21"/>
  <c r="T82" i="21"/>
  <c r="E82" i="21"/>
  <c r="M82" i="21"/>
  <c r="U82" i="21"/>
  <c r="H82" i="21"/>
  <c r="X82" i="21"/>
  <c r="P82" i="21"/>
  <c r="I82" i="21"/>
  <c r="Y82" i="21"/>
  <c r="Q82" i="21"/>
  <c r="C181" i="28"/>
  <c r="G181" i="28"/>
  <c r="K181" i="28"/>
  <c r="O181" i="28"/>
  <c r="S181" i="28"/>
  <c r="W181" i="28"/>
  <c r="D181" i="28"/>
  <c r="H181" i="28"/>
  <c r="L181" i="28"/>
  <c r="P181" i="28"/>
  <c r="T181" i="28"/>
  <c r="X181" i="28"/>
  <c r="I181" i="28"/>
  <c r="Q181" i="28"/>
  <c r="Y181" i="28"/>
  <c r="J181" i="28"/>
  <c r="R181" i="28"/>
  <c r="E181" i="28"/>
  <c r="U181" i="28"/>
  <c r="F181" i="28"/>
  <c r="V181" i="28"/>
  <c r="B181" i="28"/>
  <c r="M181" i="28"/>
  <c r="N181" i="28"/>
  <c r="F85" i="28"/>
  <c r="J85" i="28"/>
  <c r="N85" i="28"/>
  <c r="R85" i="28"/>
  <c r="V85" i="28"/>
  <c r="C85" i="28"/>
  <c r="H85" i="28"/>
  <c r="M85" i="28"/>
  <c r="S85" i="28"/>
  <c r="X85" i="28"/>
  <c r="D85" i="28"/>
  <c r="I85" i="28"/>
  <c r="O85" i="28"/>
  <c r="T85" i="28"/>
  <c r="Y85" i="28"/>
  <c r="B85" i="28"/>
  <c r="E85" i="28"/>
  <c r="P85" i="28"/>
  <c r="G85" i="28"/>
  <c r="Q85" i="28"/>
  <c r="U85" i="28"/>
  <c r="W85" i="28"/>
  <c r="K85" i="28"/>
  <c r="L85"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43" i="28"/>
  <c r="J243" i="28"/>
  <c r="N243" i="28"/>
  <c r="R243" i="28"/>
  <c r="V243" i="28"/>
  <c r="G243" i="28"/>
  <c r="L243" i="28"/>
  <c r="Q243" i="28"/>
  <c r="W243" i="28"/>
  <c r="D243" i="28"/>
  <c r="I243" i="28"/>
  <c r="O243" i="28"/>
  <c r="T243" i="28"/>
  <c r="Y243" i="28"/>
  <c r="B243" i="28"/>
  <c r="E243" i="28"/>
  <c r="P243" i="28"/>
  <c r="H243" i="28"/>
  <c r="S243" i="28"/>
  <c r="K243" i="28"/>
  <c r="U243" i="28"/>
  <c r="C243" i="28"/>
  <c r="M243" i="28"/>
  <c r="X243" i="28"/>
  <c r="D312" i="28"/>
  <c r="H312" i="28"/>
  <c r="L312" i="28"/>
  <c r="P312" i="28"/>
  <c r="T312" i="28"/>
  <c r="X312" i="28"/>
  <c r="E312" i="28"/>
  <c r="J312" i="28"/>
  <c r="O312" i="28"/>
  <c r="U312" i="28"/>
  <c r="B312" i="28"/>
  <c r="G312" i="28"/>
  <c r="M312" i="28"/>
  <c r="R312" i="28"/>
  <c r="W312" i="28"/>
  <c r="C312" i="28"/>
  <c r="N312" i="28"/>
  <c r="Y312" i="28"/>
  <c r="F312" i="28"/>
  <c r="Q312" i="28"/>
  <c r="I312" i="28"/>
  <c r="S312" i="28"/>
  <c r="K312" i="28"/>
  <c r="V312" i="28"/>
  <c r="D209" i="21"/>
  <c r="H209" i="21"/>
  <c r="L209" i="21"/>
  <c r="P209" i="21"/>
  <c r="T209" i="21"/>
  <c r="X209" i="21"/>
  <c r="F209" i="21"/>
  <c r="J209" i="21"/>
  <c r="N209" i="21"/>
  <c r="R209" i="21"/>
  <c r="V209" i="21"/>
  <c r="C209" i="21"/>
  <c r="K209" i="21"/>
  <c r="S209" i="21"/>
  <c r="G209" i="21"/>
  <c r="O209" i="21"/>
  <c r="W209" i="21"/>
  <c r="Q209" i="21"/>
  <c r="I209" i="21"/>
  <c r="B209" i="21"/>
  <c r="U209" i="21"/>
  <c r="E209" i="21"/>
  <c r="M209" i="21"/>
  <c r="Y209" i="21"/>
  <c r="E243" i="21"/>
  <c r="I243" i="21"/>
  <c r="M243" i="21"/>
  <c r="Q243" i="21"/>
  <c r="U243" i="21"/>
  <c r="Y243" i="21"/>
  <c r="C243" i="21"/>
  <c r="G243" i="21"/>
  <c r="K243" i="21"/>
  <c r="O243" i="21"/>
  <c r="S243" i="21"/>
  <c r="W243" i="21"/>
  <c r="D243" i="21"/>
  <c r="L243" i="21"/>
  <c r="T243" i="21"/>
  <c r="H243" i="21"/>
  <c r="P243" i="21"/>
  <c r="X243" i="21"/>
  <c r="J243" i="21"/>
  <c r="B243" i="21"/>
  <c r="R243" i="21"/>
  <c r="F243" i="21"/>
  <c r="V243" i="21"/>
  <c r="N243" i="21"/>
  <c r="E277" i="28"/>
  <c r="I277" i="28"/>
  <c r="M277" i="28"/>
  <c r="Q277" i="28"/>
  <c r="U277" i="28"/>
  <c r="Y277" i="28"/>
  <c r="B277" i="28"/>
  <c r="F277" i="28"/>
  <c r="K277" i="28"/>
  <c r="P277" i="28"/>
  <c r="V277" i="28"/>
  <c r="C277" i="28"/>
  <c r="H277" i="28"/>
  <c r="N277" i="28"/>
  <c r="S277" i="28"/>
  <c r="X277" i="28"/>
  <c r="D277" i="28"/>
  <c r="O277" i="28"/>
  <c r="G277" i="28"/>
  <c r="R277" i="28"/>
  <c r="J277" i="28"/>
  <c r="T277" i="28"/>
  <c r="L277" i="28"/>
  <c r="W277" i="28"/>
  <c r="A279" i="21"/>
  <c r="A117" i="25"/>
  <c r="A244" i="28"/>
  <c r="A118" i="28"/>
  <c r="A278" i="28"/>
  <c r="A150" i="28"/>
  <c r="A86" i="28"/>
  <c r="A182" i="28"/>
  <c r="A313" i="28"/>
  <c r="A347" i="28"/>
  <c r="A54" i="28"/>
  <c r="A213" i="28"/>
  <c r="A210" i="21"/>
  <c r="A244" i="21"/>
  <c r="A178" i="21"/>
  <c r="A85" i="19"/>
  <c r="A53" i="19"/>
  <c r="A147" i="21"/>
  <c r="A20" i="19"/>
  <c r="A85" i="25"/>
  <c r="A117" i="19"/>
  <c r="A51" i="21"/>
  <c r="A19" i="25"/>
  <c r="A83" i="21"/>
  <c r="A115" i="21"/>
  <c r="A52"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15" i="21"/>
  <c r="J115" i="21"/>
  <c r="N115" i="21"/>
  <c r="R115" i="21"/>
  <c r="V115" i="21"/>
  <c r="C115" i="21"/>
  <c r="G115" i="21"/>
  <c r="K115" i="21"/>
  <c r="O115" i="21"/>
  <c r="S115" i="21"/>
  <c r="W115" i="21"/>
  <c r="B115" i="21"/>
  <c r="D115" i="21"/>
  <c r="L115" i="21"/>
  <c r="T115" i="21"/>
  <c r="E115" i="21"/>
  <c r="M115" i="21"/>
  <c r="U115" i="21"/>
  <c r="P115" i="21"/>
  <c r="X115" i="21"/>
  <c r="Y115" i="21"/>
  <c r="Q115" i="21"/>
  <c r="H115" i="21"/>
  <c r="I115" i="21"/>
  <c r="F117" i="19"/>
  <c r="J117" i="19"/>
  <c r="N117" i="19"/>
  <c r="R117" i="19"/>
  <c r="V117" i="19"/>
  <c r="C117" i="19"/>
  <c r="G117" i="19"/>
  <c r="K117" i="19"/>
  <c r="O117" i="19"/>
  <c r="S117" i="19"/>
  <c r="W117" i="19"/>
  <c r="B117" i="19"/>
  <c r="H117" i="19"/>
  <c r="P117" i="19"/>
  <c r="X117" i="19"/>
  <c r="M117" i="19"/>
  <c r="I117" i="19"/>
  <c r="Q117" i="19"/>
  <c r="Y117" i="19"/>
  <c r="D117" i="19"/>
  <c r="L117" i="19"/>
  <c r="T117" i="19"/>
  <c r="E117" i="19"/>
  <c r="U117" i="19"/>
  <c r="C53" i="19"/>
  <c r="G53" i="19"/>
  <c r="K53" i="19"/>
  <c r="O53" i="19"/>
  <c r="S53" i="19"/>
  <c r="W53" i="19"/>
  <c r="B53" i="19"/>
  <c r="E53" i="19"/>
  <c r="I53" i="19"/>
  <c r="M53" i="19"/>
  <c r="Q53" i="19"/>
  <c r="U53" i="19"/>
  <c r="Y53" i="19"/>
  <c r="J53" i="19"/>
  <c r="N53" i="19"/>
  <c r="V53" i="19"/>
  <c r="D53" i="19"/>
  <c r="H53" i="19"/>
  <c r="L53" i="19"/>
  <c r="P53" i="19"/>
  <c r="T53" i="19"/>
  <c r="X53" i="19"/>
  <c r="F53" i="19"/>
  <c r="R53"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78" i="21"/>
  <c r="H178" i="21"/>
  <c r="L178" i="21"/>
  <c r="P178" i="21"/>
  <c r="T178" i="21"/>
  <c r="X178" i="21"/>
  <c r="E178" i="21"/>
  <c r="I178" i="21"/>
  <c r="M178" i="21"/>
  <c r="Q178" i="21"/>
  <c r="U178" i="21"/>
  <c r="Y178" i="21"/>
  <c r="J178" i="21"/>
  <c r="R178" i="21"/>
  <c r="C178" i="21"/>
  <c r="K178" i="21"/>
  <c r="S178" i="21"/>
  <c r="N178" i="21"/>
  <c r="V178" i="21"/>
  <c r="O178" i="21"/>
  <c r="B178" i="21"/>
  <c r="F178" i="21"/>
  <c r="G178" i="21"/>
  <c r="W178" i="21"/>
  <c r="F54" i="28"/>
  <c r="J54" i="28"/>
  <c r="N54" i="28"/>
  <c r="R54" i="28"/>
  <c r="V54" i="28"/>
  <c r="C54" i="28"/>
  <c r="G54" i="28"/>
  <c r="K54" i="28"/>
  <c r="O54" i="28"/>
  <c r="S54" i="28"/>
  <c r="W54" i="28"/>
  <c r="H54" i="28"/>
  <c r="P54" i="28"/>
  <c r="X54" i="28"/>
  <c r="I54" i="28"/>
  <c r="Q54" i="28"/>
  <c r="Y54" i="28"/>
  <c r="D54" i="28"/>
  <c r="T54" i="28"/>
  <c r="E54" i="28"/>
  <c r="U54" i="28"/>
  <c r="B54" i="28"/>
  <c r="L54" i="28"/>
  <c r="M54" i="28"/>
  <c r="C86" i="28"/>
  <c r="G86" i="28"/>
  <c r="K86" i="28"/>
  <c r="O86" i="28"/>
  <c r="S86" i="28"/>
  <c r="W86" i="28"/>
  <c r="F86" i="28"/>
  <c r="L86" i="28"/>
  <c r="Q86" i="28"/>
  <c r="V86" i="28"/>
  <c r="H86" i="28"/>
  <c r="M86" i="28"/>
  <c r="R86" i="28"/>
  <c r="X86" i="28"/>
  <c r="D86" i="28"/>
  <c r="N86" i="28"/>
  <c r="Y86" i="28"/>
  <c r="E86" i="28"/>
  <c r="P86" i="28"/>
  <c r="T86" i="28"/>
  <c r="U86" i="28"/>
  <c r="I86" i="28"/>
  <c r="J86" i="28"/>
  <c r="B86" i="28"/>
  <c r="C52" i="25"/>
  <c r="G52" i="25"/>
  <c r="K52" i="25"/>
  <c r="O52" i="25"/>
  <c r="S52" i="25"/>
  <c r="W52" i="25"/>
  <c r="D52" i="25"/>
  <c r="H52" i="25"/>
  <c r="L52" i="25"/>
  <c r="P52" i="25"/>
  <c r="T52" i="25"/>
  <c r="X52" i="25"/>
  <c r="I52" i="25"/>
  <c r="Q52" i="25"/>
  <c r="Y52" i="25"/>
  <c r="B52" i="25"/>
  <c r="E52" i="25"/>
  <c r="U52" i="25"/>
  <c r="F52" i="25"/>
  <c r="J52" i="25"/>
  <c r="R52" i="25"/>
  <c r="M52" i="25"/>
  <c r="N52" i="25"/>
  <c r="V52" i="25"/>
  <c r="D51" i="21"/>
  <c r="H51" i="21"/>
  <c r="L51" i="21"/>
  <c r="P51" i="21"/>
  <c r="T51" i="21"/>
  <c r="X51" i="21"/>
  <c r="E51" i="21"/>
  <c r="I51" i="21"/>
  <c r="M51" i="21"/>
  <c r="Q51" i="21"/>
  <c r="U51" i="21"/>
  <c r="Y51" i="21"/>
  <c r="J51" i="21"/>
  <c r="R51" i="21"/>
  <c r="C51" i="21"/>
  <c r="K51" i="21"/>
  <c r="S51" i="21"/>
  <c r="F51" i="21"/>
  <c r="V51" i="21"/>
  <c r="G51" i="21"/>
  <c r="W51" i="21"/>
  <c r="N51" i="21"/>
  <c r="O51" i="21"/>
  <c r="B51" i="21"/>
  <c r="E147" i="21"/>
  <c r="I147" i="21"/>
  <c r="M147" i="21"/>
  <c r="Q147" i="21"/>
  <c r="U147" i="21"/>
  <c r="Y147" i="21"/>
  <c r="B147" i="21"/>
  <c r="F147" i="21"/>
  <c r="J147" i="21"/>
  <c r="N147" i="21"/>
  <c r="R147" i="21"/>
  <c r="V147" i="21"/>
  <c r="C147" i="21"/>
  <c r="K147" i="21"/>
  <c r="S147" i="21"/>
  <c r="D147" i="21"/>
  <c r="L147" i="21"/>
  <c r="T147" i="21"/>
  <c r="O147" i="21"/>
  <c r="W147" i="21"/>
  <c r="H147" i="21"/>
  <c r="P147" i="21"/>
  <c r="G147" i="21"/>
  <c r="X147" i="21"/>
  <c r="E150" i="28"/>
  <c r="I150" i="28"/>
  <c r="M150" i="28"/>
  <c r="Q150" i="28"/>
  <c r="U150" i="28"/>
  <c r="Y150" i="28"/>
  <c r="F150" i="28"/>
  <c r="J150" i="28"/>
  <c r="N150" i="28"/>
  <c r="R150" i="28"/>
  <c r="V150" i="28"/>
  <c r="G150" i="28"/>
  <c r="O150" i="28"/>
  <c r="W150" i="28"/>
  <c r="B150" i="28"/>
  <c r="H150" i="28"/>
  <c r="P150" i="28"/>
  <c r="X150" i="28"/>
  <c r="K150" i="28"/>
  <c r="L150" i="28"/>
  <c r="C150" i="28"/>
  <c r="D150" i="28"/>
  <c r="S150" i="28"/>
  <c r="T150" i="28"/>
  <c r="D117" i="25"/>
  <c r="H117" i="25"/>
  <c r="L117" i="25"/>
  <c r="P117" i="25"/>
  <c r="T117" i="25"/>
  <c r="X117" i="25"/>
  <c r="E117" i="25"/>
  <c r="I117" i="25"/>
  <c r="M117" i="25"/>
  <c r="Q117" i="25"/>
  <c r="U117" i="25"/>
  <c r="Y117" i="25"/>
  <c r="F117" i="25"/>
  <c r="N117" i="25"/>
  <c r="V117" i="25"/>
  <c r="G117" i="25"/>
  <c r="O117" i="25"/>
  <c r="W117" i="25"/>
  <c r="B117" i="25"/>
  <c r="J117" i="25"/>
  <c r="S117" i="25"/>
  <c r="K117" i="25"/>
  <c r="R117" i="25"/>
  <c r="C117" i="25"/>
  <c r="C83" i="21"/>
  <c r="G83" i="21"/>
  <c r="K83" i="21"/>
  <c r="O83" i="21"/>
  <c r="S83" i="21"/>
  <c r="W83" i="21"/>
  <c r="D83" i="21"/>
  <c r="H83" i="21"/>
  <c r="L83" i="21"/>
  <c r="P83" i="21"/>
  <c r="T83" i="21"/>
  <c r="X83" i="21"/>
  <c r="E83" i="21"/>
  <c r="M83" i="21"/>
  <c r="U83" i="21"/>
  <c r="B83" i="21"/>
  <c r="F83" i="21"/>
  <c r="N83" i="21"/>
  <c r="V83" i="21"/>
  <c r="Q83" i="21"/>
  <c r="J83" i="21"/>
  <c r="R83" i="21"/>
  <c r="I83" i="21"/>
  <c r="Y83" i="21"/>
  <c r="E85" i="25"/>
  <c r="I85" i="25"/>
  <c r="M85" i="25"/>
  <c r="Q85" i="25"/>
  <c r="U85" i="25"/>
  <c r="Y85" i="25"/>
  <c r="F85" i="25"/>
  <c r="J85" i="25"/>
  <c r="N85" i="25"/>
  <c r="R85" i="25"/>
  <c r="V85" i="25"/>
  <c r="G85" i="25"/>
  <c r="O85" i="25"/>
  <c r="W85" i="25"/>
  <c r="H85" i="25"/>
  <c r="P85" i="25"/>
  <c r="X85" i="25"/>
  <c r="K85" i="25"/>
  <c r="B85" i="25"/>
  <c r="C85" i="25"/>
  <c r="D85" i="25"/>
  <c r="L85" i="25"/>
  <c r="S85" i="25"/>
  <c r="T85" i="25"/>
  <c r="F85" i="19"/>
  <c r="J85" i="19"/>
  <c r="N85" i="19"/>
  <c r="R85" i="19"/>
  <c r="V85" i="19"/>
  <c r="D85" i="19"/>
  <c r="L85" i="19"/>
  <c r="T85" i="19"/>
  <c r="C85" i="19"/>
  <c r="G85" i="19"/>
  <c r="K85" i="19"/>
  <c r="O85" i="19"/>
  <c r="S85" i="19"/>
  <c r="W85" i="19"/>
  <c r="H85" i="19"/>
  <c r="P85" i="19"/>
  <c r="X85" i="19"/>
  <c r="E85" i="19"/>
  <c r="I85" i="19"/>
  <c r="M85" i="19"/>
  <c r="Q85" i="19"/>
  <c r="U85" i="19"/>
  <c r="Y85" i="19"/>
  <c r="B85" i="19"/>
  <c r="C213" i="28"/>
  <c r="G213" i="28"/>
  <c r="K213" i="28"/>
  <c r="O213" i="28"/>
  <c r="S213" i="28"/>
  <c r="W213" i="28"/>
  <c r="D213" i="28"/>
  <c r="H213" i="28"/>
  <c r="L213" i="28"/>
  <c r="P213" i="28"/>
  <c r="T213" i="28"/>
  <c r="X213" i="28"/>
  <c r="I213" i="28"/>
  <c r="Q213" i="28"/>
  <c r="Y213" i="28"/>
  <c r="J213" i="28"/>
  <c r="R213" i="28"/>
  <c r="M213" i="28"/>
  <c r="B213" i="28"/>
  <c r="N213" i="28"/>
  <c r="U213" i="28"/>
  <c r="V213" i="28"/>
  <c r="E213" i="28"/>
  <c r="F213" i="28"/>
  <c r="D182" i="28"/>
  <c r="H182" i="28"/>
  <c r="L182" i="28"/>
  <c r="P182" i="28"/>
  <c r="T182" i="28"/>
  <c r="X182" i="28"/>
  <c r="E182" i="28"/>
  <c r="I182" i="28"/>
  <c r="M182" i="28"/>
  <c r="Q182" i="28"/>
  <c r="U182" i="28"/>
  <c r="Y182" i="28"/>
  <c r="J182" i="28"/>
  <c r="R182" i="28"/>
  <c r="C182" i="28"/>
  <c r="K182" i="28"/>
  <c r="S182" i="28"/>
  <c r="N182" i="28"/>
  <c r="B182" i="28"/>
  <c r="O182" i="28"/>
  <c r="F182" i="28"/>
  <c r="G182" i="28"/>
  <c r="V182" i="28"/>
  <c r="W182" i="28"/>
  <c r="C118" i="28"/>
  <c r="G118" i="28"/>
  <c r="K118" i="28"/>
  <c r="O118" i="28"/>
  <c r="S118" i="28"/>
  <c r="W118" i="28"/>
  <c r="D118" i="28"/>
  <c r="I118" i="28"/>
  <c r="N118" i="28"/>
  <c r="T118" i="28"/>
  <c r="Y118" i="28"/>
  <c r="B118" i="28"/>
  <c r="E118" i="28"/>
  <c r="J118" i="28"/>
  <c r="P118" i="28"/>
  <c r="U118" i="28"/>
  <c r="L118" i="28"/>
  <c r="V118" i="28"/>
  <c r="M118" i="28"/>
  <c r="X118" i="28"/>
  <c r="F118" i="28"/>
  <c r="H118" i="28"/>
  <c r="Q118" i="28"/>
  <c r="R118"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44" i="28"/>
  <c r="G244" i="28"/>
  <c r="K244" i="28"/>
  <c r="O244" i="28"/>
  <c r="S244" i="28"/>
  <c r="W244" i="28"/>
  <c r="E244" i="28"/>
  <c r="J244" i="28"/>
  <c r="P244" i="28"/>
  <c r="U244" i="28"/>
  <c r="H244" i="28"/>
  <c r="M244" i="28"/>
  <c r="R244" i="28"/>
  <c r="X244" i="28"/>
  <c r="D244" i="28"/>
  <c r="N244" i="28"/>
  <c r="Y244" i="28"/>
  <c r="Q244" i="28"/>
  <c r="I244" i="28"/>
  <c r="T244" i="28"/>
  <c r="B244" i="28"/>
  <c r="L244" i="28"/>
  <c r="V244" i="28"/>
  <c r="F244" i="28"/>
  <c r="F244" i="21"/>
  <c r="J244" i="21"/>
  <c r="D244" i="21"/>
  <c r="H244" i="21"/>
  <c r="L244" i="21"/>
  <c r="P244" i="21"/>
  <c r="T244" i="21"/>
  <c r="X244" i="21"/>
  <c r="E244" i="21"/>
  <c r="M244" i="21"/>
  <c r="R244" i="21"/>
  <c r="W244" i="21"/>
  <c r="I244" i="21"/>
  <c r="O244" i="21"/>
  <c r="U244" i="21"/>
  <c r="C244" i="21"/>
  <c r="Q244" i="21"/>
  <c r="K244" i="21"/>
  <c r="V244" i="21"/>
  <c r="N244" i="21"/>
  <c r="S244" i="21"/>
  <c r="G244" i="21"/>
  <c r="Y244" i="21"/>
  <c r="B244" i="21"/>
  <c r="D347" i="28"/>
  <c r="H347" i="28"/>
  <c r="L347" i="28"/>
  <c r="P347" i="28"/>
  <c r="T347" i="28"/>
  <c r="X347" i="28"/>
  <c r="G347" i="28"/>
  <c r="M347" i="28"/>
  <c r="R347" i="28"/>
  <c r="W347" i="28"/>
  <c r="E347" i="28"/>
  <c r="J347" i="28"/>
  <c r="O347" i="28"/>
  <c r="U347" i="28"/>
  <c r="B347" i="28"/>
  <c r="K347" i="28"/>
  <c r="V347" i="28"/>
  <c r="C347" i="28"/>
  <c r="N347" i="28"/>
  <c r="Y347" i="28"/>
  <c r="F347" i="28"/>
  <c r="Q347" i="28"/>
  <c r="I347" i="28"/>
  <c r="S347" i="28"/>
  <c r="E210" i="21"/>
  <c r="I210" i="21"/>
  <c r="M210" i="21"/>
  <c r="Q210" i="21"/>
  <c r="U210" i="21"/>
  <c r="Y210" i="21"/>
  <c r="C210" i="21"/>
  <c r="G210" i="21"/>
  <c r="K210" i="21"/>
  <c r="O210" i="21"/>
  <c r="S210" i="21"/>
  <c r="W210" i="21"/>
  <c r="B210" i="21"/>
  <c r="D210" i="21"/>
  <c r="L210" i="21"/>
  <c r="T210" i="21"/>
  <c r="H210" i="21"/>
  <c r="P210" i="21"/>
  <c r="X210" i="21"/>
  <c r="J210" i="21"/>
  <c r="F210" i="21"/>
  <c r="R210" i="21"/>
  <c r="V210" i="21"/>
  <c r="N210" i="21"/>
  <c r="E313" i="28"/>
  <c r="I313" i="28"/>
  <c r="M313" i="28"/>
  <c r="Q313" i="28"/>
  <c r="U313" i="28"/>
  <c r="Y313" i="28"/>
  <c r="B313" i="28"/>
  <c r="C313" i="28"/>
  <c r="H313" i="28"/>
  <c r="N313" i="28"/>
  <c r="S313" i="28"/>
  <c r="X313" i="28"/>
  <c r="F313" i="28"/>
  <c r="K313" i="28"/>
  <c r="P313" i="28"/>
  <c r="V313" i="28"/>
  <c r="L313" i="28"/>
  <c r="W313" i="28"/>
  <c r="D313" i="28"/>
  <c r="O313" i="28"/>
  <c r="G313" i="28"/>
  <c r="R313" i="28"/>
  <c r="J313" i="28"/>
  <c r="T313" i="28"/>
  <c r="F278" i="28"/>
  <c r="J278" i="28"/>
  <c r="N278" i="28"/>
  <c r="R278" i="28"/>
  <c r="V278" i="28"/>
  <c r="D278" i="28"/>
  <c r="I278" i="28"/>
  <c r="O278" i="28"/>
  <c r="T278" i="28"/>
  <c r="Y278" i="28"/>
  <c r="B278" i="28"/>
  <c r="G278" i="28"/>
  <c r="L278" i="28"/>
  <c r="Q278" i="28"/>
  <c r="W278" i="28"/>
  <c r="C278" i="28"/>
  <c r="M278" i="28"/>
  <c r="X278" i="28"/>
  <c r="E278" i="28"/>
  <c r="P278" i="28"/>
  <c r="H278" i="28"/>
  <c r="S278" i="28"/>
  <c r="K278" i="28"/>
  <c r="U278" i="28"/>
  <c r="E279" i="21"/>
  <c r="I279" i="21"/>
  <c r="M279" i="21"/>
  <c r="Q279" i="21"/>
  <c r="U279" i="21"/>
  <c r="Y279" i="21"/>
  <c r="D279" i="21"/>
  <c r="J279" i="21"/>
  <c r="O279" i="21"/>
  <c r="T279" i="21"/>
  <c r="G279" i="21"/>
  <c r="L279" i="21"/>
  <c r="R279" i="21"/>
  <c r="W279" i="21"/>
  <c r="H279" i="21"/>
  <c r="S279" i="21"/>
  <c r="C279" i="21"/>
  <c r="N279" i="21"/>
  <c r="X279" i="21"/>
  <c r="F279" i="21"/>
  <c r="P279" i="21"/>
  <c r="B279" i="21"/>
  <c r="V279" i="21"/>
  <c r="K279" i="21"/>
  <c r="A314" i="21"/>
  <c r="A280" i="21"/>
  <c r="A118" i="25"/>
  <c r="A214" i="28"/>
  <c r="A245" i="28"/>
  <c r="A87" i="28"/>
  <c r="A382" i="28"/>
  <c r="A348" i="28"/>
  <c r="A279" i="28"/>
  <c r="A119" i="28"/>
  <c r="A55" i="28"/>
  <c r="A314" i="28"/>
  <c r="A183" i="28"/>
  <c r="A151" i="28"/>
  <c r="A245" i="21"/>
  <c r="A211" i="21"/>
  <c r="A179" i="21"/>
  <c r="A86" i="19"/>
  <c r="A54" i="19"/>
  <c r="A52" i="21"/>
  <c r="A86" i="25"/>
  <c r="A53" i="25"/>
  <c r="A21" i="19"/>
  <c r="A22" i="21"/>
  <c r="A116" i="21"/>
  <c r="A84" i="21"/>
  <c r="A20" i="25"/>
  <c r="A118" i="19"/>
  <c r="A148" i="21"/>
  <c r="F148" i="21" l="1"/>
  <c r="J148" i="21"/>
  <c r="N148" i="21"/>
  <c r="R148" i="21"/>
  <c r="V148" i="21"/>
  <c r="C148" i="21"/>
  <c r="G148" i="21"/>
  <c r="K148" i="21"/>
  <c r="O148" i="21"/>
  <c r="S148" i="21"/>
  <c r="W148" i="21"/>
  <c r="B148" i="21"/>
  <c r="D148" i="21"/>
  <c r="L148" i="21"/>
  <c r="T148" i="21"/>
  <c r="E148" i="21"/>
  <c r="M148" i="21"/>
  <c r="U148" i="21"/>
  <c r="H148" i="21"/>
  <c r="X148" i="21"/>
  <c r="Q148" i="21"/>
  <c r="I148" i="21"/>
  <c r="Y148" i="21"/>
  <c r="P148" i="21"/>
  <c r="D22" i="21"/>
  <c r="H22" i="21"/>
  <c r="L22" i="21"/>
  <c r="P22" i="21"/>
  <c r="T22" i="21"/>
  <c r="X22" i="21"/>
  <c r="E22" i="21"/>
  <c r="I22" i="21"/>
  <c r="M22" i="21"/>
  <c r="Q22" i="21"/>
  <c r="U22" i="21"/>
  <c r="Y22" i="21"/>
  <c r="F22" i="21"/>
  <c r="N22" i="21"/>
  <c r="V22" i="21"/>
  <c r="G22" i="21"/>
  <c r="O22" i="21"/>
  <c r="W22" i="21"/>
  <c r="B22" i="21"/>
  <c r="R22" i="21"/>
  <c r="C22" i="21"/>
  <c r="S22" i="21"/>
  <c r="J22" i="21"/>
  <c r="K22" i="21"/>
  <c r="D214" i="28"/>
  <c r="H214" i="28"/>
  <c r="L214" i="28"/>
  <c r="P214" i="28"/>
  <c r="T214" i="28"/>
  <c r="X214" i="28"/>
  <c r="E214" i="28"/>
  <c r="I214" i="28"/>
  <c r="M214" i="28"/>
  <c r="Q214" i="28"/>
  <c r="U214" i="28"/>
  <c r="Y214" i="28"/>
  <c r="J214" i="28"/>
  <c r="R214" i="28"/>
  <c r="C214" i="28"/>
  <c r="K214" i="28"/>
  <c r="S214" i="28"/>
  <c r="F214" i="28"/>
  <c r="V214" i="28"/>
  <c r="G214" i="28"/>
  <c r="W214" i="28"/>
  <c r="B214" i="28"/>
  <c r="N214" i="28"/>
  <c r="O214" i="28"/>
  <c r="D20" i="25"/>
  <c r="H20" i="25"/>
  <c r="L20" i="25"/>
  <c r="P20" i="25"/>
  <c r="T20" i="25"/>
  <c r="X20" i="25"/>
  <c r="E20" i="25"/>
  <c r="I20" i="25"/>
  <c r="M20" i="25"/>
  <c r="Q20" i="25"/>
  <c r="U20" i="25"/>
  <c r="Y20" i="25"/>
  <c r="J20" i="25"/>
  <c r="R20" i="25"/>
  <c r="N20" i="25"/>
  <c r="O20" i="25"/>
  <c r="C20" i="25"/>
  <c r="K20" i="25"/>
  <c r="S20" i="25"/>
  <c r="B20" i="25"/>
  <c r="F20" i="25"/>
  <c r="V20" i="25"/>
  <c r="G20" i="25"/>
  <c r="W20" i="25"/>
  <c r="C55" i="28"/>
  <c r="G55" i="28"/>
  <c r="K55" i="28"/>
  <c r="O55" i="28"/>
  <c r="S55" i="28"/>
  <c r="W55" i="28"/>
  <c r="B55" i="28"/>
  <c r="D55" i="28"/>
  <c r="H55" i="28"/>
  <c r="L55" i="28"/>
  <c r="P55" i="28"/>
  <c r="T55" i="28"/>
  <c r="X55" i="28"/>
  <c r="I55" i="28"/>
  <c r="Q55" i="28"/>
  <c r="Y55" i="28"/>
  <c r="J55" i="28"/>
  <c r="R55" i="28"/>
  <c r="M55" i="28"/>
  <c r="N55" i="28"/>
  <c r="U55" i="28"/>
  <c r="V55" i="28"/>
  <c r="E55" i="28"/>
  <c r="F55" i="28"/>
  <c r="F86" i="25"/>
  <c r="J86" i="25"/>
  <c r="N86" i="25"/>
  <c r="R86" i="25"/>
  <c r="V86" i="25"/>
  <c r="C86" i="25"/>
  <c r="G86" i="25"/>
  <c r="K86" i="25"/>
  <c r="O86" i="25"/>
  <c r="S86" i="25"/>
  <c r="W86" i="25"/>
  <c r="H86" i="25"/>
  <c r="P86" i="25"/>
  <c r="X86" i="25"/>
  <c r="I86" i="25"/>
  <c r="Q86" i="25"/>
  <c r="Y86" i="25"/>
  <c r="D86" i="25"/>
  <c r="T86" i="25"/>
  <c r="L86" i="25"/>
  <c r="M86" i="25"/>
  <c r="E86" i="25"/>
  <c r="U86" i="25"/>
  <c r="B86" i="25"/>
  <c r="E179" i="21"/>
  <c r="I179" i="21"/>
  <c r="M179" i="21"/>
  <c r="Q179" i="21"/>
  <c r="U179" i="21"/>
  <c r="Y179" i="21"/>
  <c r="B179" i="21"/>
  <c r="F179" i="21"/>
  <c r="J179" i="21"/>
  <c r="N179" i="21"/>
  <c r="R179" i="21"/>
  <c r="V179" i="21"/>
  <c r="C179" i="21"/>
  <c r="K179" i="21"/>
  <c r="S179" i="21"/>
  <c r="D179" i="21"/>
  <c r="L179" i="21"/>
  <c r="T179" i="21"/>
  <c r="G179" i="21"/>
  <c r="W179" i="21"/>
  <c r="P179" i="21"/>
  <c r="H179" i="21"/>
  <c r="X179" i="21"/>
  <c r="O179" i="21"/>
  <c r="E183" i="28"/>
  <c r="I183" i="28"/>
  <c r="M183" i="28"/>
  <c r="Q183" i="28"/>
  <c r="U183" i="28"/>
  <c r="Y183" i="28"/>
  <c r="F183" i="28"/>
  <c r="J183" i="28"/>
  <c r="N183" i="28"/>
  <c r="R183" i="28"/>
  <c r="V183" i="28"/>
  <c r="C183" i="28"/>
  <c r="K183" i="28"/>
  <c r="S183" i="28"/>
  <c r="D183" i="28"/>
  <c r="L183" i="28"/>
  <c r="T183" i="28"/>
  <c r="B183" i="28"/>
  <c r="G183" i="28"/>
  <c r="W183" i="28"/>
  <c r="H183" i="28"/>
  <c r="X183" i="28"/>
  <c r="O183" i="28"/>
  <c r="P183" i="28"/>
  <c r="C118" i="19"/>
  <c r="G118" i="19"/>
  <c r="K118" i="19"/>
  <c r="O118" i="19"/>
  <c r="S118" i="19"/>
  <c r="W118" i="19"/>
  <c r="D118" i="19"/>
  <c r="H118" i="19"/>
  <c r="L118" i="19"/>
  <c r="P118" i="19"/>
  <c r="T118" i="19"/>
  <c r="X118" i="19"/>
  <c r="I118" i="19"/>
  <c r="Q118" i="19"/>
  <c r="Y118" i="19"/>
  <c r="B118" i="19"/>
  <c r="N118" i="19"/>
  <c r="J118" i="19"/>
  <c r="R118" i="19"/>
  <c r="E118" i="19"/>
  <c r="M118" i="19"/>
  <c r="U118" i="19"/>
  <c r="F118" i="19"/>
  <c r="V118" i="19"/>
  <c r="E52" i="21"/>
  <c r="I52" i="21"/>
  <c r="M52" i="21"/>
  <c r="Q52" i="21"/>
  <c r="U52" i="21"/>
  <c r="Y52" i="21"/>
  <c r="F52" i="21"/>
  <c r="J52" i="21"/>
  <c r="N52" i="21"/>
  <c r="R52" i="21"/>
  <c r="V52" i="21"/>
  <c r="C52" i="21"/>
  <c r="K52" i="21"/>
  <c r="S52" i="21"/>
  <c r="B52" i="21"/>
  <c r="D52" i="21"/>
  <c r="L52" i="21"/>
  <c r="T52" i="21"/>
  <c r="O52" i="21"/>
  <c r="P52" i="21"/>
  <c r="G52" i="21"/>
  <c r="X52" i="21"/>
  <c r="H52" i="21"/>
  <c r="W52"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4" i="19"/>
  <c r="H54" i="19"/>
  <c r="L54" i="19"/>
  <c r="P54" i="19"/>
  <c r="T54" i="19"/>
  <c r="X54" i="19"/>
  <c r="J54" i="19"/>
  <c r="N54" i="19"/>
  <c r="R54" i="19"/>
  <c r="G54" i="19"/>
  <c r="O54" i="19"/>
  <c r="W54" i="19"/>
  <c r="E54" i="19"/>
  <c r="I54" i="19"/>
  <c r="M54" i="19"/>
  <c r="Q54" i="19"/>
  <c r="U54" i="19"/>
  <c r="Y54" i="19"/>
  <c r="B54" i="19"/>
  <c r="F54" i="19"/>
  <c r="V54" i="19"/>
  <c r="C54" i="19"/>
  <c r="K54" i="19"/>
  <c r="S54" i="19"/>
  <c r="E118" i="25"/>
  <c r="I118" i="25"/>
  <c r="M118" i="25"/>
  <c r="Q118" i="25"/>
  <c r="U118" i="25"/>
  <c r="Y118" i="25"/>
  <c r="B118" i="25"/>
  <c r="F118" i="25"/>
  <c r="J118" i="25"/>
  <c r="N118" i="25"/>
  <c r="R118" i="25"/>
  <c r="V118" i="25"/>
  <c r="G118" i="25"/>
  <c r="O118" i="25"/>
  <c r="W118" i="25"/>
  <c r="H118" i="25"/>
  <c r="P118" i="25"/>
  <c r="X118" i="25"/>
  <c r="C118" i="25"/>
  <c r="S118" i="25"/>
  <c r="D118" i="25"/>
  <c r="T118" i="25"/>
  <c r="K118" i="25"/>
  <c r="L118" i="25"/>
  <c r="D84" i="21"/>
  <c r="H84" i="21"/>
  <c r="L84" i="21"/>
  <c r="P84" i="21"/>
  <c r="T84" i="21"/>
  <c r="X84" i="21"/>
  <c r="E84" i="21"/>
  <c r="I84" i="21"/>
  <c r="M84" i="21"/>
  <c r="Q84" i="21"/>
  <c r="U84" i="21"/>
  <c r="Y84" i="21"/>
  <c r="F84" i="21"/>
  <c r="N84" i="21"/>
  <c r="V84" i="21"/>
  <c r="G84" i="21"/>
  <c r="O84" i="21"/>
  <c r="W84" i="21"/>
  <c r="B84" i="21"/>
  <c r="J84" i="21"/>
  <c r="R84" i="21"/>
  <c r="S84" i="21"/>
  <c r="K84" i="21"/>
  <c r="C84" i="21"/>
  <c r="D53" i="25"/>
  <c r="H53" i="25"/>
  <c r="L53" i="25"/>
  <c r="P53" i="25"/>
  <c r="T53" i="25"/>
  <c r="X53" i="25"/>
  <c r="E53" i="25"/>
  <c r="I53" i="25"/>
  <c r="M53" i="25"/>
  <c r="Q53" i="25"/>
  <c r="U53" i="25"/>
  <c r="Y53" i="25"/>
  <c r="J53" i="25"/>
  <c r="R53" i="25"/>
  <c r="N53" i="25"/>
  <c r="G53" i="25"/>
  <c r="W53" i="25"/>
  <c r="C53" i="25"/>
  <c r="K53" i="25"/>
  <c r="S53" i="25"/>
  <c r="B53" i="25"/>
  <c r="F53" i="25"/>
  <c r="V53" i="25"/>
  <c r="O53" i="25"/>
  <c r="C86" i="19"/>
  <c r="G86" i="19"/>
  <c r="K86" i="19"/>
  <c r="O86" i="19"/>
  <c r="S86" i="19"/>
  <c r="W86" i="19"/>
  <c r="B86" i="19"/>
  <c r="E86" i="19"/>
  <c r="M86" i="19"/>
  <c r="U86" i="19"/>
  <c r="D86" i="19"/>
  <c r="H86" i="19"/>
  <c r="L86" i="19"/>
  <c r="P86" i="19"/>
  <c r="T86" i="19"/>
  <c r="X86" i="19"/>
  <c r="I86" i="19"/>
  <c r="Q86" i="19"/>
  <c r="Y86" i="19"/>
  <c r="F86" i="19"/>
  <c r="J86" i="19"/>
  <c r="N86" i="19"/>
  <c r="R86" i="19"/>
  <c r="V86" i="19"/>
  <c r="F151" i="28"/>
  <c r="J151" i="28"/>
  <c r="N151" i="28"/>
  <c r="R151" i="28"/>
  <c r="V151" i="28"/>
  <c r="C151" i="28"/>
  <c r="G151" i="28"/>
  <c r="K151" i="28"/>
  <c r="O151" i="28"/>
  <c r="S151" i="28"/>
  <c r="W151" i="28"/>
  <c r="H151" i="28"/>
  <c r="P151" i="28"/>
  <c r="X151" i="28"/>
  <c r="I151" i="28"/>
  <c r="Q151" i="28"/>
  <c r="Y151" i="28"/>
  <c r="B151" i="28"/>
  <c r="D151" i="28"/>
  <c r="T151" i="28"/>
  <c r="E151" i="28"/>
  <c r="U151" i="28"/>
  <c r="L151" i="28"/>
  <c r="M151" i="28"/>
  <c r="D119" i="28"/>
  <c r="H119" i="28"/>
  <c r="L119" i="28"/>
  <c r="P119" i="28"/>
  <c r="G119" i="28"/>
  <c r="M119" i="28"/>
  <c r="R119" i="28"/>
  <c r="V119" i="28"/>
  <c r="C119" i="28"/>
  <c r="I119" i="28"/>
  <c r="N119" i="28"/>
  <c r="S119" i="28"/>
  <c r="W119" i="28"/>
  <c r="B119" i="28"/>
  <c r="J119" i="28"/>
  <c r="T119" i="28"/>
  <c r="K119" i="28"/>
  <c r="U119" i="28"/>
  <c r="E119" i="28"/>
  <c r="X119" i="28"/>
  <c r="F119" i="28"/>
  <c r="Y119" i="28"/>
  <c r="O119" i="28"/>
  <c r="Q119" i="28"/>
  <c r="D87" i="28"/>
  <c r="H87" i="28"/>
  <c r="L87" i="28"/>
  <c r="P87" i="28"/>
  <c r="T87" i="28"/>
  <c r="X87" i="28"/>
  <c r="E87" i="28"/>
  <c r="J87" i="28"/>
  <c r="O87" i="28"/>
  <c r="U87" i="28"/>
  <c r="F87" i="28"/>
  <c r="K87" i="28"/>
  <c r="Q87" i="28"/>
  <c r="V87" i="28"/>
  <c r="M87" i="28"/>
  <c r="W87" i="28"/>
  <c r="C87" i="28"/>
  <c r="N87" i="28"/>
  <c r="Y87" i="28"/>
  <c r="R87" i="28"/>
  <c r="S87" i="28"/>
  <c r="I87" i="28"/>
  <c r="B87" i="28"/>
  <c r="G87" i="28"/>
  <c r="C116" i="21"/>
  <c r="G116" i="21"/>
  <c r="K116" i="21"/>
  <c r="O116" i="21"/>
  <c r="S116" i="21"/>
  <c r="W116" i="21"/>
  <c r="D116" i="21"/>
  <c r="H116" i="21"/>
  <c r="L116" i="21"/>
  <c r="P116" i="21"/>
  <c r="T116" i="21"/>
  <c r="X116" i="21"/>
  <c r="E116" i="21"/>
  <c r="M116" i="21"/>
  <c r="U116" i="21"/>
  <c r="B116" i="21"/>
  <c r="F116" i="21"/>
  <c r="N116" i="21"/>
  <c r="V116" i="21"/>
  <c r="I116" i="21"/>
  <c r="Y116" i="21"/>
  <c r="J116" i="21"/>
  <c r="Q116" i="21"/>
  <c r="R116" i="21"/>
  <c r="A31" i="28"/>
  <c r="C279" i="28"/>
  <c r="G279" i="28"/>
  <c r="K279" i="28"/>
  <c r="O279" i="28"/>
  <c r="S279" i="28"/>
  <c r="W279" i="28"/>
  <c r="H279" i="28"/>
  <c r="M279" i="28"/>
  <c r="R279" i="28"/>
  <c r="X279" i="28"/>
  <c r="E279" i="28"/>
  <c r="J279" i="28"/>
  <c r="P279" i="28"/>
  <c r="U279" i="28"/>
  <c r="L279" i="28"/>
  <c r="V279" i="28"/>
  <c r="D279" i="28"/>
  <c r="N279" i="28"/>
  <c r="Y279" i="28"/>
  <c r="F279" i="28"/>
  <c r="Q279" i="28"/>
  <c r="I279" i="28"/>
  <c r="T279" i="28"/>
  <c r="B279" i="28"/>
  <c r="D245" i="28"/>
  <c r="H245" i="28"/>
  <c r="L245" i="28"/>
  <c r="P245" i="28"/>
  <c r="T245" i="28"/>
  <c r="X245" i="28"/>
  <c r="C245" i="28"/>
  <c r="I245" i="28"/>
  <c r="N245" i="28"/>
  <c r="S245" i="28"/>
  <c r="Y245" i="28"/>
  <c r="B245" i="28"/>
  <c r="F245" i="28"/>
  <c r="K245" i="28"/>
  <c r="Q245" i="28"/>
  <c r="V245" i="28"/>
  <c r="M245" i="28"/>
  <c r="W245" i="28"/>
  <c r="O245" i="28"/>
  <c r="G245" i="28"/>
  <c r="R245" i="28"/>
  <c r="J245" i="28"/>
  <c r="U245" i="28"/>
  <c r="E245" i="28"/>
  <c r="F211" i="21"/>
  <c r="J211" i="21"/>
  <c r="N211" i="21"/>
  <c r="R211" i="21"/>
  <c r="V211" i="21"/>
  <c r="D211" i="21"/>
  <c r="H211" i="21"/>
  <c r="L211" i="21"/>
  <c r="P211" i="21"/>
  <c r="T211" i="21"/>
  <c r="X211" i="21"/>
  <c r="E211" i="21"/>
  <c r="M211" i="21"/>
  <c r="U211" i="21"/>
  <c r="I211" i="21"/>
  <c r="Q211" i="21"/>
  <c r="Y211" i="21"/>
  <c r="B211" i="21"/>
  <c r="C211" i="21"/>
  <c r="S211" i="21"/>
  <c r="G211" i="21"/>
  <c r="O211" i="21"/>
  <c r="K211" i="21"/>
  <c r="W211" i="21"/>
  <c r="F314" i="28"/>
  <c r="J314" i="28"/>
  <c r="N314" i="28"/>
  <c r="R314" i="28"/>
  <c r="V314" i="28"/>
  <c r="G314" i="28"/>
  <c r="L314" i="28"/>
  <c r="Q314" i="28"/>
  <c r="W314" i="28"/>
  <c r="D314" i="28"/>
  <c r="I314" i="28"/>
  <c r="O314" i="28"/>
  <c r="T314" i="28"/>
  <c r="Y314" i="28"/>
  <c r="B314" i="28"/>
  <c r="K314" i="28"/>
  <c r="U314" i="28"/>
  <c r="C314" i="28"/>
  <c r="M314" i="28"/>
  <c r="X314" i="28"/>
  <c r="E314" i="28"/>
  <c r="P314" i="28"/>
  <c r="H314" i="28"/>
  <c r="S314" i="28"/>
  <c r="E348" i="28"/>
  <c r="I348" i="28"/>
  <c r="M348" i="28"/>
  <c r="Q348" i="28"/>
  <c r="U348" i="28"/>
  <c r="Y348" i="28"/>
  <c r="B348" i="28"/>
  <c r="F348" i="28"/>
  <c r="K348" i="28"/>
  <c r="P348" i="28"/>
  <c r="V348" i="28"/>
  <c r="C348" i="28"/>
  <c r="H348" i="28"/>
  <c r="N348" i="28"/>
  <c r="S348" i="28"/>
  <c r="X348" i="28"/>
  <c r="J348" i="28"/>
  <c r="T348" i="28"/>
  <c r="L348" i="28"/>
  <c r="W348" i="28"/>
  <c r="D348" i="28"/>
  <c r="O348" i="28"/>
  <c r="G348" i="28"/>
  <c r="R348" i="28"/>
  <c r="E245" i="21"/>
  <c r="I245" i="21"/>
  <c r="M245" i="21"/>
  <c r="Q245" i="21"/>
  <c r="U245" i="21"/>
  <c r="Y245" i="21"/>
  <c r="F245" i="21"/>
  <c r="K245" i="21"/>
  <c r="P245" i="21"/>
  <c r="V245" i="21"/>
  <c r="C245" i="21"/>
  <c r="H245" i="21"/>
  <c r="N245" i="21"/>
  <c r="S245" i="21"/>
  <c r="X245" i="21"/>
  <c r="B245" i="21"/>
  <c r="D245" i="21"/>
  <c r="O245" i="21"/>
  <c r="J245" i="21"/>
  <c r="T245" i="21"/>
  <c r="L245" i="21"/>
  <c r="G245" i="21"/>
  <c r="W245" i="21"/>
  <c r="R245" i="21"/>
  <c r="D382" i="28"/>
  <c r="H382" i="28"/>
  <c r="L382" i="28"/>
  <c r="P382" i="28"/>
  <c r="T382" i="28"/>
  <c r="X382" i="28"/>
  <c r="C382" i="28"/>
  <c r="I382" i="28"/>
  <c r="N382" i="28"/>
  <c r="S382" i="28"/>
  <c r="Y382" i="28"/>
  <c r="F382" i="28"/>
  <c r="M382" i="28"/>
  <c r="U382" i="28"/>
  <c r="B382" i="28"/>
  <c r="J382" i="28"/>
  <c r="Q382" i="28"/>
  <c r="W382" i="28"/>
  <c r="K382" i="28"/>
  <c r="O382" i="28"/>
  <c r="E382" i="28"/>
  <c r="R382" i="28"/>
  <c r="G382" i="28"/>
  <c r="V382" i="28"/>
  <c r="F280" i="21"/>
  <c r="J280" i="21"/>
  <c r="N280" i="21"/>
  <c r="R280" i="21"/>
  <c r="V280" i="21"/>
  <c r="C280" i="21"/>
  <c r="H280" i="21"/>
  <c r="M280" i="21"/>
  <c r="S280" i="21"/>
  <c r="X280" i="21"/>
  <c r="E280" i="21"/>
  <c r="K280" i="21"/>
  <c r="P280" i="21"/>
  <c r="U280" i="21"/>
  <c r="G280" i="21"/>
  <c r="Q280" i="21"/>
  <c r="B280" i="21"/>
  <c r="L280" i="21"/>
  <c r="W280" i="21"/>
  <c r="D280" i="21"/>
  <c r="Y280" i="21"/>
  <c r="O280" i="21"/>
  <c r="T280" i="21"/>
  <c r="I280" i="21"/>
  <c r="E314" i="21"/>
  <c r="I314" i="21"/>
  <c r="M314" i="21"/>
  <c r="Q314" i="21"/>
  <c r="U314" i="21"/>
  <c r="Y314" i="21"/>
  <c r="F314" i="21"/>
  <c r="K314" i="21"/>
  <c r="P314" i="21"/>
  <c r="V314" i="21"/>
  <c r="C314" i="21"/>
  <c r="H314" i="21"/>
  <c r="N314" i="21"/>
  <c r="S314" i="21"/>
  <c r="X314" i="21"/>
  <c r="D314" i="21"/>
  <c r="O314" i="21"/>
  <c r="J314" i="21"/>
  <c r="T314" i="21"/>
  <c r="B314" i="21"/>
  <c r="W314" i="21"/>
  <c r="L314" i="21"/>
  <c r="R314" i="21"/>
  <c r="G314" i="21"/>
  <c r="A281" i="21"/>
  <c r="A349" i="21"/>
  <c r="A315" i="21"/>
  <c r="A119" i="25"/>
  <c r="A56" i="28"/>
  <c r="A280" i="28"/>
  <c r="A417" i="28"/>
  <c r="A383" i="28"/>
  <c r="A152" i="28"/>
  <c r="A315" i="28"/>
  <c r="A215" i="28"/>
  <c r="A184" i="28"/>
  <c r="A120" i="28"/>
  <c r="A246" i="28"/>
  <c r="A349" i="28"/>
  <c r="A88" i="28"/>
  <c r="A246" i="21"/>
  <c r="A212" i="21"/>
  <c r="A180" i="21"/>
  <c r="A87" i="19"/>
  <c r="A55" i="19"/>
  <c r="A22" i="19"/>
  <c r="A85" i="21"/>
  <c r="A53" i="21"/>
  <c r="A117" i="21"/>
  <c r="A149" i="21"/>
  <c r="A119" i="19"/>
  <c r="A21" i="25"/>
  <c r="A23" i="21"/>
  <c r="A54" i="25"/>
  <c r="A87" i="25"/>
  <c r="E23" i="21" l="1"/>
  <c r="I23" i="21"/>
  <c r="M23" i="21"/>
  <c r="Q23" i="21"/>
  <c r="U23" i="21"/>
  <c r="Y23" i="21"/>
  <c r="B23" i="21"/>
  <c r="F23" i="21"/>
  <c r="J23" i="21"/>
  <c r="N23" i="21"/>
  <c r="R23" i="21"/>
  <c r="V23" i="21"/>
  <c r="G23" i="21"/>
  <c r="O23" i="21"/>
  <c r="W23" i="21"/>
  <c r="H23" i="21"/>
  <c r="P23" i="21"/>
  <c r="X23" i="21"/>
  <c r="K23" i="21"/>
  <c r="L23" i="21"/>
  <c r="S23" i="21"/>
  <c r="C23" i="21"/>
  <c r="T23" i="21"/>
  <c r="D23" i="21"/>
  <c r="E55" i="19"/>
  <c r="I55" i="19"/>
  <c r="M55" i="19"/>
  <c r="Q55" i="19"/>
  <c r="U55" i="19"/>
  <c r="Y55" i="19"/>
  <c r="C55" i="19"/>
  <c r="K55" i="19"/>
  <c r="S55" i="19"/>
  <c r="B55" i="19"/>
  <c r="H55" i="19"/>
  <c r="P55" i="19"/>
  <c r="X55" i="19"/>
  <c r="F55" i="19"/>
  <c r="J55" i="19"/>
  <c r="N55" i="19"/>
  <c r="R55" i="19"/>
  <c r="V55" i="19"/>
  <c r="G55" i="19"/>
  <c r="O55" i="19"/>
  <c r="W55" i="19"/>
  <c r="D55" i="19"/>
  <c r="L55" i="19"/>
  <c r="T55" i="19"/>
  <c r="C152" i="28"/>
  <c r="G152" i="28"/>
  <c r="K152" i="28"/>
  <c r="O152" i="28"/>
  <c r="S152" i="28"/>
  <c r="W152" i="28"/>
  <c r="B152" i="28"/>
  <c r="D152" i="28"/>
  <c r="H152" i="28"/>
  <c r="L152" i="28"/>
  <c r="P152" i="28"/>
  <c r="T152" i="28"/>
  <c r="X152" i="28"/>
  <c r="I152" i="28"/>
  <c r="Q152" i="28"/>
  <c r="Y152" i="28"/>
  <c r="J152" i="28"/>
  <c r="R152" i="28"/>
  <c r="M152" i="28"/>
  <c r="N152" i="28"/>
  <c r="U152" i="28"/>
  <c r="V152" i="28"/>
  <c r="E152" i="28"/>
  <c r="F152" i="28"/>
  <c r="E21" i="25"/>
  <c r="I21" i="25"/>
  <c r="M21" i="25"/>
  <c r="Q21" i="25"/>
  <c r="U21" i="25"/>
  <c r="Y21" i="25"/>
  <c r="B21" i="25"/>
  <c r="F21" i="25"/>
  <c r="J21" i="25"/>
  <c r="N21" i="25"/>
  <c r="R21" i="25"/>
  <c r="V21" i="25"/>
  <c r="C21" i="25"/>
  <c r="K21" i="25"/>
  <c r="S21" i="25"/>
  <c r="G21" i="25"/>
  <c r="W21" i="25"/>
  <c r="H21" i="25"/>
  <c r="X21" i="25"/>
  <c r="D21" i="25"/>
  <c r="L21" i="25"/>
  <c r="T21" i="25"/>
  <c r="O21" i="25"/>
  <c r="P21" i="25"/>
  <c r="E88" i="28"/>
  <c r="I88" i="28"/>
  <c r="M88" i="28"/>
  <c r="Q88" i="28"/>
  <c r="U88" i="28"/>
  <c r="Y88" i="28"/>
  <c r="C88" i="28"/>
  <c r="H88" i="28"/>
  <c r="N88" i="28"/>
  <c r="S88" i="28"/>
  <c r="X88" i="28"/>
  <c r="B88" i="28"/>
  <c r="D88" i="28"/>
  <c r="J88" i="28"/>
  <c r="O88" i="28"/>
  <c r="T88" i="28"/>
  <c r="K88" i="28"/>
  <c r="V88" i="28"/>
  <c r="L88" i="28"/>
  <c r="W88" i="28"/>
  <c r="P88" i="28"/>
  <c r="R88" i="28"/>
  <c r="F88" i="28"/>
  <c r="G88" i="28"/>
  <c r="C87" i="25"/>
  <c r="G87" i="25"/>
  <c r="K87" i="25"/>
  <c r="O87" i="25"/>
  <c r="S87" i="25"/>
  <c r="W87" i="25"/>
  <c r="D87" i="25"/>
  <c r="H87" i="25"/>
  <c r="L87" i="25"/>
  <c r="P87" i="25"/>
  <c r="T87" i="25"/>
  <c r="X87" i="25"/>
  <c r="I87" i="25"/>
  <c r="Q87" i="25"/>
  <c r="Y87" i="25"/>
  <c r="B87" i="25"/>
  <c r="J87" i="25"/>
  <c r="R87" i="25"/>
  <c r="M87" i="25"/>
  <c r="U87" i="25"/>
  <c r="V87" i="25"/>
  <c r="N87" i="25"/>
  <c r="E87" i="25"/>
  <c r="F87" i="25"/>
  <c r="F53" i="21"/>
  <c r="J53" i="21"/>
  <c r="N53" i="21"/>
  <c r="R53" i="21"/>
  <c r="V53" i="21"/>
  <c r="C53" i="21"/>
  <c r="G53" i="21"/>
  <c r="K53" i="21"/>
  <c r="O53" i="21"/>
  <c r="S53" i="21"/>
  <c r="W53" i="21"/>
  <c r="B53" i="21"/>
  <c r="D53" i="21"/>
  <c r="L53" i="21"/>
  <c r="T53" i="21"/>
  <c r="E53" i="21"/>
  <c r="M53" i="21"/>
  <c r="U53" i="21"/>
  <c r="H53" i="21"/>
  <c r="X53" i="21"/>
  <c r="I53" i="21"/>
  <c r="Y53" i="21"/>
  <c r="P53" i="21"/>
  <c r="Q53" i="21"/>
  <c r="F184" i="28"/>
  <c r="J184" i="28"/>
  <c r="N184" i="28"/>
  <c r="R184" i="28"/>
  <c r="V184" i="28"/>
  <c r="C184" i="28"/>
  <c r="G184" i="28"/>
  <c r="K184" i="28"/>
  <c r="O184" i="28"/>
  <c r="S184" i="28"/>
  <c r="W184" i="28"/>
  <c r="D184" i="28"/>
  <c r="L184" i="28"/>
  <c r="T184" i="28"/>
  <c r="E184" i="28"/>
  <c r="M184" i="28"/>
  <c r="U184" i="28"/>
  <c r="P184" i="28"/>
  <c r="Q184" i="28"/>
  <c r="B184" i="28"/>
  <c r="X184" i="28"/>
  <c r="Y184" i="28"/>
  <c r="H184" i="28"/>
  <c r="I184" i="28"/>
  <c r="D31" i="28"/>
  <c r="H31" i="28"/>
  <c r="L31" i="28"/>
  <c r="P31" i="28"/>
  <c r="T31" i="28"/>
  <c r="X31" i="28"/>
  <c r="E31" i="28"/>
  <c r="I31" i="28"/>
  <c r="M31" i="28"/>
  <c r="Q31" i="28"/>
  <c r="U31" i="28"/>
  <c r="Y31" i="28"/>
  <c r="J31" i="28"/>
  <c r="R31" i="28"/>
  <c r="B31" i="28"/>
  <c r="C31" i="28"/>
  <c r="K31" i="28"/>
  <c r="S31" i="28"/>
  <c r="F31" i="28"/>
  <c r="V31" i="28"/>
  <c r="G31" i="28"/>
  <c r="W31" i="28"/>
  <c r="N31" i="28"/>
  <c r="O31" i="28"/>
  <c r="D119" i="19"/>
  <c r="H119" i="19"/>
  <c r="L119" i="19"/>
  <c r="P119" i="19"/>
  <c r="T119" i="19"/>
  <c r="X119" i="19"/>
  <c r="E119" i="19"/>
  <c r="I119" i="19"/>
  <c r="M119" i="19"/>
  <c r="Q119" i="19"/>
  <c r="U119" i="19"/>
  <c r="Y119" i="19"/>
  <c r="J119" i="19"/>
  <c r="R119" i="19"/>
  <c r="G119" i="19"/>
  <c r="W119" i="19"/>
  <c r="C119" i="19"/>
  <c r="K119" i="19"/>
  <c r="S119" i="19"/>
  <c r="B119" i="19"/>
  <c r="F119" i="19"/>
  <c r="N119" i="19"/>
  <c r="V119" i="19"/>
  <c r="O119" i="19"/>
  <c r="E85" i="21"/>
  <c r="I85" i="21"/>
  <c r="M85" i="21"/>
  <c r="Q85" i="21"/>
  <c r="U85" i="21"/>
  <c r="Y85" i="21"/>
  <c r="B85" i="21"/>
  <c r="F85" i="21"/>
  <c r="J85" i="21"/>
  <c r="N85" i="21"/>
  <c r="R85" i="21"/>
  <c r="V85" i="21"/>
  <c r="G85" i="21"/>
  <c r="O85" i="21"/>
  <c r="W85" i="21"/>
  <c r="H85" i="21"/>
  <c r="P85" i="21"/>
  <c r="X85" i="21"/>
  <c r="C85" i="21"/>
  <c r="S85" i="21"/>
  <c r="D85" i="21"/>
  <c r="T85" i="21"/>
  <c r="K85" i="21"/>
  <c r="L85" i="21"/>
  <c r="F180" i="21"/>
  <c r="J180" i="21"/>
  <c r="N180" i="21"/>
  <c r="R180" i="21"/>
  <c r="V180" i="21"/>
  <c r="C180" i="21"/>
  <c r="G180" i="21"/>
  <c r="K180" i="21"/>
  <c r="O180" i="21"/>
  <c r="S180" i="21"/>
  <c r="W180" i="21"/>
  <c r="B180" i="21"/>
  <c r="D180" i="21"/>
  <c r="L180" i="21"/>
  <c r="T180" i="21"/>
  <c r="E180" i="21"/>
  <c r="M180" i="21"/>
  <c r="U180" i="21"/>
  <c r="P180" i="21"/>
  <c r="H180" i="21"/>
  <c r="Y180" i="21"/>
  <c r="Q180" i="21"/>
  <c r="X180" i="21"/>
  <c r="I180" i="21"/>
  <c r="E215" i="28"/>
  <c r="I215" i="28"/>
  <c r="M215" i="28"/>
  <c r="Q215" i="28"/>
  <c r="U215" i="28"/>
  <c r="Y215" i="28"/>
  <c r="F215" i="28"/>
  <c r="J215" i="28"/>
  <c r="N215" i="28"/>
  <c r="R215" i="28"/>
  <c r="V215" i="28"/>
  <c r="C215" i="28"/>
  <c r="K215" i="28"/>
  <c r="S215" i="28"/>
  <c r="D215" i="28"/>
  <c r="L215" i="28"/>
  <c r="T215" i="28"/>
  <c r="O215" i="28"/>
  <c r="P215" i="28"/>
  <c r="G215" i="28"/>
  <c r="H215" i="28"/>
  <c r="W215" i="28"/>
  <c r="X215" i="28"/>
  <c r="B215" i="28"/>
  <c r="E54" i="25"/>
  <c r="I54" i="25"/>
  <c r="M54" i="25"/>
  <c r="Q54" i="25"/>
  <c r="U54" i="25"/>
  <c r="Y54" i="25"/>
  <c r="B54" i="25"/>
  <c r="F54" i="25"/>
  <c r="J54" i="25"/>
  <c r="N54" i="25"/>
  <c r="R54" i="25"/>
  <c r="V54" i="25"/>
  <c r="C54" i="25"/>
  <c r="K54" i="25"/>
  <c r="S54" i="25"/>
  <c r="G54" i="25"/>
  <c r="O54" i="25"/>
  <c r="P54" i="25"/>
  <c r="D54" i="25"/>
  <c r="L54" i="25"/>
  <c r="T54" i="25"/>
  <c r="W54" i="25"/>
  <c r="H54" i="25"/>
  <c r="X54" i="25"/>
  <c r="C149" i="21"/>
  <c r="G149" i="21"/>
  <c r="K149" i="21"/>
  <c r="O149" i="21"/>
  <c r="S149" i="21"/>
  <c r="W149" i="21"/>
  <c r="D149" i="21"/>
  <c r="H149" i="21"/>
  <c r="L149" i="21"/>
  <c r="P149" i="21"/>
  <c r="T149" i="21"/>
  <c r="X149" i="21"/>
  <c r="E149" i="21"/>
  <c r="M149" i="21"/>
  <c r="U149" i="21"/>
  <c r="B149" i="21"/>
  <c r="F149" i="21"/>
  <c r="N149" i="21"/>
  <c r="V149" i="21"/>
  <c r="Q149" i="21"/>
  <c r="I149" i="21"/>
  <c r="R149" i="21"/>
  <c r="Y149" i="21"/>
  <c r="J149" i="21"/>
  <c r="E22" i="19"/>
  <c r="I22" i="19"/>
  <c r="M22" i="19"/>
  <c r="Q22" i="19"/>
  <c r="U22" i="19"/>
  <c r="Y22" i="19"/>
  <c r="C22" i="19"/>
  <c r="K22" i="19"/>
  <c r="S22" i="19"/>
  <c r="D22" i="19"/>
  <c r="H22" i="19"/>
  <c r="T22" i="19"/>
  <c r="F22" i="19"/>
  <c r="J22" i="19"/>
  <c r="N22" i="19"/>
  <c r="R22" i="19"/>
  <c r="V22" i="19"/>
  <c r="G22" i="19"/>
  <c r="O22" i="19"/>
  <c r="W22" i="19"/>
  <c r="B22" i="19"/>
  <c r="L22" i="19"/>
  <c r="P22" i="19"/>
  <c r="X22" i="19"/>
  <c r="D117" i="21"/>
  <c r="H117" i="21"/>
  <c r="L117" i="21"/>
  <c r="P117" i="21"/>
  <c r="T117" i="21"/>
  <c r="X117" i="21"/>
  <c r="E117" i="21"/>
  <c r="I117" i="21"/>
  <c r="M117" i="21"/>
  <c r="Q117" i="21"/>
  <c r="U117" i="21"/>
  <c r="Y117" i="21"/>
  <c r="F117" i="21"/>
  <c r="N117" i="21"/>
  <c r="V117" i="21"/>
  <c r="G117" i="21"/>
  <c r="O117" i="21"/>
  <c r="W117" i="21"/>
  <c r="B117" i="21"/>
  <c r="R117" i="21"/>
  <c r="J117" i="21"/>
  <c r="K117" i="21"/>
  <c r="C117" i="21"/>
  <c r="S117" i="21"/>
  <c r="C120" i="28"/>
  <c r="G120" i="28"/>
  <c r="K120" i="28"/>
  <c r="O120" i="28"/>
  <c r="S120" i="28"/>
  <c r="W120" i="28"/>
  <c r="D120" i="28"/>
  <c r="H120" i="28"/>
  <c r="L120" i="28"/>
  <c r="P120" i="28"/>
  <c r="T120" i="28"/>
  <c r="X120" i="28"/>
  <c r="E120" i="28"/>
  <c r="M120" i="28"/>
  <c r="U120" i="28"/>
  <c r="B120" i="28"/>
  <c r="F120" i="28"/>
  <c r="N120" i="28"/>
  <c r="V120" i="28"/>
  <c r="Q120" i="28"/>
  <c r="R120" i="28"/>
  <c r="Y120" i="28"/>
  <c r="I120" i="28"/>
  <c r="J120" i="28"/>
  <c r="D56" i="28"/>
  <c r="H56" i="28"/>
  <c r="L56" i="28"/>
  <c r="P56" i="28"/>
  <c r="T56" i="28"/>
  <c r="X56" i="28"/>
  <c r="E56" i="28"/>
  <c r="I56" i="28"/>
  <c r="M56" i="28"/>
  <c r="Q56" i="28"/>
  <c r="U56" i="28"/>
  <c r="Y56" i="28"/>
  <c r="B56" i="28"/>
  <c r="J56" i="28"/>
  <c r="R56" i="28"/>
  <c r="C56" i="28"/>
  <c r="K56" i="28"/>
  <c r="S56" i="28"/>
  <c r="F56" i="28"/>
  <c r="V56" i="28"/>
  <c r="G56" i="28"/>
  <c r="W56" i="28"/>
  <c r="N56" i="28"/>
  <c r="O56" i="28"/>
  <c r="D87" i="19"/>
  <c r="H87" i="19"/>
  <c r="L87" i="19"/>
  <c r="P87" i="19"/>
  <c r="T87" i="19"/>
  <c r="X87" i="19"/>
  <c r="F87" i="19"/>
  <c r="N87" i="19"/>
  <c r="V87" i="19"/>
  <c r="W87" i="19"/>
  <c r="E87" i="19"/>
  <c r="I87" i="19"/>
  <c r="M87" i="19"/>
  <c r="Q87" i="19"/>
  <c r="U87" i="19"/>
  <c r="Y87" i="19"/>
  <c r="B87" i="19"/>
  <c r="J87" i="19"/>
  <c r="R87" i="19"/>
  <c r="C87" i="19"/>
  <c r="G87" i="19"/>
  <c r="K87" i="19"/>
  <c r="O87" i="19"/>
  <c r="S87" i="19"/>
  <c r="F119" i="25"/>
  <c r="J119" i="25"/>
  <c r="N119" i="25"/>
  <c r="R119" i="25"/>
  <c r="V119" i="25"/>
  <c r="C119" i="25"/>
  <c r="G119" i="25"/>
  <c r="K119" i="25"/>
  <c r="O119" i="25"/>
  <c r="S119" i="25"/>
  <c r="W119" i="25"/>
  <c r="B119" i="25"/>
  <c r="H119" i="25"/>
  <c r="P119" i="25"/>
  <c r="X119" i="25"/>
  <c r="I119" i="25"/>
  <c r="Q119" i="25"/>
  <c r="Y119" i="25"/>
  <c r="L119" i="25"/>
  <c r="D119" i="25"/>
  <c r="E119" i="25"/>
  <c r="M119" i="25"/>
  <c r="T119" i="25"/>
  <c r="U119" i="25"/>
  <c r="A32" i="28"/>
  <c r="F246" i="21"/>
  <c r="J246" i="21"/>
  <c r="N246" i="21"/>
  <c r="R246" i="21"/>
  <c r="V246" i="21"/>
  <c r="D246" i="21"/>
  <c r="I246" i="21"/>
  <c r="O246" i="21"/>
  <c r="T246" i="21"/>
  <c r="Y246" i="21"/>
  <c r="G246" i="21"/>
  <c r="L246" i="21"/>
  <c r="Q246" i="21"/>
  <c r="W246" i="21"/>
  <c r="C246" i="21"/>
  <c r="M246" i="21"/>
  <c r="X246" i="21"/>
  <c r="H246" i="21"/>
  <c r="S246" i="21"/>
  <c r="B246" i="21"/>
  <c r="K246" i="21"/>
  <c r="P246" i="21"/>
  <c r="E246" i="21"/>
  <c r="U246" i="21"/>
  <c r="E383" i="28"/>
  <c r="I383" i="28"/>
  <c r="M383" i="28"/>
  <c r="Q383" i="28"/>
  <c r="U383" i="28"/>
  <c r="Y383" i="28"/>
  <c r="G383" i="28"/>
  <c r="L383" i="28"/>
  <c r="R383" i="28"/>
  <c r="W383" i="28"/>
  <c r="B383" i="28"/>
  <c r="D383" i="28"/>
  <c r="K383" i="28"/>
  <c r="S383" i="28"/>
  <c r="H383" i="28"/>
  <c r="O383" i="28"/>
  <c r="V383" i="28"/>
  <c r="C383" i="28"/>
  <c r="P383" i="28"/>
  <c r="F383" i="28"/>
  <c r="T383" i="28"/>
  <c r="J383" i="28"/>
  <c r="X383" i="28"/>
  <c r="N383" i="28"/>
  <c r="F349" i="28"/>
  <c r="J349" i="28"/>
  <c r="N349" i="28"/>
  <c r="R349" i="28"/>
  <c r="V349" i="28"/>
  <c r="D349" i="28"/>
  <c r="I349" i="28"/>
  <c r="O349" i="28"/>
  <c r="T349" i="28"/>
  <c r="Y349" i="28"/>
  <c r="B349" i="28"/>
  <c r="G349" i="28"/>
  <c r="L349" i="28"/>
  <c r="Q349" i="28"/>
  <c r="W349" i="28"/>
  <c r="H349" i="28"/>
  <c r="S349" i="28"/>
  <c r="K349" i="28"/>
  <c r="U349" i="28"/>
  <c r="C349" i="28"/>
  <c r="M349" i="28"/>
  <c r="X349" i="28"/>
  <c r="E349" i="28"/>
  <c r="P349" i="28"/>
  <c r="F417" i="28"/>
  <c r="J417" i="28"/>
  <c r="N417" i="28"/>
  <c r="R417" i="28"/>
  <c r="V417" i="28"/>
  <c r="D417" i="28"/>
  <c r="H417" i="28"/>
  <c r="L417" i="28"/>
  <c r="P417" i="28"/>
  <c r="T417" i="28"/>
  <c r="X417" i="28"/>
  <c r="E417" i="28"/>
  <c r="M417" i="28"/>
  <c r="U417" i="28"/>
  <c r="G417" i="28"/>
  <c r="Q417" i="28"/>
  <c r="K417" i="28"/>
  <c r="W417" i="28"/>
  <c r="B417" i="28"/>
  <c r="O417" i="28"/>
  <c r="S417" i="28"/>
  <c r="C417" i="28"/>
  <c r="Y417" i="28"/>
  <c r="I417" i="28"/>
  <c r="F315" i="21"/>
  <c r="J315" i="21"/>
  <c r="N315" i="21"/>
  <c r="R315" i="21"/>
  <c r="V315" i="21"/>
  <c r="D315" i="21"/>
  <c r="I315" i="21"/>
  <c r="O315" i="21"/>
  <c r="T315" i="21"/>
  <c r="Y315" i="21"/>
  <c r="G315" i="21"/>
  <c r="L315" i="21"/>
  <c r="Q315" i="21"/>
  <c r="W315" i="21"/>
  <c r="C315" i="21"/>
  <c r="M315" i="21"/>
  <c r="X315" i="21"/>
  <c r="B315" i="21"/>
  <c r="H315" i="21"/>
  <c r="S315" i="21"/>
  <c r="U315" i="21"/>
  <c r="K315" i="21"/>
  <c r="P315" i="21"/>
  <c r="E315" i="21"/>
  <c r="C212" i="21"/>
  <c r="G212" i="21"/>
  <c r="K212" i="21"/>
  <c r="O212" i="21"/>
  <c r="S212" i="21"/>
  <c r="W212" i="21"/>
  <c r="B212" i="21"/>
  <c r="E212" i="21"/>
  <c r="I212" i="21"/>
  <c r="M212" i="21"/>
  <c r="Q212" i="21"/>
  <c r="U212" i="21"/>
  <c r="Y212" i="21"/>
  <c r="F212" i="21"/>
  <c r="N212" i="21"/>
  <c r="V212" i="21"/>
  <c r="J212" i="21"/>
  <c r="R212" i="21"/>
  <c r="L212" i="21"/>
  <c r="D212" i="21"/>
  <c r="X212" i="21"/>
  <c r="P212" i="21"/>
  <c r="T212" i="21"/>
  <c r="H212" i="21"/>
  <c r="E246" i="28"/>
  <c r="I246" i="28"/>
  <c r="M246" i="28"/>
  <c r="Q246" i="28"/>
  <c r="U246" i="28"/>
  <c r="Y246" i="28"/>
  <c r="B246" i="28"/>
  <c r="G246" i="28"/>
  <c r="L246" i="28"/>
  <c r="R246" i="28"/>
  <c r="W246" i="28"/>
  <c r="D246" i="28"/>
  <c r="J246" i="28"/>
  <c r="O246" i="28"/>
  <c r="T246" i="28"/>
  <c r="K246" i="28"/>
  <c r="V246" i="28"/>
  <c r="N246" i="28"/>
  <c r="F246" i="28"/>
  <c r="P246" i="28"/>
  <c r="H246" i="28"/>
  <c r="S246" i="28"/>
  <c r="C246" i="28"/>
  <c r="X246" i="28"/>
  <c r="C315" i="28"/>
  <c r="G315" i="28"/>
  <c r="K315" i="28"/>
  <c r="O315" i="28"/>
  <c r="S315" i="28"/>
  <c r="W315" i="28"/>
  <c r="E315" i="28"/>
  <c r="J315" i="28"/>
  <c r="P315" i="28"/>
  <c r="U315" i="28"/>
  <c r="H315" i="28"/>
  <c r="M315" i="28"/>
  <c r="R315" i="28"/>
  <c r="X315" i="28"/>
  <c r="I315" i="28"/>
  <c r="T315" i="28"/>
  <c r="B315" i="28"/>
  <c r="L315" i="28"/>
  <c r="V315" i="28"/>
  <c r="D315" i="28"/>
  <c r="N315" i="28"/>
  <c r="Y315" i="28"/>
  <c r="F315" i="28"/>
  <c r="Q315" i="28"/>
  <c r="D280" i="28"/>
  <c r="H280" i="28"/>
  <c r="L280" i="28"/>
  <c r="P280" i="28"/>
  <c r="T280" i="28"/>
  <c r="X280" i="28"/>
  <c r="F280" i="28"/>
  <c r="K280" i="28"/>
  <c r="Q280" i="28"/>
  <c r="V280" i="28"/>
  <c r="C280" i="28"/>
  <c r="I280" i="28"/>
  <c r="N280" i="28"/>
  <c r="S280" i="28"/>
  <c r="Y280" i="28"/>
  <c r="B280" i="28"/>
  <c r="J280" i="28"/>
  <c r="U280" i="28"/>
  <c r="M280" i="28"/>
  <c r="W280" i="28"/>
  <c r="E280" i="28"/>
  <c r="O280" i="28"/>
  <c r="G280" i="28"/>
  <c r="R280" i="28"/>
  <c r="D349" i="21"/>
  <c r="H349" i="21"/>
  <c r="L349" i="21"/>
  <c r="P349" i="21"/>
  <c r="T349" i="21"/>
  <c r="X349" i="21"/>
  <c r="F349" i="21"/>
  <c r="J349" i="21"/>
  <c r="N349" i="21"/>
  <c r="R349" i="21"/>
  <c r="V349" i="21"/>
  <c r="G349" i="21"/>
  <c r="O349" i="21"/>
  <c r="W349" i="21"/>
  <c r="C349" i="21"/>
  <c r="K349" i="21"/>
  <c r="S349" i="21"/>
  <c r="M349" i="21"/>
  <c r="E349" i="21"/>
  <c r="U349" i="21"/>
  <c r="I349" i="21"/>
  <c r="Y349" i="21"/>
  <c r="B349" i="21"/>
  <c r="Q349" i="21"/>
  <c r="C281" i="21"/>
  <c r="G281" i="21"/>
  <c r="K281" i="21"/>
  <c r="O281" i="21"/>
  <c r="S281" i="21"/>
  <c r="W281" i="21"/>
  <c r="F281" i="21"/>
  <c r="L281" i="21"/>
  <c r="Q281" i="21"/>
  <c r="V281" i="21"/>
  <c r="B281" i="21"/>
  <c r="D281" i="21"/>
  <c r="I281" i="21"/>
  <c r="N281" i="21"/>
  <c r="T281" i="21"/>
  <c r="Y281" i="21"/>
  <c r="E281" i="21"/>
  <c r="P281" i="21"/>
  <c r="J281" i="21"/>
  <c r="U281" i="21"/>
  <c r="X281" i="21"/>
  <c r="M281" i="21"/>
  <c r="H281" i="21"/>
  <c r="R281" i="21"/>
  <c r="A316" i="21"/>
  <c r="A282" i="21"/>
  <c r="A384" i="21"/>
  <c r="A350" i="21"/>
  <c r="A120" i="25"/>
  <c r="A89" i="28"/>
  <c r="A247" i="28"/>
  <c r="A185" i="28"/>
  <c r="A384" i="28"/>
  <c r="A281" i="28"/>
  <c r="A57" i="28"/>
  <c r="A418" i="28"/>
  <c r="A350" i="28"/>
  <c r="A121" i="28"/>
  <c r="A216" i="28"/>
  <c r="A316" i="28"/>
  <c r="A153" i="28"/>
  <c r="A213" i="21"/>
  <c r="A247" i="21"/>
  <c r="A181" i="21"/>
  <c r="A88" i="19"/>
  <c r="A56" i="19"/>
  <c r="A22" i="25"/>
  <c r="A88" i="25"/>
  <c r="A24" i="21"/>
  <c r="A86" i="21"/>
  <c r="A23" i="19"/>
  <c r="A150" i="21"/>
  <c r="A54" i="21"/>
  <c r="A55" i="25"/>
  <c r="A120" i="19"/>
  <c r="A118" i="21"/>
  <c r="C54" i="21" l="1"/>
  <c r="G54" i="21"/>
  <c r="K54" i="21"/>
  <c r="O54" i="21"/>
  <c r="S54" i="21"/>
  <c r="W54" i="21"/>
  <c r="D54" i="21"/>
  <c r="H54" i="21"/>
  <c r="L54" i="21"/>
  <c r="P54" i="21"/>
  <c r="T54" i="21"/>
  <c r="X54" i="21"/>
  <c r="E54" i="21"/>
  <c r="M54" i="21"/>
  <c r="U54" i="21"/>
  <c r="F54" i="21"/>
  <c r="N54" i="21"/>
  <c r="V54" i="21"/>
  <c r="B54" i="21"/>
  <c r="Q54" i="21"/>
  <c r="R54" i="21"/>
  <c r="Y54" i="21"/>
  <c r="J54" i="21"/>
  <c r="I54" i="21"/>
  <c r="E88" i="19"/>
  <c r="I88" i="19"/>
  <c r="M88" i="19"/>
  <c r="Q88" i="19"/>
  <c r="U88" i="19"/>
  <c r="Y88" i="19"/>
  <c r="G88" i="19"/>
  <c r="K88" i="19"/>
  <c r="S88" i="19"/>
  <c r="X88" i="19"/>
  <c r="F88" i="19"/>
  <c r="J88" i="19"/>
  <c r="N88" i="19"/>
  <c r="R88" i="19"/>
  <c r="V88" i="19"/>
  <c r="C88" i="19"/>
  <c r="O88" i="19"/>
  <c r="W88" i="19"/>
  <c r="B88" i="19"/>
  <c r="D88" i="19"/>
  <c r="H88" i="19"/>
  <c r="L88" i="19"/>
  <c r="P88" i="19"/>
  <c r="T88" i="19"/>
  <c r="A121" i="25"/>
  <c r="C120" i="25"/>
  <c r="G120" i="25"/>
  <c r="K120" i="25"/>
  <c r="O120" i="25"/>
  <c r="S120" i="25"/>
  <c r="W120" i="25"/>
  <c r="D120" i="25"/>
  <c r="H120" i="25"/>
  <c r="L120" i="25"/>
  <c r="P120" i="25"/>
  <c r="T120" i="25"/>
  <c r="X120" i="25"/>
  <c r="I120" i="25"/>
  <c r="Q120" i="25"/>
  <c r="Y120" i="25"/>
  <c r="J120" i="25"/>
  <c r="R120" i="25"/>
  <c r="E120" i="25"/>
  <c r="U120" i="25"/>
  <c r="B120" i="25"/>
  <c r="N120" i="25"/>
  <c r="F120" i="25"/>
  <c r="V120" i="25"/>
  <c r="M120" i="25"/>
  <c r="D150" i="21"/>
  <c r="H150" i="21"/>
  <c r="L150" i="21"/>
  <c r="P150" i="21"/>
  <c r="T150" i="21"/>
  <c r="X150" i="21"/>
  <c r="E150" i="21"/>
  <c r="I150" i="21"/>
  <c r="M150" i="21"/>
  <c r="Q150" i="21"/>
  <c r="U150" i="21"/>
  <c r="Y150" i="21"/>
  <c r="F150" i="21"/>
  <c r="N150" i="21"/>
  <c r="V150" i="21"/>
  <c r="G150" i="21"/>
  <c r="O150" i="21"/>
  <c r="W150" i="21"/>
  <c r="B150" i="21"/>
  <c r="J150" i="21"/>
  <c r="R150" i="21"/>
  <c r="C150" i="21"/>
  <c r="K150" i="21"/>
  <c r="S150"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53" i="28"/>
  <c r="H153" i="28"/>
  <c r="L153" i="28"/>
  <c r="P153" i="28"/>
  <c r="T153" i="28"/>
  <c r="X153" i="28"/>
  <c r="E153" i="28"/>
  <c r="I153" i="28"/>
  <c r="M153" i="28"/>
  <c r="Q153" i="28"/>
  <c r="U153" i="28"/>
  <c r="Y153" i="28"/>
  <c r="B153" i="28"/>
  <c r="J153" i="28"/>
  <c r="R153" i="28"/>
  <c r="C153" i="28"/>
  <c r="K153" i="28"/>
  <c r="S153" i="28"/>
  <c r="F153" i="28"/>
  <c r="V153" i="28"/>
  <c r="G153" i="28"/>
  <c r="W153" i="28"/>
  <c r="N153" i="28"/>
  <c r="O153" i="28"/>
  <c r="E118" i="21"/>
  <c r="I118" i="21"/>
  <c r="M118" i="21"/>
  <c r="Q118" i="21"/>
  <c r="U118" i="21"/>
  <c r="Y118" i="21"/>
  <c r="B118" i="21"/>
  <c r="F118" i="21"/>
  <c r="J118" i="21"/>
  <c r="N118" i="21"/>
  <c r="R118" i="21"/>
  <c r="V118" i="21"/>
  <c r="G118" i="21"/>
  <c r="O118" i="21"/>
  <c r="W118" i="21"/>
  <c r="H118" i="21"/>
  <c r="P118" i="21"/>
  <c r="X118" i="21"/>
  <c r="K118" i="21"/>
  <c r="T118" i="21"/>
  <c r="L118" i="21"/>
  <c r="C118" i="21"/>
  <c r="S118" i="21"/>
  <c r="D118" i="21"/>
  <c r="D88" i="25"/>
  <c r="H88" i="25"/>
  <c r="L88" i="25"/>
  <c r="P88" i="25"/>
  <c r="E88" i="25"/>
  <c r="I88" i="25"/>
  <c r="M88" i="25"/>
  <c r="Q88" i="25"/>
  <c r="J88" i="25"/>
  <c r="R88" i="25"/>
  <c r="V88" i="25"/>
  <c r="C88" i="25"/>
  <c r="K88" i="25"/>
  <c r="S88" i="25"/>
  <c r="W88" i="25"/>
  <c r="B88" i="25"/>
  <c r="F88" i="25"/>
  <c r="T88" i="25"/>
  <c r="X88" i="25"/>
  <c r="O88" i="25"/>
  <c r="Y88" i="25"/>
  <c r="G88" i="25"/>
  <c r="U88" i="25"/>
  <c r="N88" i="25"/>
  <c r="C181" i="21"/>
  <c r="G181" i="21"/>
  <c r="K181" i="21"/>
  <c r="O181" i="21"/>
  <c r="S181" i="21"/>
  <c r="W181" i="21"/>
  <c r="D181" i="21"/>
  <c r="H181" i="21"/>
  <c r="L181" i="21"/>
  <c r="P181" i="21"/>
  <c r="T181" i="21"/>
  <c r="X181" i="21"/>
  <c r="E181" i="21"/>
  <c r="M181" i="21"/>
  <c r="U181" i="21"/>
  <c r="B181" i="21"/>
  <c r="F181" i="21"/>
  <c r="N181" i="21"/>
  <c r="V181" i="21"/>
  <c r="I181" i="21"/>
  <c r="Y181" i="21"/>
  <c r="Q181" i="21"/>
  <c r="J181" i="21"/>
  <c r="R181" i="21"/>
  <c r="C185" i="28"/>
  <c r="G185" i="28"/>
  <c r="K185" i="28"/>
  <c r="O185" i="28"/>
  <c r="S185" i="28"/>
  <c r="W185" i="28"/>
  <c r="D185" i="28"/>
  <c r="H185" i="28"/>
  <c r="L185" i="28"/>
  <c r="P185" i="28"/>
  <c r="T185" i="28"/>
  <c r="X185" i="28"/>
  <c r="E185" i="28"/>
  <c r="M185" i="28"/>
  <c r="U185" i="28"/>
  <c r="F185" i="28"/>
  <c r="N185" i="28"/>
  <c r="V185" i="28"/>
  <c r="I185" i="28"/>
  <c r="Y185" i="28"/>
  <c r="J185" i="28"/>
  <c r="Q185" i="28"/>
  <c r="R185" i="28"/>
  <c r="B185" i="28"/>
  <c r="E120" i="19"/>
  <c r="I120" i="19"/>
  <c r="M120" i="19"/>
  <c r="Q120" i="19"/>
  <c r="U120" i="19"/>
  <c r="Y120" i="19"/>
  <c r="B120" i="19"/>
  <c r="F120" i="19"/>
  <c r="J120" i="19"/>
  <c r="N120" i="19"/>
  <c r="R120" i="19"/>
  <c r="V120" i="19"/>
  <c r="C120" i="19"/>
  <c r="K120" i="19"/>
  <c r="S120" i="19"/>
  <c r="O120" i="19"/>
  <c r="P120" i="19"/>
  <c r="D120" i="19"/>
  <c r="L120" i="19"/>
  <c r="T120" i="19"/>
  <c r="G120" i="19"/>
  <c r="W120" i="19"/>
  <c r="H120" i="19"/>
  <c r="X120" i="19"/>
  <c r="F22" i="25"/>
  <c r="J22" i="25"/>
  <c r="N22" i="25"/>
  <c r="R22" i="25"/>
  <c r="V22" i="25"/>
  <c r="C22" i="25"/>
  <c r="G22" i="25"/>
  <c r="K22" i="25"/>
  <c r="O22" i="25"/>
  <c r="S22" i="25"/>
  <c r="W22" i="25"/>
  <c r="B22" i="25"/>
  <c r="D22" i="25"/>
  <c r="L22" i="25"/>
  <c r="T22" i="25"/>
  <c r="P22" i="25"/>
  <c r="Q22" i="25"/>
  <c r="E22" i="25"/>
  <c r="M22" i="25"/>
  <c r="U22" i="25"/>
  <c r="H22" i="25"/>
  <c r="X22" i="25"/>
  <c r="I22" i="25"/>
  <c r="Y22" i="25"/>
  <c r="F216" i="28"/>
  <c r="J216" i="28"/>
  <c r="N216" i="28"/>
  <c r="R216" i="28"/>
  <c r="V216" i="28"/>
  <c r="C216" i="28"/>
  <c r="G216" i="28"/>
  <c r="K216" i="28"/>
  <c r="O216" i="28"/>
  <c r="S216" i="28"/>
  <c r="W216" i="28"/>
  <c r="D216" i="28"/>
  <c r="L216" i="28"/>
  <c r="T216" i="28"/>
  <c r="E216" i="28"/>
  <c r="M216" i="28"/>
  <c r="U216" i="28"/>
  <c r="H216" i="28"/>
  <c r="X216" i="28"/>
  <c r="I216" i="28"/>
  <c r="Y216" i="28"/>
  <c r="P216" i="28"/>
  <c r="Q216" i="28"/>
  <c r="B216" i="28"/>
  <c r="E57" i="28"/>
  <c r="I57" i="28"/>
  <c r="M57" i="28"/>
  <c r="Q57" i="28"/>
  <c r="U57" i="28"/>
  <c r="Y57" i="28"/>
  <c r="F57" i="28"/>
  <c r="J57" i="28"/>
  <c r="N57" i="28"/>
  <c r="R57" i="28"/>
  <c r="V57" i="28"/>
  <c r="C57" i="28"/>
  <c r="K57" i="28"/>
  <c r="S57" i="28"/>
  <c r="B57" i="28"/>
  <c r="D57" i="28"/>
  <c r="L57" i="28"/>
  <c r="T57" i="28"/>
  <c r="O57" i="28"/>
  <c r="P57" i="28"/>
  <c r="G57" i="28"/>
  <c r="H57" i="28"/>
  <c r="W57" i="28"/>
  <c r="X57" i="28"/>
  <c r="F55" i="25"/>
  <c r="J55" i="25"/>
  <c r="N55" i="25"/>
  <c r="R55" i="25"/>
  <c r="V55" i="25"/>
  <c r="C55" i="25"/>
  <c r="G55" i="25"/>
  <c r="K55" i="25"/>
  <c r="O55" i="25"/>
  <c r="S55" i="25"/>
  <c r="W55" i="25"/>
  <c r="B55" i="25"/>
  <c r="D55" i="25"/>
  <c r="L55" i="25"/>
  <c r="T55" i="25"/>
  <c r="H55" i="25"/>
  <c r="P55" i="25"/>
  <c r="I55" i="25"/>
  <c r="Y55" i="25"/>
  <c r="E55" i="25"/>
  <c r="M55" i="25"/>
  <c r="U55" i="25"/>
  <c r="X55" i="25"/>
  <c r="Q55" i="25"/>
  <c r="F86" i="21"/>
  <c r="J86" i="21"/>
  <c r="N86" i="21"/>
  <c r="R86" i="21"/>
  <c r="V86" i="21"/>
  <c r="C86" i="21"/>
  <c r="G86" i="21"/>
  <c r="K86" i="21"/>
  <c r="O86" i="21"/>
  <c r="S86" i="21"/>
  <c r="W86" i="21"/>
  <c r="B86" i="21"/>
  <c r="H86" i="21"/>
  <c r="P86" i="21"/>
  <c r="X86" i="21"/>
  <c r="I86" i="21"/>
  <c r="Q86" i="21"/>
  <c r="Y86" i="21"/>
  <c r="L86" i="21"/>
  <c r="D86" i="21"/>
  <c r="E86" i="21"/>
  <c r="M86" i="21"/>
  <c r="T86" i="21"/>
  <c r="U86" i="21"/>
  <c r="F56" i="19"/>
  <c r="J56" i="19"/>
  <c r="N56" i="19"/>
  <c r="R56" i="19"/>
  <c r="V56" i="19"/>
  <c r="D56" i="19"/>
  <c r="L56" i="19"/>
  <c r="T56" i="19"/>
  <c r="I56" i="19"/>
  <c r="Q56" i="19"/>
  <c r="U56" i="19"/>
  <c r="B56" i="19"/>
  <c r="C56" i="19"/>
  <c r="G56" i="19"/>
  <c r="K56" i="19"/>
  <c r="O56" i="19"/>
  <c r="S56" i="19"/>
  <c r="W56" i="19"/>
  <c r="H56" i="19"/>
  <c r="P56" i="19"/>
  <c r="X56" i="19"/>
  <c r="E56" i="19"/>
  <c r="M56" i="19"/>
  <c r="Y56" i="19"/>
  <c r="D121" i="28"/>
  <c r="H121" i="28"/>
  <c r="L121" i="28"/>
  <c r="P121" i="28"/>
  <c r="T121" i="28"/>
  <c r="X121" i="28"/>
  <c r="E121" i="28"/>
  <c r="I121" i="28"/>
  <c r="M121" i="28"/>
  <c r="Q121" i="28"/>
  <c r="U121" i="28"/>
  <c r="Y121" i="28"/>
  <c r="F121" i="28"/>
  <c r="N121" i="28"/>
  <c r="V121" i="28"/>
  <c r="G121" i="28"/>
  <c r="O121" i="28"/>
  <c r="W121" i="28"/>
  <c r="B121" i="28"/>
  <c r="J121" i="28"/>
  <c r="K121" i="28"/>
  <c r="C121" i="28"/>
  <c r="S121" i="28"/>
  <c r="R121" i="28"/>
  <c r="F89" i="28"/>
  <c r="J89" i="28"/>
  <c r="N89" i="28"/>
  <c r="R89" i="28"/>
  <c r="V89" i="28"/>
  <c r="G89" i="28"/>
  <c r="L89" i="28"/>
  <c r="Q89" i="28"/>
  <c r="W89" i="28"/>
  <c r="C89" i="28"/>
  <c r="H89" i="28"/>
  <c r="M89" i="28"/>
  <c r="S89" i="28"/>
  <c r="X89" i="28"/>
  <c r="B89" i="28"/>
  <c r="I89" i="28"/>
  <c r="T89" i="28"/>
  <c r="K89" i="28"/>
  <c r="U89" i="28"/>
  <c r="O89" i="28"/>
  <c r="P89" i="28"/>
  <c r="Y89" i="28"/>
  <c r="D89" i="28"/>
  <c r="E89"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16" i="28"/>
  <c r="H316" i="28"/>
  <c r="L316" i="28"/>
  <c r="P316" i="28"/>
  <c r="T316" i="28"/>
  <c r="X316" i="28"/>
  <c r="C316" i="28"/>
  <c r="I316" i="28"/>
  <c r="N316" i="28"/>
  <c r="S316" i="28"/>
  <c r="Y316" i="28"/>
  <c r="B316" i="28"/>
  <c r="F316" i="28"/>
  <c r="K316" i="28"/>
  <c r="Q316" i="28"/>
  <c r="V316" i="28"/>
  <c r="G316" i="28"/>
  <c r="R316" i="28"/>
  <c r="J316" i="28"/>
  <c r="U316" i="28"/>
  <c r="M316" i="28"/>
  <c r="W316" i="28"/>
  <c r="E316" i="28"/>
  <c r="O316" i="28"/>
  <c r="C418" i="28"/>
  <c r="G418" i="28"/>
  <c r="K418" i="28"/>
  <c r="O418" i="28"/>
  <c r="S418" i="28"/>
  <c r="W418" i="28"/>
  <c r="E418" i="28"/>
  <c r="I418" i="28"/>
  <c r="M418" i="28"/>
  <c r="Q418" i="28"/>
  <c r="U418" i="28"/>
  <c r="Y418" i="28"/>
  <c r="B418" i="28"/>
  <c r="F418" i="28"/>
  <c r="N418" i="28"/>
  <c r="V418" i="28"/>
  <c r="D418" i="28"/>
  <c r="P418" i="28"/>
  <c r="J418" i="28"/>
  <c r="T418" i="28"/>
  <c r="L418" i="28"/>
  <c r="R418" i="28"/>
  <c r="X418" i="28"/>
  <c r="H418" i="28"/>
  <c r="E350" i="21"/>
  <c r="I350" i="21"/>
  <c r="M350" i="21"/>
  <c r="Q350" i="21"/>
  <c r="U350" i="21"/>
  <c r="Y350" i="21"/>
  <c r="C350" i="21"/>
  <c r="G350" i="21"/>
  <c r="K350" i="21"/>
  <c r="O350" i="21"/>
  <c r="S350" i="21"/>
  <c r="W350" i="21"/>
  <c r="H350" i="21"/>
  <c r="P350" i="21"/>
  <c r="X350" i="21"/>
  <c r="D350" i="21"/>
  <c r="L350" i="21"/>
  <c r="T350" i="21"/>
  <c r="F350" i="21"/>
  <c r="V350" i="21"/>
  <c r="N350" i="21"/>
  <c r="R350" i="21"/>
  <c r="B350" i="21"/>
  <c r="J350" i="21"/>
  <c r="C247" i="21"/>
  <c r="G247" i="21"/>
  <c r="K247" i="21"/>
  <c r="O247" i="21"/>
  <c r="S247" i="21"/>
  <c r="W247" i="21"/>
  <c r="H247" i="21"/>
  <c r="M247" i="21"/>
  <c r="R247" i="21"/>
  <c r="X247" i="21"/>
  <c r="B247" i="21"/>
  <c r="E247" i="21"/>
  <c r="J247" i="21"/>
  <c r="P247" i="21"/>
  <c r="U247" i="21"/>
  <c r="L247" i="21"/>
  <c r="V247" i="21"/>
  <c r="F247" i="21"/>
  <c r="Q247" i="21"/>
  <c r="I247" i="21"/>
  <c r="T247" i="21"/>
  <c r="D247" i="21"/>
  <c r="N247" i="21"/>
  <c r="Y247" i="21"/>
  <c r="F247" i="28"/>
  <c r="J247" i="28"/>
  <c r="N247" i="28"/>
  <c r="R247" i="28"/>
  <c r="V247" i="28"/>
  <c r="E247" i="28"/>
  <c r="K247" i="28"/>
  <c r="P247" i="28"/>
  <c r="U247" i="28"/>
  <c r="C247" i="28"/>
  <c r="H247" i="28"/>
  <c r="M247" i="28"/>
  <c r="S247" i="28"/>
  <c r="X247" i="28"/>
  <c r="I247" i="28"/>
  <c r="T247" i="28"/>
  <c r="L247" i="28"/>
  <c r="D247" i="28"/>
  <c r="O247" i="28"/>
  <c r="Y247" i="28"/>
  <c r="G247" i="28"/>
  <c r="Q247" i="28"/>
  <c r="B247" i="28"/>
  <c r="W247" i="28"/>
  <c r="F384" i="21"/>
  <c r="J384" i="21"/>
  <c r="N384" i="21"/>
  <c r="R384" i="21"/>
  <c r="V384" i="21"/>
  <c r="D384" i="21"/>
  <c r="H384" i="21"/>
  <c r="L384" i="21"/>
  <c r="P384" i="21"/>
  <c r="T384" i="21"/>
  <c r="X384" i="21"/>
  <c r="I384" i="21"/>
  <c r="Q384" i="21"/>
  <c r="Y384" i="21"/>
  <c r="E384" i="21"/>
  <c r="M384" i="21"/>
  <c r="U384" i="21"/>
  <c r="O384" i="21"/>
  <c r="G384" i="21"/>
  <c r="W384" i="21"/>
  <c r="B384" i="21"/>
  <c r="K384" i="21"/>
  <c r="S384" i="21"/>
  <c r="C384" i="21"/>
  <c r="C350" i="28"/>
  <c r="G350" i="28"/>
  <c r="K350" i="28"/>
  <c r="O350" i="28"/>
  <c r="S350" i="28"/>
  <c r="W350" i="28"/>
  <c r="H350" i="28"/>
  <c r="M350" i="28"/>
  <c r="R350" i="28"/>
  <c r="X350" i="28"/>
  <c r="E350" i="28"/>
  <c r="J350" i="28"/>
  <c r="P350" i="28"/>
  <c r="U350" i="28"/>
  <c r="F350" i="28"/>
  <c r="Q350" i="28"/>
  <c r="I350" i="28"/>
  <c r="T350" i="28"/>
  <c r="B350" i="28"/>
  <c r="L350" i="28"/>
  <c r="V350" i="28"/>
  <c r="D350" i="28"/>
  <c r="N350" i="28"/>
  <c r="Y350" i="28"/>
  <c r="F384" i="28"/>
  <c r="J384" i="28"/>
  <c r="N384" i="28"/>
  <c r="R384" i="28"/>
  <c r="V384" i="28"/>
  <c r="E384" i="28"/>
  <c r="K384" i="28"/>
  <c r="P384" i="28"/>
  <c r="U384" i="28"/>
  <c r="C384" i="28"/>
  <c r="I384" i="28"/>
  <c r="Q384" i="28"/>
  <c r="X384" i="28"/>
  <c r="G384" i="28"/>
  <c r="M384" i="28"/>
  <c r="T384" i="28"/>
  <c r="B384" i="28"/>
  <c r="H384" i="28"/>
  <c r="W384" i="28"/>
  <c r="L384" i="28"/>
  <c r="Y384" i="28"/>
  <c r="O384" i="28"/>
  <c r="D384" i="28"/>
  <c r="S384" i="28"/>
  <c r="D213" i="21"/>
  <c r="H213" i="21"/>
  <c r="L213" i="21"/>
  <c r="P213" i="21"/>
  <c r="T213" i="21"/>
  <c r="X213" i="21"/>
  <c r="F213" i="21"/>
  <c r="J213" i="21"/>
  <c r="N213" i="21"/>
  <c r="R213" i="21"/>
  <c r="V213" i="21"/>
  <c r="G213" i="21"/>
  <c r="O213" i="21"/>
  <c r="W213" i="21"/>
  <c r="C213" i="21"/>
  <c r="K213" i="21"/>
  <c r="S213" i="21"/>
  <c r="E213" i="21"/>
  <c r="U213" i="21"/>
  <c r="Y213" i="21"/>
  <c r="M213" i="21"/>
  <c r="I213" i="21"/>
  <c r="B213" i="21"/>
  <c r="Q213" i="21"/>
  <c r="E281" i="28"/>
  <c r="I281" i="28"/>
  <c r="M281" i="28"/>
  <c r="Q281" i="28"/>
  <c r="U281" i="28"/>
  <c r="Y281" i="28"/>
  <c r="B281" i="28"/>
  <c r="D281" i="28"/>
  <c r="J281" i="28"/>
  <c r="O281" i="28"/>
  <c r="T281" i="28"/>
  <c r="G281" i="28"/>
  <c r="L281" i="28"/>
  <c r="R281" i="28"/>
  <c r="W281" i="28"/>
  <c r="H281" i="28"/>
  <c r="S281" i="28"/>
  <c r="K281" i="28"/>
  <c r="V281" i="28"/>
  <c r="C281" i="28"/>
  <c r="N281" i="28"/>
  <c r="X281" i="28"/>
  <c r="F281" i="28"/>
  <c r="P281" i="28"/>
  <c r="D282" i="21"/>
  <c r="H282" i="21"/>
  <c r="L282" i="21"/>
  <c r="P282" i="21"/>
  <c r="T282" i="21"/>
  <c r="X282" i="21"/>
  <c r="E282" i="21"/>
  <c r="J282" i="21"/>
  <c r="O282" i="21"/>
  <c r="U282" i="21"/>
  <c r="G282" i="21"/>
  <c r="M282" i="21"/>
  <c r="R282" i="21"/>
  <c r="W282" i="21"/>
  <c r="C282" i="21"/>
  <c r="N282" i="21"/>
  <c r="Y282" i="21"/>
  <c r="I282" i="21"/>
  <c r="S282" i="21"/>
  <c r="V282" i="21"/>
  <c r="K282" i="21"/>
  <c r="Q282" i="21"/>
  <c r="B282" i="21"/>
  <c r="F282" i="21"/>
  <c r="C316" i="21"/>
  <c r="G316" i="21"/>
  <c r="K316" i="21"/>
  <c r="O316" i="21"/>
  <c r="S316" i="21"/>
  <c r="W316" i="21"/>
  <c r="H316" i="21"/>
  <c r="M316" i="21"/>
  <c r="R316" i="21"/>
  <c r="X316" i="21"/>
  <c r="E316" i="21"/>
  <c r="J316" i="21"/>
  <c r="P316" i="21"/>
  <c r="U316" i="21"/>
  <c r="B316" i="21"/>
  <c r="L316" i="21"/>
  <c r="V316" i="21"/>
  <c r="F316" i="21"/>
  <c r="Q316" i="21"/>
  <c r="T316" i="21"/>
  <c r="I316" i="21"/>
  <c r="N316" i="21"/>
  <c r="Y316" i="21"/>
  <c r="D316" i="21"/>
  <c r="A351" i="21"/>
  <c r="A385" i="21"/>
  <c r="A283" i="21"/>
  <c r="A317" i="21"/>
  <c r="A122" i="25"/>
  <c r="A58" i="28"/>
  <c r="A317" i="28"/>
  <c r="A122" i="28"/>
  <c r="A248" i="28"/>
  <c r="A217" i="28"/>
  <c r="A351" i="28"/>
  <c r="A186" i="28"/>
  <c r="A154" i="28"/>
  <c r="A419" i="28"/>
  <c r="A282" i="28"/>
  <c r="A385" i="28"/>
  <c r="A90" i="28"/>
  <c r="A248" i="21"/>
  <c r="A214" i="21"/>
  <c r="A182" i="21"/>
  <c r="A89" i="19"/>
  <c r="A57" i="19"/>
  <c r="A119" i="21"/>
  <c r="A56" i="25"/>
  <c r="A55" i="21"/>
  <c r="A89" i="25"/>
  <c r="A121" i="19"/>
  <c r="A87" i="21"/>
  <c r="A25" i="21"/>
  <c r="A23" i="25"/>
  <c r="A151" i="21"/>
  <c r="A24" i="19"/>
  <c r="C56" i="25" l="1"/>
  <c r="G56" i="25"/>
  <c r="K56" i="25"/>
  <c r="O56" i="25"/>
  <c r="S56" i="25"/>
  <c r="W56" i="25"/>
  <c r="D56" i="25"/>
  <c r="H56" i="25"/>
  <c r="L56" i="25"/>
  <c r="P56" i="25"/>
  <c r="T56" i="25"/>
  <c r="X56" i="25"/>
  <c r="E56" i="25"/>
  <c r="M56" i="25"/>
  <c r="U56" i="25"/>
  <c r="I56" i="25"/>
  <c r="Y56" i="25"/>
  <c r="R56" i="25"/>
  <c r="F56" i="25"/>
  <c r="N56" i="25"/>
  <c r="V56" i="25"/>
  <c r="Q56" i="25"/>
  <c r="B56" i="25"/>
  <c r="J56" i="25"/>
  <c r="E122" i="28"/>
  <c r="I122" i="28"/>
  <c r="M122" i="28"/>
  <c r="Q122" i="28"/>
  <c r="U122" i="28"/>
  <c r="Y122" i="28"/>
  <c r="B122" i="28"/>
  <c r="F122" i="28"/>
  <c r="J122" i="28"/>
  <c r="N122" i="28"/>
  <c r="R122" i="28"/>
  <c r="V122" i="28"/>
  <c r="G122" i="28"/>
  <c r="O122" i="28"/>
  <c r="W122" i="28"/>
  <c r="H122" i="28"/>
  <c r="P122" i="28"/>
  <c r="X122" i="28"/>
  <c r="C122" i="28"/>
  <c r="S122" i="28"/>
  <c r="D122" i="28"/>
  <c r="T122" i="28"/>
  <c r="K122" i="28"/>
  <c r="L122" i="28"/>
  <c r="F33" i="28"/>
  <c r="J33" i="28"/>
  <c r="N33" i="28"/>
  <c r="R33" i="28"/>
  <c r="V33" i="28"/>
  <c r="C33" i="28"/>
  <c r="G33" i="28"/>
  <c r="K33" i="28"/>
  <c r="O33" i="28"/>
  <c r="S33" i="28"/>
  <c r="W33" i="28"/>
  <c r="D33" i="28"/>
  <c r="L33" i="28"/>
  <c r="T33" i="28"/>
  <c r="E33" i="28"/>
  <c r="M33" i="28"/>
  <c r="U33" i="28"/>
  <c r="H33" i="28"/>
  <c r="X33" i="28"/>
  <c r="I33" i="28"/>
  <c r="Y33" i="28"/>
  <c r="P33" i="28"/>
  <c r="B33" i="28"/>
  <c r="Q33" i="28"/>
  <c r="C57" i="19"/>
  <c r="G57" i="19"/>
  <c r="K57" i="19"/>
  <c r="O57" i="19"/>
  <c r="S57" i="19"/>
  <c r="W57" i="19"/>
  <c r="B57" i="19"/>
  <c r="E57" i="19"/>
  <c r="M57" i="19"/>
  <c r="Q57" i="19"/>
  <c r="Y57" i="19"/>
  <c r="F57" i="19"/>
  <c r="R57" i="19"/>
  <c r="D57" i="19"/>
  <c r="H57" i="19"/>
  <c r="L57" i="19"/>
  <c r="P57" i="19"/>
  <c r="T57" i="19"/>
  <c r="X57" i="19"/>
  <c r="I57" i="19"/>
  <c r="U57" i="19"/>
  <c r="J57" i="19"/>
  <c r="N57" i="19"/>
  <c r="V57" i="19"/>
  <c r="C217" i="28"/>
  <c r="G217" i="28"/>
  <c r="K217" i="28"/>
  <c r="O217" i="28"/>
  <c r="S217" i="28"/>
  <c r="W217" i="28"/>
  <c r="D217" i="28"/>
  <c r="H217" i="28"/>
  <c r="L217" i="28"/>
  <c r="P217" i="28"/>
  <c r="T217" i="28"/>
  <c r="X217" i="28"/>
  <c r="E217" i="28"/>
  <c r="M217" i="28"/>
  <c r="U217" i="28"/>
  <c r="F217" i="28"/>
  <c r="N217" i="28"/>
  <c r="V217" i="28"/>
  <c r="Q217" i="28"/>
  <c r="B217" i="28"/>
  <c r="R217" i="28"/>
  <c r="Y217" i="28"/>
  <c r="I217" i="28"/>
  <c r="J217" i="28"/>
  <c r="C87" i="21"/>
  <c r="G87" i="21"/>
  <c r="K87" i="21"/>
  <c r="O87" i="21"/>
  <c r="S87" i="21"/>
  <c r="W87" i="21"/>
  <c r="D87" i="21"/>
  <c r="H87" i="21"/>
  <c r="L87" i="21"/>
  <c r="P87" i="21"/>
  <c r="T87" i="21"/>
  <c r="X87" i="21"/>
  <c r="I87" i="21"/>
  <c r="Q87" i="21"/>
  <c r="Y87" i="21"/>
  <c r="J87" i="21"/>
  <c r="R87" i="21"/>
  <c r="E87" i="21"/>
  <c r="U87" i="21"/>
  <c r="B87" i="21"/>
  <c r="M87" i="21"/>
  <c r="N87" i="21"/>
  <c r="F87" i="21"/>
  <c r="V87" i="21"/>
  <c r="D186" i="28"/>
  <c r="E186" i="28"/>
  <c r="I186" i="28"/>
  <c r="M186" i="28"/>
  <c r="Q186" i="28"/>
  <c r="U186" i="28"/>
  <c r="Y186" i="28"/>
  <c r="F186" i="28"/>
  <c r="K186" i="28"/>
  <c r="P186" i="28"/>
  <c r="V186" i="28"/>
  <c r="G186" i="28"/>
  <c r="L186" i="28"/>
  <c r="R186" i="28"/>
  <c r="W186" i="28"/>
  <c r="N186" i="28"/>
  <c r="X186" i="28"/>
  <c r="C186" i="28"/>
  <c r="O186" i="28"/>
  <c r="H186" i="28"/>
  <c r="J186" i="28"/>
  <c r="S186" i="28"/>
  <c r="T186" i="28"/>
  <c r="B186" i="28"/>
  <c r="E151" i="21"/>
  <c r="I151" i="21"/>
  <c r="M151" i="21"/>
  <c r="Q151" i="21"/>
  <c r="U151" i="21"/>
  <c r="Y151" i="21"/>
  <c r="B151" i="21"/>
  <c r="F151" i="21"/>
  <c r="J151" i="21"/>
  <c r="N151" i="21"/>
  <c r="R151" i="21"/>
  <c r="V151" i="21"/>
  <c r="G151" i="21"/>
  <c r="O151" i="21"/>
  <c r="W151" i="21"/>
  <c r="H151" i="21"/>
  <c r="P151" i="21"/>
  <c r="X151" i="21"/>
  <c r="C151" i="21"/>
  <c r="S151" i="21"/>
  <c r="L151" i="21"/>
  <c r="D151" i="21"/>
  <c r="T151" i="21"/>
  <c r="K151" i="21"/>
  <c r="F121" i="19"/>
  <c r="J121" i="19"/>
  <c r="N121" i="19"/>
  <c r="R121" i="19"/>
  <c r="V121" i="19"/>
  <c r="C121" i="19"/>
  <c r="G121" i="19"/>
  <c r="K121" i="19"/>
  <c r="O121" i="19"/>
  <c r="S121" i="19"/>
  <c r="W121" i="19"/>
  <c r="B121" i="19"/>
  <c r="D121" i="19"/>
  <c r="L121" i="19"/>
  <c r="T121" i="19"/>
  <c r="Q121" i="19"/>
  <c r="E121" i="19"/>
  <c r="M121" i="19"/>
  <c r="U121" i="19"/>
  <c r="H121" i="19"/>
  <c r="P121" i="19"/>
  <c r="X121" i="19"/>
  <c r="I121" i="19"/>
  <c r="Y121" i="19"/>
  <c r="C23" i="25"/>
  <c r="G23" i="25"/>
  <c r="K23" i="25"/>
  <c r="O23" i="25"/>
  <c r="S23" i="25"/>
  <c r="W23" i="25"/>
  <c r="D23" i="25"/>
  <c r="H23" i="25"/>
  <c r="L23" i="25"/>
  <c r="P23" i="25"/>
  <c r="T23" i="25"/>
  <c r="X23" i="25"/>
  <c r="E23" i="25"/>
  <c r="M23" i="25"/>
  <c r="U23" i="25"/>
  <c r="I23" i="25"/>
  <c r="Y23" i="25"/>
  <c r="B23" i="25"/>
  <c r="J23" i="25"/>
  <c r="F23" i="25"/>
  <c r="N23" i="25"/>
  <c r="V23" i="25"/>
  <c r="Q23" i="25"/>
  <c r="R23" i="25"/>
  <c r="C89" i="25"/>
  <c r="G89" i="25"/>
  <c r="K89" i="25"/>
  <c r="O89" i="25"/>
  <c r="S89" i="25"/>
  <c r="W89" i="25"/>
  <c r="D89" i="25"/>
  <c r="H89" i="25"/>
  <c r="L89" i="25"/>
  <c r="P89" i="25"/>
  <c r="T89" i="25"/>
  <c r="X89" i="25"/>
  <c r="E89" i="25"/>
  <c r="M89" i="25"/>
  <c r="U89" i="25"/>
  <c r="Q89" i="25"/>
  <c r="J89" i="25"/>
  <c r="R89" i="25"/>
  <c r="F89" i="25"/>
  <c r="N89" i="25"/>
  <c r="V89" i="25"/>
  <c r="I89" i="25"/>
  <c r="Y89" i="25"/>
  <c r="B89" i="25"/>
  <c r="F58" i="28"/>
  <c r="J58" i="28"/>
  <c r="N58" i="28"/>
  <c r="R58" i="28"/>
  <c r="V58" i="28"/>
  <c r="C58" i="28"/>
  <c r="G58" i="28"/>
  <c r="K58" i="28"/>
  <c r="O58" i="28"/>
  <c r="S58" i="28"/>
  <c r="W58" i="28"/>
  <c r="D58" i="28"/>
  <c r="L58" i="28"/>
  <c r="T58" i="28"/>
  <c r="E58" i="28"/>
  <c r="M58" i="28"/>
  <c r="U58" i="28"/>
  <c r="B58" i="28"/>
  <c r="H58" i="28"/>
  <c r="X58" i="28"/>
  <c r="I58" i="28"/>
  <c r="Y58" i="28"/>
  <c r="P58" i="28"/>
  <c r="Q58" i="28"/>
  <c r="C25" i="21"/>
  <c r="G25" i="21"/>
  <c r="K25" i="21"/>
  <c r="O25" i="21"/>
  <c r="S25" i="21"/>
  <c r="W25" i="21"/>
  <c r="D25" i="21"/>
  <c r="H25" i="21"/>
  <c r="L25" i="21"/>
  <c r="P25" i="21"/>
  <c r="T25" i="21"/>
  <c r="X25" i="21"/>
  <c r="I25" i="21"/>
  <c r="Q25" i="21"/>
  <c r="Y25" i="21"/>
  <c r="J25" i="21"/>
  <c r="R25" i="21"/>
  <c r="M25" i="21"/>
  <c r="B25" i="21"/>
  <c r="N25" i="21"/>
  <c r="E25" i="21"/>
  <c r="U25" i="21"/>
  <c r="F25" i="21"/>
  <c r="V25" i="21"/>
  <c r="D55" i="21"/>
  <c r="H55" i="21"/>
  <c r="L55" i="21"/>
  <c r="P55" i="21"/>
  <c r="T55" i="21"/>
  <c r="X55" i="21"/>
  <c r="E55" i="21"/>
  <c r="I55" i="21"/>
  <c r="M55" i="21"/>
  <c r="Q55" i="21"/>
  <c r="U55" i="21"/>
  <c r="Y55" i="21"/>
  <c r="F55" i="21"/>
  <c r="N55" i="21"/>
  <c r="V55" i="21"/>
  <c r="G55" i="21"/>
  <c r="O55" i="21"/>
  <c r="W55" i="21"/>
  <c r="J55" i="21"/>
  <c r="B55" i="21"/>
  <c r="K55" i="21"/>
  <c r="R55" i="21"/>
  <c r="C55" i="21"/>
  <c r="S55" i="21"/>
  <c r="F89" i="19"/>
  <c r="J89" i="19"/>
  <c r="N89" i="19"/>
  <c r="R89" i="19"/>
  <c r="V89" i="19"/>
  <c r="D89" i="19"/>
  <c r="L89" i="19"/>
  <c r="T89" i="19"/>
  <c r="M89" i="19"/>
  <c r="U89" i="19"/>
  <c r="B89" i="19"/>
  <c r="C89" i="19"/>
  <c r="G89" i="19"/>
  <c r="K89" i="19"/>
  <c r="O89" i="19"/>
  <c r="S89" i="19"/>
  <c r="W89" i="19"/>
  <c r="H89" i="19"/>
  <c r="P89" i="19"/>
  <c r="X89" i="19"/>
  <c r="E89" i="19"/>
  <c r="I89" i="19"/>
  <c r="Q89" i="19"/>
  <c r="Y89" i="19"/>
  <c r="C90" i="28"/>
  <c r="G90" i="28"/>
  <c r="K90" i="28"/>
  <c r="O90" i="28"/>
  <c r="S90" i="28"/>
  <c r="W90" i="28"/>
  <c r="E90" i="28"/>
  <c r="J90" i="28"/>
  <c r="P90" i="28"/>
  <c r="U90" i="28"/>
  <c r="F90" i="28"/>
  <c r="L90" i="28"/>
  <c r="Q90" i="28"/>
  <c r="V90" i="28"/>
  <c r="H90" i="28"/>
  <c r="R90" i="28"/>
  <c r="B90" i="28"/>
  <c r="I90" i="28"/>
  <c r="T90" i="28"/>
  <c r="M90" i="28"/>
  <c r="N90" i="28"/>
  <c r="D90" i="28"/>
  <c r="Y90" i="28"/>
  <c r="X90" i="28"/>
  <c r="E154" i="28"/>
  <c r="I154" i="28"/>
  <c r="M154" i="28"/>
  <c r="Q154" i="28"/>
  <c r="U154" i="28"/>
  <c r="Y154" i="28"/>
  <c r="F154" i="28"/>
  <c r="J154" i="28"/>
  <c r="N154" i="28"/>
  <c r="R154" i="28"/>
  <c r="V154" i="28"/>
  <c r="C154" i="28"/>
  <c r="K154" i="28"/>
  <c r="S154" i="28"/>
  <c r="D154" i="28"/>
  <c r="L154" i="28"/>
  <c r="T154" i="28"/>
  <c r="O154" i="28"/>
  <c r="B154" i="28"/>
  <c r="P154" i="28"/>
  <c r="G154" i="28"/>
  <c r="H154" i="28"/>
  <c r="W154" i="28"/>
  <c r="X154" i="28"/>
  <c r="E122" i="25"/>
  <c r="I122" i="25"/>
  <c r="M122" i="25"/>
  <c r="Q122" i="25"/>
  <c r="U122" i="25"/>
  <c r="Y122" i="25"/>
  <c r="B122" i="25"/>
  <c r="F122" i="25"/>
  <c r="J122" i="25"/>
  <c r="N122" i="25"/>
  <c r="R122" i="25"/>
  <c r="V122" i="25"/>
  <c r="C122" i="25"/>
  <c r="K122" i="25"/>
  <c r="S122" i="25"/>
  <c r="D122" i="25"/>
  <c r="L122" i="25"/>
  <c r="T122" i="25"/>
  <c r="G122" i="25"/>
  <c r="W122" i="25"/>
  <c r="O122" i="25"/>
  <c r="H122" i="25"/>
  <c r="X122" i="25"/>
  <c r="P122" i="25"/>
  <c r="C24" i="19"/>
  <c r="G24" i="19"/>
  <c r="K24" i="19"/>
  <c r="O24" i="19"/>
  <c r="S24" i="19"/>
  <c r="W24" i="19"/>
  <c r="B24" i="19"/>
  <c r="E24" i="19"/>
  <c r="M24" i="19"/>
  <c r="Y24" i="19"/>
  <c r="F24" i="19"/>
  <c r="N24" i="19"/>
  <c r="V24" i="19"/>
  <c r="D24" i="19"/>
  <c r="H24" i="19"/>
  <c r="L24" i="19"/>
  <c r="P24" i="19"/>
  <c r="T24" i="19"/>
  <c r="X24" i="19"/>
  <c r="I24" i="19"/>
  <c r="Q24" i="19"/>
  <c r="U24" i="19"/>
  <c r="J24" i="19"/>
  <c r="R24" i="19"/>
  <c r="D182" i="21"/>
  <c r="H182" i="21"/>
  <c r="L182" i="21"/>
  <c r="P182" i="21"/>
  <c r="T182" i="21"/>
  <c r="X182" i="21"/>
  <c r="E182" i="21"/>
  <c r="I182" i="21"/>
  <c r="M182" i="21"/>
  <c r="Q182" i="21"/>
  <c r="U182" i="21"/>
  <c r="Y182" i="21"/>
  <c r="F182" i="21"/>
  <c r="N182" i="21"/>
  <c r="V182" i="21"/>
  <c r="G182" i="21"/>
  <c r="O182" i="21"/>
  <c r="W182" i="21"/>
  <c r="B182" i="21"/>
  <c r="R182" i="21"/>
  <c r="K182" i="21"/>
  <c r="C182" i="21"/>
  <c r="S182" i="21"/>
  <c r="J182" i="21"/>
  <c r="F119" i="21"/>
  <c r="J119" i="21"/>
  <c r="N119" i="21"/>
  <c r="R119" i="21"/>
  <c r="V119" i="21"/>
  <c r="C119" i="21"/>
  <c r="G119" i="21"/>
  <c r="K119" i="21"/>
  <c r="O119" i="21"/>
  <c r="S119" i="21"/>
  <c r="W119" i="21"/>
  <c r="B119" i="21"/>
  <c r="H119" i="21"/>
  <c r="P119" i="21"/>
  <c r="X119" i="21"/>
  <c r="I119" i="21"/>
  <c r="Q119" i="21"/>
  <c r="Y119" i="21"/>
  <c r="D119" i="21"/>
  <c r="T119" i="21"/>
  <c r="L119" i="21"/>
  <c r="E119" i="21"/>
  <c r="U119" i="21"/>
  <c r="M119" i="21"/>
  <c r="D121" i="25"/>
  <c r="H121" i="25"/>
  <c r="L121" i="25"/>
  <c r="P121" i="25"/>
  <c r="T121" i="25"/>
  <c r="X121" i="25"/>
  <c r="E121" i="25"/>
  <c r="I121" i="25"/>
  <c r="M121" i="25"/>
  <c r="Q121" i="25"/>
  <c r="U121" i="25"/>
  <c r="Y121" i="25"/>
  <c r="J121" i="25"/>
  <c r="R121" i="25"/>
  <c r="C121" i="25"/>
  <c r="K121" i="25"/>
  <c r="S121" i="25"/>
  <c r="N121" i="25"/>
  <c r="F121" i="25"/>
  <c r="W121" i="25"/>
  <c r="O121" i="25"/>
  <c r="B121" i="25"/>
  <c r="V121" i="25"/>
  <c r="G121" i="25"/>
  <c r="A34" i="28"/>
  <c r="A123" i="25"/>
  <c r="C248" i="28"/>
  <c r="G248" i="28"/>
  <c r="K248" i="28"/>
  <c r="O248" i="28"/>
  <c r="S248" i="28"/>
  <c r="W248" i="28"/>
  <c r="D248" i="28"/>
  <c r="I248" i="28"/>
  <c r="N248" i="28"/>
  <c r="T248" i="28"/>
  <c r="Y248" i="28"/>
  <c r="F248" i="28"/>
  <c r="L248" i="28"/>
  <c r="Q248" i="28"/>
  <c r="V248" i="28"/>
  <c r="B248" i="28"/>
  <c r="H248" i="28"/>
  <c r="R248" i="28"/>
  <c r="J248" i="28"/>
  <c r="M248" i="28"/>
  <c r="X248" i="28"/>
  <c r="E248" i="28"/>
  <c r="P248" i="28"/>
  <c r="U248" i="28"/>
  <c r="D317" i="21"/>
  <c r="H317" i="21"/>
  <c r="L317" i="21"/>
  <c r="P317" i="21"/>
  <c r="T317" i="21"/>
  <c r="X317" i="21"/>
  <c r="F317" i="21"/>
  <c r="K317" i="21"/>
  <c r="Q317" i="21"/>
  <c r="V317" i="21"/>
  <c r="C317" i="21"/>
  <c r="I317" i="21"/>
  <c r="N317" i="21"/>
  <c r="S317" i="21"/>
  <c r="Y317" i="21"/>
  <c r="J317" i="21"/>
  <c r="U317" i="21"/>
  <c r="E317" i="21"/>
  <c r="O317" i="21"/>
  <c r="R317" i="21"/>
  <c r="G317" i="21"/>
  <c r="M317" i="21"/>
  <c r="B317" i="21"/>
  <c r="W317" i="21"/>
  <c r="D248" i="21"/>
  <c r="H248" i="21"/>
  <c r="L248" i="21"/>
  <c r="P248" i="21"/>
  <c r="T248" i="21"/>
  <c r="X248" i="21"/>
  <c r="F248" i="21"/>
  <c r="K248" i="21"/>
  <c r="Q248" i="21"/>
  <c r="V248" i="21"/>
  <c r="C248" i="21"/>
  <c r="I248" i="21"/>
  <c r="N248" i="21"/>
  <c r="S248" i="21"/>
  <c r="Y248" i="21"/>
  <c r="J248" i="21"/>
  <c r="U248" i="21"/>
  <c r="E248" i="21"/>
  <c r="O248" i="21"/>
  <c r="G248" i="21"/>
  <c r="B248" i="21"/>
  <c r="W248" i="21"/>
  <c r="M248" i="21"/>
  <c r="R248" i="21"/>
  <c r="D419" i="28"/>
  <c r="H419" i="28"/>
  <c r="L419" i="28"/>
  <c r="P419" i="28"/>
  <c r="T419" i="28"/>
  <c r="X419" i="28"/>
  <c r="F419" i="28"/>
  <c r="J419" i="28"/>
  <c r="N419" i="28"/>
  <c r="R419" i="28"/>
  <c r="V419" i="28"/>
  <c r="G419" i="28"/>
  <c r="O419" i="28"/>
  <c r="W419" i="28"/>
  <c r="C419" i="28"/>
  <c r="M419" i="28"/>
  <c r="Y419" i="28"/>
  <c r="I419" i="28"/>
  <c r="S419" i="28"/>
  <c r="K419" i="28"/>
  <c r="Q419" i="28"/>
  <c r="B419" i="28"/>
  <c r="U419" i="28"/>
  <c r="E419" i="28"/>
  <c r="C385" i="28"/>
  <c r="G385" i="28"/>
  <c r="K385" i="28"/>
  <c r="O385" i="28"/>
  <c r="S385" i="28"/>
  <c r="W385" i="28"/>
  <c r="D385" i="28"/>
  <c r="I385" i="28"/>
  <c r="N385" i="28"/>
  <c r="T385" i="28"/>
  <c r="Y385" i="28"/>
  <c r="H385" i="28"/>
  <c r="P385" i="28"/>
  <c r="V385" i="28"/>
  <c r="E385" i="28"/>
  <c r="L385" i="28"/>
  <c r="R385" i="28"/>
  <c r="M385" i="28"/>
  <c r="Q385" i="28"/>
  <c r="F385" i="28"/>
  <c r="U385" i="28"/>
  <c r="B385" i="28"/>
  <c r="J385" i="28"/>
  <c r="X385" i="28"/>
  <c r="E283" i="21"/>
  <c r="I283" i="21"/>
  <c r="M283" i="21"/>
  <c r="Q283" i="21"/>
  <c r="U283" i="21"/>
  <c r="Y283" i="21"/>
  <c r="C283" i="21"/>
  <c r="H283" i="21"/>
  <c r="N283" i="21"/>
  <c r="S283" i="21"/>
  <c r="X283" i="21"/>
  <c r="F283" i="21"/>
  <c r="K283" i="21"/>
  <c r="P283" i="21"/>
  <c r="V283" i="21"/>
  <c r="B283" i="21"/>
  <c r="L283" i="21"/>
  <c r="W283" i="21"/>
  <c r="G283" i="21"/>
  <c r="R283" i="21"/>
  <c r="T283" i="21"/>
  <c r="J283" i="21"/>
  <c r="O283" i="21"/>
  <c r="D283" i="21"/>
  <c r="C385" i="21"/>
  <c r="G385" i="21"/>
  <c r="K385" i="21"/>
  <c r="O385" i="21"/>
  <c r="S385" i="21"/>
  <c r="W385" i="21"/>
  <c r="E385" i="21"/>
  <c r="I385" i="21"/>
  <c r="M385" i="21"/>
  <c r="Q385" i="21"/>
  <c r="U385" i="21"/>
  <c r="Y385" i="21"/>
  <c r="J385" i="21"/>
  <c r="R385" i="21"/>
  <c r="F385" i="21"/>
  <c r="N385" i="21"/>
  <c r="V385" i="21"/>
  <c r="H385" i="21"/>
  <c r="X385" i="21"/>
  <c r="B385" i="21"/>
  <c r="P385" i="21"/>
  <c r="D385" i="21"/>
  <c r="T385" i="21"/>
  <c r="L385" i="21"/>
  <c r="E214" i="21"/>
  <c r="I214" i="21"/>
  <c r="M214" i="21"/>
  <c r="Q214" i="21"/>
  <c r="U214" i="21"/>
  <c r="Y214" i="21"/>
  <c r="C214" i="21"/>
  <c r="G214" i="21"/>
  <c r="K214" i="21"/>
  <c r="O214" i="21"/>
  <c r="S214" i="21"/>
  <c r="W214" i="21"/>
  <c r="B214" i="21"/>
  <c r="H214" i="21"/>
  <c r="P214" i="21"/>
  <c r="X214" i="21"/>
  <c r="D214" i="21"/>
  <c r="L214" i="21"/>
  <c r="T214" i="21"/>
  <c r="N214" i="21"/>
  <c r="V214" i="21"/>
  <c r="J214" i="21"/>
  <c r="R214" i="21"/>
  <c r="F214" i="21"/>
  <c r="F282" i="28"/>
  <c r="J282" i="28"/>
  <c r="N282" i="28"/>
  <c r="R282" i="28"/>
  <c r="V282" i="28"/>
  <c r="C282" i="28"/>
  <c r="H282" i="28"/>
  <c r="M282" i="28"/>
  <c r="S282" i="28"/>
  <c r="X282" i="28"/>
  <c r="E282" i="28"/>
  <c r="K282" i="28"/>
  <c r="P282" i="28"/>
  <c r="U282" i="28"/>
  <c r="G282" i="28"/>
  <c r="Q282" i="28"/>
  <c r="B282" i="28"/>
  <c r="I282" i="28"/>
  <c r="T282" i="28"/>
  <c r="L282" i="28"/>
  <c r="W282" i="28"/>
  <c r="D282" i="28"/>
  <c r="O282" i="28"/>
  <c r="Y282" i="28"/>
  <c r="D351" i="28"/>
  <c r="H351" i="28"/>
  <c r="L351" i="28"/>
  <c r="P351" i="28"/>
  <c r="T351" i="28"/>
  <c r="X351" i="28"/>
  <c r="F351" i="28"/>
  <c r="K351" i="28"/>
  <c r="Q351" i="28"/>
  <c r="V351" i="28"/>
  <c r="C351" i="28"/>
  <c r="I351" i="28"/>
  <c r="N351" i="28"/>
  <c r="S351" i="28"/>
  <c r="Y351" i="28"/>
  <c r="B351" i="28"/>
  <c r="E351" i="28"/>
  <c r="O351" i="28"/>
  <c r="G351" i="28"/>
  <c r="R351" i="28"/>
  <c r="J351" i="28"/>
  <c r="U351" i="28"/>
  <c r="M351" i="28"/>
  <c r="W351" i="28"/>
  <c r="E317" i="28"/>
  <c r="I317" i="28"/>
  <c r="M317" i="28"/>
  <c r="Q317" i="28"/>
  <c r="U317" i="28"/>
  <c r="Y317" i="28"/>
  <c r="B317" i="28"/>
  <c r="G317" i="28"/>
  <c r="L317" i="28"/>
  <c r="R317" i="28"/>
  <c r="W317" i="28"/>
  <c r="D317" i="28"/>
  <c r="J317" i="28"/>
  <c r="O317" i="28"/>
  <c r="T317" i="28"/>
  <c r="F317" i="28"/>
  <c r="P317" i="28"/>
  <c r="H317" i="28"/>
  <c r="S317" i="28"/>
  <c r="K317" i="28"/>
  <c r="V317" i="28"/>
  <c r="C317" i="28"/>
  <c r="N317" i="28"/>
  <c r="X317" i="28"/>
  <c r="F351" i="21"/>
  <c r="D351" i="21"/>
  <c r="H351" i="21"/>
  <c r="L351" i="21"/>
  <c r="P351" i="21"/>
  <c r="T351" i="21"/>
  <c r="X351" i="21"/>
  <c r="I351" i="21"/>
  <c r="N351" i="21"/>
  <c r="S351" i="21"/>
  <c r="Y351" i="21"/>
  <c r="E351" i="21"/>
  <c r="K351" i="21"/>
  <c r="Q351" i="21"/>
  <c r="V351" i="21"/>
  <c r="B351" i="21"/>
  <c r="M351" i="21"/>
  <c r="W351" i="21"/>
  <c r="G351" i="21"/>
  <c r="R351" i="21"/>
  <c r="U351" i="21"/>
  <c r="J351" i="21"/>
  <c r="O351" i="21"/>
  <c r="C351" i="21"/>
  <c r="A318" i="21"/>
  <c r="A284" i="21"/>
  <c r="A386" i="21"/>
  <c r="A352" i="21"/>
  <c r="A283" i="28"/>
  <c r="A386" i="28"/>
  <c r="A155" i="28"/>
  <c r="A249" i="28"/>
  <c r="A123" i="28"/>
  <c r="A318" i="28"/>
  <c r="A91" i="28"/>
  <c r="A352" i="28"/>
  <c r="A218" i="28"/>
  <c r="A420" i="28"/>
  <c r="A187" i="28"/>
  <c r="A59" i="28"/>
  <c r="A215" i="21"/>
  <c r="A249" i="21"/>
  <c r="A183" i="21"/>
  <c r="A90" i="19"/>
  <c r="A58" i="19"/>
  <c r="A56" i="21"/>
  <c r="A120" i="21"/>
  <c r="A25" i="19"/>
  <c r="A26" i="21"/>
  <c r="A122" i="19"/>
  <c r="A57" i="25"/>
  <c r="A24" i="25"/>
  <c r="A152" i="21"/>
  <c r="A88" i="21"/>
  <c r="A90" i="25"/>
  <c r="D25" i="19" l="1"/>
  <c r="H25" i="19"/>
  <c r="L25" i="19"/>
  <c r="P25" i="19"/>
  <c r="T25" i="19"/>
  <c r="X25" i="19"/>
  <c r="F25" i="19"/>
  <c r="N25" i="19"/>
  <c r="V25" i="19"/>
  <c r="G25" i="19"/>
  <c r="O25" i="19"/>
  <c r="W25" i="19"/>
  <c r="E25" i="19"/>
  <c r="I25" i="19"/>
  <c r="M25" i="19"/>
  <c r="Q25" i="19"/>
  <c r="U25" i="19"/>
  <c r="Y25" i="19"/>
  <c r="B25" i="19"/>
  <c r="J25" i="19"/>
  <c r="R25" i="19"/>
  <c r="C25" i="19"/>
  <c r="K25" i="19"/>
  <c r="S25" i="19"/>
  <c r="D57" i="25"/>
  <c r="H57" i="25"/>
  <c r="L57" i="25"/>
  <c r="P57" i="25"/>
  <c r="T57" i="25"/>
  <c r="X57" i="25"/>
  <c r="E57" i="25"/>
  <c r="I57" i="25"/>
  <c r="M57" i="25"/>
  <c r="Q57" i="25"/>
  <c r="U57" i="25"/>
  <c r="Y57" i="25"/>
  <c r="F57" i="25"/>
  <c r="N57" i="25"/>
  <c r="V57" i="25"/>
  <c r="R57" i="25"/>
  <c r="K57" i="25"/>
  <c r="B57" i="25"/>
  <c r="G57" i="25"/>
  <c r="O57" i="25"/>
  <c r="W57" i="25"/>
  <c r="J57" i="25"/>
  <c r="C57" i="25"/>
  <c r="S57" i="25"/>
  <c r="F187" i="28"/>
  <c r="J187" i="28"/>
  <c r="N187" i="28"/>
  <c r="R187" i="28"/>
  <c r="V187" i="28"/>
  <c r="D187" i="28"/>
  <c r="I187" i="28"/>
  <c r="O187" i="28"/>
  <c r="T187" i="28"/>
  <c r="Y187" i="28"/>
  <c r="E187" i="28"/>
  <c r="K187" i="28"/>
  <c r="P187" i="28"/>
  <c r="U187" i="28"/>
  <c r="B187" i="28"/>
  <c r="L187" i="28"/>
  <c r="W187" i="28"/>
  <c r="C187" i="28"/>
  <c r="M187" i="28"/>
  <c r="X187" i="28"/>
  <c r="G187" i="28"/>
  <c r="H187" i="28"/>
  <c r="Q187" i="28"/>
  <c r="S187" i="28"/>
  <c r="F155" i="28"/>
  <c r="J155" i="28"/>
  <c r="N155" i="28"/>
  <c r="R155" i="28"/>
  <c r="V155" i="28"/>
  <c r="C155" i="28"/>
  <c r="G155" i="28"/>
  <c r="K155" i="28"/>
  <c r="O155" i="28"/>
  <c r="S155" i="28"/>
  <c r="W155" i="28"/>
  <c r="D155" i="28"/>
  <c r="L155" i="28"/>
  <c r="T155" i="28"/>
  <c r="E155" i="28"/>
  <c r="M155" i="28"/>
  <c r="U155" i="28"/>
  <c r="H155" i="28"/>
  <c r="X155" i="28"/>
  <c r="I155" i="28"/>
  <c r="Y155" i="28"/>
  <c r="B155" i="28"/>
  <c r="P155" i="28"/>
  <c r="Q155" i="28"/>
  <c r="C34" i="28"/>
  <c r="G34" i="28"/>
  <c r="K34" i="28"/>
  <c r="O34" i="28"/>
  <c r="S34" i="28"/>
  <c r="W34" i="28"/>
  <c r="D34" i="28"/>
  <c r="H34" i="28"/>
  <c r="L34" i="28"/>
  <c r="P34" i="28"/>
  <c r="T34" i="28"/>
  <c r="X34" i="28"/>
  <c r="E34" i="28"/>
  <c r="M34" i="28"/>
  <c r="U34" i="28"/>
  <c r="F34" i="28"/>
  <c r="N34" i="28"/>
  <c r="V34" i="28"/>
  <c r="Q34" i="28"/>
  <c r="R34" i="28"/>
  <c r="Y34" i="28"/>
  <c r="B34" i="28"/>
  <c r="I34" i="28"/>
  <c r="J34" i="28"/>
  <c r="E56" i="21"/>
  <c r="I56" i="21"/>
  <c r="M56" i="21"/>
  <c r="Q56" i="21"/>
  <c r="U56" i="21"/>
  <c r="Y56" i="21"/>
  <c r="F56" i="21"/>
  <c r="J56" i="21"/>
  <c r="N56" i="21"/>
  <c r="R56" i="21"/>
  <c r="V56" i="21"/>
  <c r="G56" i="21"/>
  <c r="O56" i="21"/>
  <c r="W56" i="21"/>
  <c r="H56" i="21"/>
  <c r="P56" i="21"/>
  <c r="X56" i="21"/>
  <c r="C56" i="21"/>
  <c r="S56" i="21"/>
  <c r="D56" i="21"/>
  <c r="T56" i="21"/>
  <c r="B56" i="21"/>
  <c r="K56" i="21"/>
  <c r="L56" i="21"/>
  <c r="D24" i="25"/>
  <c r="H24" i="25"/>
  <c r="L24" i="25"/>
  <c r="P24" i="25"/>
  <c r="T24" i="25"/>
  <c r="X24" i="25"/>
  <c r="E24" i="25"/>
  <c r="I24" i="25"/>
  <c r="M24" i="25"/>
  <c r="Q24" i="25"/>
  <c r="U24" i="25"/>
  <c r="Y24" i="25"/>
  <c r="F24" i="25"/>
  <c r="N24" i="25"/>
  <c r="V24" i="25"/>
  <c r="R24" i="25"/>
  <c r="C24" i="25"/>
  <c r="S24" i="25"/>
  <c r="G24" i="25"/>
  <c r="O24" i="25"/>
  <c r="W24" i="25"/>
  <c r="J24" i="25"/>
  <c r="K24" i="25"/>
  <c r="B24" i="25"/>
  <c r="C90" i="19"/>
  <c r="G90" i="19"/>
  <c r="K90" i="19"/>
  <c r="O90" i="19"/>
  <c r="S90" i="19"/>
  <c r="W90" i="19"/>
  <c r="B90" i="19"/>
  <c r="I90" i="19"/>
  <c r="Q90" i="19"/>
  <c r="Y90" i="19"/>
  <c r="F90" i="19"/>
  <c r="N90" i="19"/>
  <c r="V90" i="19"/>
  <c r="D90" i="19"/>
  <c r="H90" i="19"/>
  <c r="L90" i="19"/>
  <c r="P90" i="19"/>
  <c r="T90" i="19"/>
  <c r="X90" i="19"/>
  <c r="E90" i="19"/>
  <c r="M90" i="19"/>
  <c r="U90" i="19"/>
  <c r="J90" i="19"/>
  <c r="R90" i="19"/>
  <c r="C59" i="28"/>
  <c r="G59" i="28"/>
  <c r="K59" i="28"/>
  <c r="O59" i="28"/>
  <c r="S59" i="28"/>
  <c r="W59" i="28"/>
  <c r="B59" i="28"/>
  <c r="D59" i="28"/>
  <c r="H59" i="28"/>
  <c r="L59" i="28"/>
  <c r="P59" i="28"/>
  <c r="T59" i="28"/>
  <c r="X59" i="28"/>
  <c r="E59" i="28"/>
  <c r="M59" i="28"/>
  <c r="U59" i="28"/>
  <c r="F59" i="28"/>
  <c r="N59" i="28"/>
  <c r="V59" i="28"/>
  <c r="Q59" i="28"/>
  <c r="R59" i="28"/>
  <c r="Y59" i="28"/>
  <c r="J59" i="28"/>
  <c r="I59" i="28"/>
  <c r="F123" i="25"/>
  <c r="J123" i="25"/>
  <c r="N123" i="25"/>
  <c r="R123" i="25"/>
  <c r="V123" i="25"/>
  <c r="C123" i="25"/>
  <c r="G123" i="25"/>
  <c r="K123" i="25"/>
  <c r="O123" i="25"/>
  <c r="S123" i="25"/>
  <c r="W123" i="25"/>
  <c r="B123" i="25"/>
  <c r="D123" i="25"/>
  <c r="L123" i="25"/>
  <c r="T123" i="25"/>
  <c r="E123" i="25"/>
  <c r="M123" i="25"/>
  <c r="U123" i="25"/>
  <c r="P123" i="25"/>
  <c r="X123" i="25"/>
  <c r="Y123" i="25"/>
  <c r="Q123" i="25"/>
  <c r="H123" i="25"/>
  <c r="I123" i="25"/>
  <c r="D90" i="25"/>
  <c r="H90" i="25"/>
  <c r="L90" i="25"/>
  <c r="P90" i="25"/>
  <c r="T90" i="25"/>
  <c r="X90" i="25"/>
  <c r="E90" i="25"/>
  <c r="I90" i="25"/>
  <c r="M90" i="25"/>
  <c r="Q90" i="25"/>
  <c r="U90" i="25"/>
  <c r="Y90" i="25"/>
  <c r="F90" i="25"/>
  <c r="N90" i="25"/>
  <c r="V90" i="25"/>
  <c r="J90" i="25"/>
  <c r="C90" i="25"/>
  <c r="K90" i="25"/>
  <c r="S90" i="25"/>
  <c r="G90" i="25"/>
  <c r="O90" i="25"/>
  <c r="W90" i="25"/>
  <c r="R90" i="25"/>
  <c r="B90" i="25"/>
  <c r="C120" i="21"/>
  <c r="G120" i="21"/>
  <c r="K120" i="21"/>
  <c r="O120" i="21"/>
  <c r="S120" i="21"/>
  <c r="W120" i="21"/>
  <c r="D120" i="21"/>
  <c r="H120" i="21"/>
  <c r="L120" i="21"/>
  <c r="P120" i="21"/>
  <c r="T120" i="21"/>
  <c r="X120" i="21"/>
  <c r="I120" i="21"/>
  <c r="Q120" i="21"/>
  <c r="Y120" i="21"/>
  <c r="J120" i="21"/>
  <c r="R120" i="21"/>
  <c r="M120" i="21"/>
  <c r="U120" i="21"/>
  <c r="F120" i="21"/>
  <c r="N120" i="21"/>
  <c r="E120" i="21"/>
  <c r="B120" i="21"/>
  <c r="V120" i="21"/>
  <c r="E183" i="21"/>
  <c r="I183" i="21"/>
  <c r="M183" i="21"/>
  <c r="Q183" i="21"/>
  <c r="U183" i="21"/>
  <c r="Y183" i="21"/>
  <c r="B183" i="21"/>
  <c r="F183" i="21"/>
  <c r="J183" i="21"/>
  <c r="N183" i="21"/>
  <c r="R183" i="21"/>
  <c r="V183" i="21"/>
  <c r="G183" i="21"/>
  <c r="O183" i="21"/>
  <c r="W183" i="21"/>
  <c r="H183" i="21"/>
  <c r="P183" i="21"/>
  <c r="X183" i="21"/>
  <c r="K183" i="21"/>
  <c r="C183" i="21"/>
  <c r="T183" i="21"/>
  <c r="L183" i="21"/>
  <c r="S183" i="21"/>
  <c r="D183" i="21"/>
  <c r="D91" i="28"/>
  <c r="H91" i="28"/>
  <c r="L91" i="28"/>
  <c r="P91" i="28"/>
  <c r="T91" i="28"/>
  <c r="X91" i="28"/>
  <c r="C91" i="28"/>
  <c r="I91" i="28"/>
  <c r="N91" i="28"/>
  <c r="S91" i="28"/>
  <c r="Y91" i="28"/>
  <c r="E91" i="28"/>
  <c r="J91" i="28"/>
  <c r="O91" i="28"/>
  <c r="U91" i="28"/>
  <c r="F91" i="28"/>
  <c r="Q91" i="28"/>
  <c r="G91" i="28"/>
  <c r="R91" i="28"/>
  <c r="B91" i="28"/>
  <c r="K91" i="28"/>
  <c r="M91" i="28"/>
  <c r="V91" i="28"/>
  <c r="W91" i="28"/>
  <c r="D88" i="21"/>
  <c r="H88" i="21"/>
  <c r="L88" i="21"/>
  <c r="P88" i="21"/>
  <c r="T88" i="21"/>
  <c r="X88" i="21"/>
  <c r="E88" i="21"/>
  <c r="I88" i="21"/>
  <c r="M88" i="21"/>
  <c r="Q88" i="21"/>
  <c r="U88" i="21"/>
  <c r="Y88" i="21"/>
  <c r="J88" i="21"/>
  <c r="R88" i="21"/>
  <c r="C88" i="21"/>
  <c r="K88" i="21"/>
  <c r="S88" i="21"/>
  <c r="N88" i="21"/>
  <c r="V88" i="21"/>
  <c r="W88" i="21"/>
  <c r="O88" i="21"/>
  <c r="B88" i="21"/>
  <c r="F88" i="21"/>
  <c r="G88" i="21"/>
  <c r="C122" i="19"/>
  <c r="G122" i="19"/>
  <c r="K122" i="19"/>
  <c r="O122" i="19"/>
  <c r="S122" i="19"/>
  <c r="W122" i="19"/>
  <c r="D122" i="19"/>
  <c r="H122" i="19"/>
  <c r="L122" i="19"/>
  <c r="P122" i="19"/>
  <c r="T122" i="19"/>
  <c r="X122" i="19"/>
  <c r="E122" i="19"/>
  <c r="M122" i="19"/>
  <c r="U122" i="19"/>
  <c r="B122" i="19"/>
  <c r="J122" i="19"/>
  <c r="F122" i="19"/>
  <c r="N122" i="19"/>
  <c r="V122" i="19"/>
  <c r="I122" i="19"/>
  <c r="Q122" i="19"/>
  <c r="Y122" i="19"/>
  <c r="R122" i="19"/>
  <c r="F152" i="21"/>
  <c r="J152" i="21"/>
  <c r="N152" i="21"/>
  <c r="R152" i="21"/>
  <c r="V152" i="21"/>
  <c r="C152" i="21"/>
  <c r="G152" i="21"/>
  <c r="K152" i="21"/>
  <c r="O152" i="21"/>
  <c r="S152" i="21"/>
  <c r="W152" i="21"/>
  <c r="B152" i="21"/>
  <c r="H152" i="21"/>
  <c r="P152" i="21"/>
  <c r="X152" i="21"/>
  <c r="I152" i="21"/>
  <c r="Q152" i="21"/>
  <c r="Y152" i="21"/>
  <c r="L152" i="21"/>
  <c r="D152" i="21"/>
  <c r="U152" i="21"/>
  <c r="M152" i="21"/>
  <c r="T152" i="21"/>
  <c r="E152" i="21"/>
  <c r="D26" i="21"/>
  <c r="H26" i="21"/>
  <c r="L26" i="21"/>
  <c r="P26" i="21"/>
  <c r="T26" i="21"/>
  <c r="X26" i="21"/>
  <c r="E26" i="21"/>
  <c r="I26" i="21"/>
  <c r="M26" i="21"/>
  <c r="Q26" i="21"/>
  <c r="U26" i="21"/>
  <c r="Y26" i="21"/>
  <c r="J26" i="21"/>
  <c r="R26" i="21"/>
  <c r="C26" i="21"/>
  <c r="K26" i="21"/>
  <c r="S26" i="21"/>
  <c r="F26" i="21"/>
  <c r="V26" i="21"/>
  <c r="G26" i="21"/>
  <c r="W26" i="21"/>
  <c r="B26" i="21"/>
  <c r="N26" i="21"/>
  <c r="O26" i="21"/>
  <c r="D58" i="19"/>
  <c r="H58" i="19"/>
  <c r="L58" i="19"/>
  <c r="P58" i="19"/>
  <c r="T58" i="19"/>
  <c r="X58" i="19"/>
  <c r="J58" i="19"/>
  <c r="C58" i="19"/>
  <c r="K58" i="19"/>
  <c r="S58" i="19"/>
  <c r="E58" i="19"/>
  <c r="I58" i="19"/>
  <c r="M58" i="19"/>
  <c r="Q58" i="19"/>
  <c r="U58" i="19"/>
  <c r="Y58" i="19"/>
  <c r="B58" i="19"/>
  <c r="F58" i="19"/>
  <c r="N58" i="19"/>
  <c r="R58" i="19"/>
  <c r="V58" i="19"/>
  <c r="G58" i="19"/>
  <c r="O58" i="19"/>
  <c r="W58" i="19"/>
  <c r="D218" i="28"/>
  <c r="H218" i="28"/>
  <c r="L218" i="28"/>
  <c r="P218" i="28"/>
  <c r="T218" i="28"/>
  <c r="X218" i="28"/>
  <c r="E218" i="28"/>
  <c r="I218" i="28"/>
  <c r="M218" i="28"/>
  <c r="Q218" i="28"/>
  <c r="U218" i="28"/>
  <c r="Y218" i="28"/>
  <c r="F218" i="28"/>
  <c r="N218" i="28"/>
  <c r="V218" i="28"/>
  <c r="G218" i="28"/>
  <c r="O218" i="28"/>
  <c r="W218" i="28"/>
  <c r="J218" i="28"/>
  <c r="K218" i="28"/>
  <c r="B218" i="28"/>
  <c r="C218" i="28"/>
  <c r="R218" i="28"/>
  <c r="S218" i="28"/>
  <c r="F123" i="28"/>
  <c r="J123" i="28"/>
  <c r="N123" i="28"/>
  <c r="R123" i="28"/>
  <c r="V123" i="28"/>
  <c r="C123" i="28"/>
  <c r="G123" i="28"/>
  <c r="K123" i="28"/>
  <c r="O123" i="28"/>
  <c r="S123" i="28"/>
  <c r="W123" i="28"/>
  <c r="B123" i="28"/>
  <c r="H123" i="28"/>
  <c r="P123" i="28"/>
  <c r="X123" i="28"/>
  <c r="I123" i="28"/>
  <c r="Q123" i="28"/>
  <c r="Y123" i="28"/>
  <c r="L123" i="28"/>
  <c r="M123" i="28"/>
  <c r="T123" i="28"/>
  <c r="U123" i="28"/>
  <c r="D123" i="28"/>
  <c r="E123" i="28"/>
  <c r="A35" i="28"/>
  <c r="A124" i="25"/>
  <c r="F215" i="21"/>
  <c r="J215" i="21"/>
  <c r="N215" i="21"/>
  <c r="R215" i="21"/>
  <c r="V215" i="21"/>
  <c r="D215" i="21"/>
  <c r="H215" i="21"/>
  <c r="L215" i="21"/>
  <c r="P215" i="21"/>
  <c r="T215" i="21"/>
  <c r="X215" i="21"/>
  <c r="I215" i="21"/>
  <c r="Q215" i="21"/>
  <c r="Y215" i="21"/>
  <c r="B215" i="21"/>
  <c r="E215" i="21"/>
  <c r="M215" i="21"/>
  <c r="U215" i="21"/>
  <c r="G215" i="21"/>
  <c r="W215" i="21"/>
  <c r="S215" i="21"/>
  <c r="K215" i="21"/>
  <c r="C215" i="21"/>
  <c r="O215" i="21"/>
  <c r="C283" i="28"/>
  <c r="G283" i="28"/>
  <c r="K283" i="28"/>
  <c r="O283" i="28"/>
  <c r="S283" i="28"/>
  <c r="W283" i="28"/>
  <c r="F283" i="28"/>
  <c r="L283" i="28"/>
  <c r="Q283" i="28"/>
  <c r="V283" i="28"/>
  <c r="B283" i="28"/>
  <c r="D283" i="28"/>
  <c r="I283" i="28"/>
  <c r="N283" i="28"/>
  <c r="T283" i="28"/>
  <c r="Y283" i="28"/>
  <c r="E283" i="28"/>
  <c r="P283" i="28"/>
  <c r="H283" i="28"/>
  <c r="R283" i="28"/>
  <c r="J283" i="28"/>
  <c r="U283" i="28"/>
  <c r="M283" i="28"/>
  <c r="X283" i="28"/>
  <c r="E318" i="21"/>
  <c r="I318" i="21"/>
  <c r="M318" i="21"/>
  <c r="Q318" i="21"/>
  <c r="U318" i="21"/>
  <c r="Y318" i="21"/>
  <c r="D318" i="21"/>
  <c r="J318" i="21"/>
  <c r="O318" i="21"/>
  <c r="T318" i="21"/>
  <c r="G318" i="21"/>
  <c r="L318" i="21"/>
  <c r="R318" i="21"/>
  <c r="W318" i="21"/>
  <c r="H318" i="21"/>
  <c r="S318" i="21"/>
  <c r="C318" i="21"/>
  <c r="N318" i="21"/>
  <c r="X318" i="21"/>
  <c r="B318" i="21"/>
  <c r="P318" i="21"/>
  <c r="F318" i="21"/>
  <c r="K318" i="21"/>
  <c r="V318" i="21"/>
  <c r="E249" i="21"/>
  <c r="I249" i="21"/>
  <c r="M249" i="21"/>
  <c r="Q249" i="21"/>
  <c r="U249" i="21"/>
  <c r="Y249" i="21"/>
  <c r="D249" i="21"/>
  <c r="J249" i="21"/>
  <c r="O249" i="21"/>
  <c r="T249" i="21"/>
  <c r="G249" i="21"/>
  <c r="L249" i="21"/>
  <c r="R249" i="21"/>
  <c r="W249" i="21"/>
  <c r="B249" i="21"/>
  <c r="H249" i="21"/>
  <c r="S249" i="21"/>
  <c r="C249" i="21"/>
  <c r="N249" i="21"/>
  <c r="X249" i="21"/>
  <c r="F249" i="21"/>
  <c r="P249" i="21"/>
  <c r="K249" i="21"/>
  <c r="V249" i="21"/>
  <c r="E420" i="28"/>
  <c r="I420" i="28"/>
  <c r="M420" i="28"/>
  <c r="Q420" i="28"/>
  <c r="U420" i="28"/>
  <c r="Y420" i="28"/>
  <c r="C420" i="28"/>
  <c r="G420" i="28"/>
  <c r="K420" i="28"/>
  <c r="O420" i="28"/>
  <c r="S420" i="28"/>
  <c r="W420" i="28"/>
  <c r="H420" i="28"/>
  <c r="P420" i="28"/>
  <c r="X420" i="28"/>
  <c r="L420" i="28"/>
  <c r="V420" i="28"/>
  <c r="F420" i="28"/>
  <c r="R420" i="28"/>
  <c r="B420" i="28"/>
  <c r="J420" i="28"/>
  <c r="N420" i="28"/>
  <c r="T420" i="28"/>
  <c r="D420" i="28"/>
  <c r="F318" i="28"/>
  <c r="J318" i="28"/>
  <c r="N318" i="28"/>
  <c r="R318" i="28"/>
  <c r="V318" i="28"/>
  <c r="E318" i="28"/>
  <c r="K318" i="28"/>
  <c r="P318" i="28"/>
  <c r="U318" i="28"/>
  <c r="C318" i="28"/>
  <c r="H318" i="28"/>
  <c r="M318" i="28"/>
  <c r="S318" i="28"/>
  <c r="X318" i="28"/>
  <c r="D318" i="28"/>
  <c r="O318" i="28"/>
  <c r="Y318" i="28"/>
  <c r="G318" i="28"/>
  <c r="Q318" i="28"/>
  <c r="B318" i="28"/>
  <c r="I318" i="28"/>
  <c r="T318" i="28"/>
  <c r="L318" i="28"/>
  <c r="W318" i="28"/>
  <c r="D386" i="28"/>
  <c r="H386" i="28"/>
  <c r="L386" i="28"/>
  <c r="P386" i="28"/>
  <c r="T386" i="28"/>
  <c r="X386" i="28"/>
  <c r="G386" i="28"/>
  <c r="M386" i="28"/>
  <c r="R386" i="28"/>
  <c r="W386" i="28"/>
  <c r="F386" i="28"/>
  <c r="N386" i="28"/>
  <c r="U386" i="28"/>
  <c r="B386" i="28"/>
  <c r="C386" i="28"/>
  <c r="J386" i="28"/>
  <c r="Q386" i="28"/>
  <c r="Y386" i="28"/>
  <c r="E386" i="28"/>
  <c r="S386" i="28"/>
  <c r="I386" i="28"/>
  <c r="V386" i="28"/>
  <c r="K386" i="28"/>
  <c r="O386" i="28"/>
  <c r="E352" i="28"/>
  <c r="I352" i="28"/>
  <c r="M352" i="28"/>
  <c r="Q352" i="28"/>
  <c r="U352" i="28"/>
  <c r="Y352" i="28"/>
  <c r="B352" i="28"/>
  <c r="D352" i="28"/>
  <c r="J352" i="28"/>
  <c r="O352" i="28"/>
  <c r="T352" i="28"/>
  <c r="G352" i="28"/>
  <c r="L352" i="28"/>
  <c r="R352" i="28"/>
  <c r="W352" i="28"/>
  <c r="C352" i="28"/>
  <c r="N352" i="28"/>
  <c r="X352" i="28"/>
  <c r="F352" i="28"/>
  <c r="P352" i="28"/>
  <c r="H352" i="28"/>
  <c r="S352" i="28"/>
  <c r="K352" i="28"/>
  <c r="V352" i="28"/>
  <c r="D249" i="28"/>
  <c r="H249" i="28"/>
  <c r="L249" i="28"/>
  <c r="P249" i="28"/>
  <c r="T249" i="28"/>
  <c r="X249" i="28"/>
  <c r="G249" i="28"/>
  <c r="M249" i="28"/>
  <c r="R249" i="28"/>
  <c r="W249" i="28"/>
  <c r="E249" i="28"/>
  <c r="J249" i="28"/>
  <c r="O249" i="28"/>
  <c r="U249" i="28"/>
  <c r="F249" i="28"/>
  <c r="Q249" i="28"/>
  <c r="B249" i="28"/>
  <c r="I249" i="28"/>
  <c r="K249" i="28"/>
  <c r="V249" i="28"/>
  <c r="C249" i="28"/>
  <c r="N249" i="28"/>
  <c r="Y249" i="28"/>
  <c r="S249" i="28"/>
  <c r="E352" i="21"/>
  <c r="I352" i="21"/>
  <c r="M352" i="21"/>
  <c r="Q352" i="21"/>
  <c r="U352" i="21"/>
  <c r="Y352" i="21"/>
  <c r="G352" i="21"/>
  <c r="L352" i="21"/>
  <c r="R352" i="21"/>
  <c r="W352" i="21"/>
  <c r="D352" i="21"/>
  <c r="J352" i="21"/>
  <c r="O352" i="21"/>
  <c r="T352" i="21"/>
  <c r="K352" i="21"/>
  <c r="V352" i="21"/>
  <c r="B352" i="21"/>
  <c r="F352" i="21"/>
  <c r="P352" i="21"/>
  <c r="S352" i="21"/>
  <c r="H352" i="21"/>
  <c r="N352" i="21"/>
  <c r="C352" i="21"/>
  <c r="X352" i="21"/>
  <c r="D386" i="21"/>
  <c r="H386" i="21"/>
  <c r="L386" i="21"/>
  <c r="P386" i="21"/>
  <c r="T386" i="21"/>
  <c r="X386" i="21"/>
  <c r="F386" i="21"/>
  <c r="J386" i="21"/>
  <c r="N386" i="21"/>
  <c r="R386" i="21"/>
  <c r="V386" i="21"/>
  <c r="C386" i="21"/>
  <c r="K386" i="21"/>
  <c r="S386" i="21"/>
  <c r="G386" i="21"/>
  <c r="O386" i="21"/>
  <c r="W386" i="21"/>
  <c r="Q386" i="21"/>
  <c r="I386" i="21"/>
  <c r="Y386" i="21"/>
  <c r="M386" i="21"/>
  <c r="E386" i="21"/>
  <c r="B386" i="21"/>
  <c r="U386" i="21"/>
  <c r="F284" i="21"/>
  <c r="J284" i="21"/>
  <c r="N284" i="21"/>
  <c r="R284" i="21"/>
  <c r="V284" i="21"/>
  <c r="G284" i="21"/>
  <c r="L284" i="21"/>
  <c r="Q284" i="21"/>
  <c r="W284" i="21"/>
  <c r="D284" i="21"/>
  <c r="I284" i="21"/>
  <c r="O284" i="21"/>
  <c r="T284" i="21"/>
  <c r="Y284" i="21"/>
  <c r="K284" i="21"/>
  <c r="U284" i="21"/>
  <c r="E284" i="21"/>
  <c r="P284" i="21"/>
  <c r="B284" i="21"/>
  <c r="S284" i="21"/>
  <c r="H284" i="21"/>
  <c r="M284" i="21"/>
  <c r="X284" i="21"/>
  <c r="C284" i="21"/>
  <c r="A353" i="21"/>
  <c r="A387" i="21"/>
  <c r="A285" i="21"/>
  <c r="A319" i="21"/>
  <c r="A219" i="28"/>
  <c r="A353" i="28"/>
  <c r="A250" i="28"/>
  <c r="A188" i="28"/>
  <c r="A60" i="28"/>
  <c r="A124" i="28"/>
  <c r="A156" i="28"/>
  <c r="A387" i="28"/>
  <c r="A421" i="28"/>
  <c r="A92" i="28"/>
  <c r="A319" i="28"/>
  <c r="A284" i="28"/>
  <c r="A250" i="21"/>
  <c r="A216" i="21"/>
  <c r="A184" i="21"/>
  <c r="A91" i="19"/>
  <c r="A59" i="19"/>
  <c r="A25" i="25"/>
  <c r="A58" i="25"/>
  <c r="A123" i="19"/>
  <c r="A121" i="21"/>
  <c r="A57" i="21"/>
  <c r="A91" i="25"/>
  <c r="A89" i="21"/>
  <c r="A153" i="21"/>
  <c r="A27" i="21"/>
  <c r="A26" i="19"/>
  <c r="E59" i="19" l="1"/>
  <c r="I59" i="19"/>
  <c r="M59" i="19"/>
  <c r="Q59" i="19"/>
  <c r="U59" i="19"/>
  <c r="Y59" i="19"/>
  <c r="D59" i="19"/>
  <c r="L59" i="19"/>
  <c r="T59" i="19"/>
  <c r="F59" i="19"/>
  <c r="J59" i="19"/>
  <c r="N59" i="19"/>
  <c r="R59" i="19"/>
  <c r="V59" i="19"/>
  <c r="C59" i="19"/>
  <c r="G59" i="19"/>
  <c r="K59" i="19"/>
  <c r="O59" i="19"/>
  <c r="S59" i="19"/>
  <c r="W59" i="19"/>
  <c r="B59" i="19"/>
  <c r="H59" i="19"/>
  <c r="P59" i="19"/>
  <c r="X59" i="19"/>
  <c r="D60" i="28"/>
  <c r="H60" i="28"/>
  <c r="L60" i="28"/>
  <c r="P60" i="28"/>
  <c r="T60" i="28"/>
  <c r="X60" i="28"/>
  <c r="E60" i="28"/>
  <c r="I60" i="28"/>
  <c r="M60" i="28"/>
  <c r="Q60" i="28"/>
  <c r="U60" i="28"/>
  <c r="Y60" i="28"/>
  <c r="B60" i="28"/>
  <c r="F60" i="28"/>
  <c r="N60" i="28"/>
  <c r="V60" i="28"/>
  <c r="G60" i="28"/>
  <c r="O60" i="28"/>
  <c r="W60" i="28"/>
  <c r="J60" i="28"/>
  <c r="K60" i="28"/>
  <c r="C60" i="28"/>
  <c r="R60" i="28"/>
  <c r="S60" i="28"/>
  <c r="E27" i="21"/>
  <c r="I27" i="21"/>
  <c r="M27" i="21"/>
  <c r="Q27" i="21"/>
  <c r="U27" i="21"/>
  <c r="Y27" i="21"/>
  <c r="B27" i="21"/>
  <c r="F27" i="21"/>
  <c r="J27" i="21"/>
  <c r="N27" i="21"/>
  <c r="R27" i="21"/>
  <c r="V27" i="21"/>
  <c r="C27" i="21"/>
  <c r="K27" i="21"/>
  <c r="S27" i="21"/>
  <c r="D27" i="21"/>
  <c r="L27" i="21"/>
  <c r="T27" i="21"/>
  <c r="O27" i="21"/>
  <c r="P27" i="21"/>
  <c r="W27" i="21"/>
  <c r="X27" i="21"/>
  <c r="G27" i="21"/>
  <c r="H27" i="21"/>
  <c r="F57" i="21"/>
  <c r="J57" i="21"/>
  <c r="N57" i="21"/>
  <c r="R57" i="21"/>
  <c r="V57" i="21"/>
  <c r="C57" i="21"/>
  <c r="G57" i="21"/>
  <c r="K57" i="21"/>
  <c r="O57" i="21"/>
  <c r="S57" i="21"/>
  <c r="W57" i="21"/>
  <c r="B57" i="21"/>
  <c r="H57" i="21"/>
  <c r="P57" i="21"/>
  <c r="X57" i="21"/>
  <c r="I57" i="21"/>
  <c r="Q57" i="21"/>
  <c r="Y57" i="21"/>
  <c r="L57" i="21"/>
  <c r="M57" i="21"/>
  <c r="T57" i="21"/>
  <c r="E57" i="21"/>
  <c r="U57" i="21"/>
  <c r="D57" i="21"/>
  <c r="E25" i="25"/>
  <c r="I25" i="25"/>
  <c r="M25" i="25"/>
  <c r="Q25" i="25"/>
  <c r="U25" i="25"/>
  <c r="Y25" i="25"/>
  <c r="B25" i="25"/>
  <c r="F25" i="25"/>
  <c r="J25" i="25"/>
  <c r="N25" i="25"/>
  <c r="R25" i="25"/>
  <c r="V25" i="25"/>
  <c r="G25" i="25"/>
  <c r="O25" i="25"/>
  <c r="W25" i="25"/>
  <c r="K25" i="25"/>
  <c r="L25" i="25"/>
  <c r="H25" i="25"/>
  <c r="P25" i="25"/>
  <c r="X25" i="25"/>
  <c r="C25" i="25"/>
  <c r="S25" i="25"/>
  <c r="D25" i="25"/>
  <c r="T25" i="25"/>
  <c r="E92" i="28"/>
  <c r="G92" i="28"/>
  <c r="K92" i="28"/>
  <c r="O92" i="28"/>
  <c r="S92" i="28"/>
  <c r="W92" i="28"/>
  <c r="B92" i="28"/>
  <c r="C92" i="28"/>
  <c r="H92" i="28"/>
  <c r="L92" i="28"/>
  <c r="P92" i="28"/>
  <c r="T92" i="28"/>
  <c r="X92" i="28"/>
  <c r="D92" i="28"/>
  <c r="M92" i="28"/>
  <c r="U92" i="28"/>
  <c r="F92" i="28"/>
  <c r="N92" i="28"/>
  <c r="V92" i="28"/>
  <c r="I92" i="28"/>
  <c r="Y92" i="28"/>
  <c r="J92" i="28"/>
  <c r="Q92" i="28"/>
  <c r="R92" i="28"/>
  <c r="C124" i="28"/>
  <c r="G124" i="28"/>
  <c r="K124" i="28"/>
  <c r="O124" i="28"/>
  <c r="S124" i="28"/>
  <c r="W124" i="28"/>
  <c r="D124" i="28"/>
  <c r="H124" i="28"/>
  <c r="L124" i="28"/>
  <c r="P124" i="28"/>
  <c r="T124" i="28"/>
  <c r="X124" i="28"/>
  <c r="I124" i="28"/>
  <c r="Q124" i="28"/>
  <c r="Y124" i="28"/>
  <c r="J124" i="28"/>
  <c r="R124" i="28"/>
  <c r="E124" i="28"/>
  <c r="U124" i="28"/>
  <c r="F124" i="28"/>
  <c r="V124" i="28"/>
  <c r="B124" i="28"/>
  <c r="M124" i="28"/>
  <c r="N124" i="28"/>
  <c r="D123" i="19"/>
  <c r="H123" i="19"/>
  <c r="L123" i="19"/>
  <c r="P123" i="19"/>
  <c r="T123" i="19"/>
  <c r="X123" i="19"/>
  <c r="E123" i="19"/>
  <c r="I123" i="19"/>
  <c r="M123" i="19"/>
  <c r="Q123" i="19"/>
  <c r="U123" i="19"/>
  <c r="Y123" i="19"/>
  <c r="F123" i="19"/>
  <c r="N123" i="19"/>
  <c r="V123" i="19"/>
  <c r="C123" i="19"/>
  <c r="S123" i="19"/>
  <c r="G123" i="19"/>
  <c r="O123" i="19"/>
  <c r="W123" i="19"/>
  <c r="J123" i="19"/>
  <c r="R123" i="19"/>
  <c r="K123" i="19"/>
  <c r="B123" i="19"/>
  <c r="C188" i="28"/>
  <c r="G188" i="28"/>
  <c r="K188" i="28"/>
  <c r="O188" i="28"/>
  <c r="S188" i="28"/>
  <c r="W188" i="28"/>
  <c r="H188" i="28"/>
  <c r="M188" i="28"/>
  <c r="R188" i="28"/>
  <c r="X188" i="28"/>
  <c r="D188" i="28"/>
  <c r="I188" i="28"/>
  <c r="N188" i="28"/>
  <c r="T188" i="28"/>
  <c r="Y188" i="28"/>
  <c r="J188" i="28"/>
  <c r="U188" i="28"/>
  <c r="B188" i="28"/>
  <c r="L188" i="28"/>
  <c r="V188" i="28"/>
  <c r="E188" i="28"/>
  <c r="F188" i="28"/>
  <c r="P188" i="28"/>
  <c r="Q188" i="28"/>
  <c r="C153" i="21"/>
  <c r="G153" i="21"/>
  <c r="K153" i="21"/>
  <c r="O153" i="21"/>
  <c r="S153" i="21"/>
  <c r="W153" i="21"/>
  <c r="D153" i="21"/>
  <c r="H153" i="21"/>
  <c r="L153" i="21"/>
  <c r="P153" i="21"/>
  <c r="T153" i="21"/>
  <c r="X153" i="21"/>
  <c r="I153" i="21"/>
  <c r="Q153" i="21"/>
  <c r="Y153" i="21"/>
  <c r="J153" i="21"/>
  <c r="R153" i="21"/>
  <c r="E153" i="21"/>
  <c r="U153" i="21"/>
  <c r="B153" i="21"/>
  <c r="M153" i="21"/>
  <c r="F153" i="21"/>
  <c r="V153" i="21"/>
  <c r="N153" i="21"/>
  <c r="D121" i="21"/>
  <c r="H121" i="21"/>
  <c r="L121" i="21"/>
  <c r="P121" i="21"/>
  <c r="T121" i="21"/>
  <c r="X121" i="21"/>
  <c r="E121" i="21"/>
  <c r="I121" i="21"/>
  <c r="M121" i="21"/>
  <c r="Q121" i="21"/>
  <c r="U121" i="21"/>
  <c r="Y121" i="21"/>
  <c r="J121" i="21"/>
  <c r="R121" i="21"/>
  <c r="C121" i="21"/>
  <c r="K121" i="21"/>
  <c r="S121" i="21"/>
  <c r="F121" i="21"/>
  <c r="V121" i="21"/>
  <c r="O121" i="21"/>
  <c r="G121" i="21"/>
  <c r="W121" i="21"/>
  <c r="N121" i="21"/>
  <c r="B121" i="21"/>
  <c r="E219" i="28"/>
  <c r="I219" i="28"/>
  <c r="M219" i="28"/>
  <c r="Q219" i="28"/>
  <c r="U219" i="28"/>
  <c r="Y219" i="28"/>
  <c r="F219" i="28"/>
  <c r="J219" i="28"/>
  <c r="N219" i="28"/>
  <c r="R219" i="28"/>
  <c r="V219" i="28"/>
  <c r="G219" i="28"/>
  <c r="O219" i="28"/>
  <c r="W219" i="28"/>
  <c r="H219" i="28"/>
  <c r="P219" i="28"/>
  <c r="X219" i="28"/>
  <c r="C219" i="28"/>
  <c r="S219" i="28"/>
  <c r="D219" i="28"/>
  <c r="T219" i="28"/>
  <c r="K219" i="28"/>
  <c r="B219" i="28"/>
  <c r="L219" i="28"/>
  <c r="E89" i="21"/>
  <c r="I89" i="21"/>
  <c r="M89" i="21"/>
  <c r="Q89" i="21"/>
  <c r="U89" i="21"/>
  <c r="Y89" i="21"/>
  <c r="B89" i="21"/>
  <c r="F89" i="21"/>
  <c r="J89" i="21"/>
  <c r="N89" i="21"/>
  <c r="R89" i="21"/>
  <c r="V89" i="21"/>
  <c r="C89" i="21"/>
  <c r="K89" i="21"/>
  <c r="S89" i="21"/>
  <c r="D89" i="21"/>
  <c r="L89" i="21"/>
  <c r="T89" i="21"/>
  <c r="G89" i="21"/>
  <c r="W89" i="21"/>
  <c r="H89" i="21"/>
  <c r="X89" i="21"/>
  <c r="O89" i="21"/>
  <c r="P89" i="21"/>
  <c r="D91" i="19"/>
  <c r="H91" i="19"/>
  <c r="L91" i="19"/>
  <c r="P91" i="19"/>
  <c r="T91" i="19"/>
  <c r="X91" i="19"/>
  <c r="J91" i="19"/>
  <c r="R91" i="19"/>
  <c r="K91" i="19"/>
  <c r="S91" i="19"/>
  <c r="W91" i="19"/>
  <c r="E91" i="19"/>
  <c r="I91" i="19"/>
  <c r="M91" i="19"/>
  <c r="Q91" i="19"/>
  <c r="U91" i="19"/>
  <c r="Y91" i="19"/>
  <c r="B91" i="19"/>
  <c r="F91" i="19"/>
  <c r="N91" i="19"/>
  <c r="V91" i="19"/>
  <c r="C91" i="19"/>
  <c r="G91" i="19"/>
  <c r="O91" i="19"/>
  <c r="C124" i="25"/>
  <c r="G124" i="25"/>
  <c r="K124" i="25"/>
  <c r="O124" i="25"/>
  <c r="S124" i="25"/>
  <c r="W124" i="25"/>
  <c r="D124" i="25"/>
  <c r="H124" i="25"/>
  <c r="L124" i="25"/>
  <c r="P124" i="25"/>
  <c r="T124" i="25"/>
  <c r="X124" i="25"/>
  <c r="E124" i="25"/>
  <c r="M124" i="25"/>
  <c r="U124" i="25"/>
  <c r="B124" i="25"/>
  <c r="F124" i="25"/>
  <c r="N124" i="25"/>
  <c r="V124" i="25"/>
  <c r="I124" i="25"/>
  <c r="Y124" i="25"/>
  <c r="J124" i="25"/>
  <c r="Q124" i="25"/>
  <c r="R124" i="25"/>
  <c r="E26" i="19"/>
  <c r="I26" i="19"/>
  <c r="M26" i="19"/>
  <c r="Q26" i="19"/>
  <c r="U26" i="19"/>
  <c r="Y26" i="19"/>
  <c r="G26" i="19"/>
  <c r="O26" i="19"/>
  <c r="W26" i="19"/>
  <c r="B26" i="19"/>
  <c r="D26" i="19"/>
  <c r="L26" i="19"/>
  <c r="T26" i="19"/>
  <c r="F26" i="19"/>
  <c r="J26" i="19"/>
  <c r="N26" i="19"/>
  <c r="R26" i="19"/>
  <c r="V26" i="19"/>
  <c r="C26" i="19"/>
  <c r="K26" i="19"/>
  <c r="S26" i="19"/>
  <c r="H26" i="19"/>
  <c r="P26" i="19"/>
  <c r="X26" i="19"/>
  <c r="E91" i="25"/>
  <c r="I91" i="25"/>
  <c r="M91" i="25"/>
  <c r="Q91" i="25"/>
  <c r="U91" i="25"/>
  <c r="Y91" i="25"/>
  <c r="B91" i="25"/>
  <c r="F91" i="25"/>
  <c r="J91" i="25"/>
  <c r="N91" i="25"/>
  <c r="R91" i="25"/>
  <c r="V91" i="25"/>
  <c r="G91" i="25"/>
  <c r="O91" i="25"/>
  <c r="W91" i="25"/>
  <c r="K91" i="25"/>
  <c r="D91" i="25"/>
  <c r="L91" i="25"/>
  <c r="T91" i="25"/>
  <c r="H91" i="25"/>
  <c r="P91" i="25"/>
  <c r="X91" i="25"/>
  <c r="C91" i="25"/>
  <c r="S91" i="25"/>
  <c r="E58" i="25"/>
  <c r="I58" i="25"/>
  <c r="M58" i="25"/>
  <c r="Q58" i="25"/>
  <c r="U58" i="25"/>
  <c r="Y58" i="25"/>
  <c r="B58" i="25"/>
  <c r="F58" i="25"/>
  <c r="J58" i="25"/>
  <c r="N58" i="25"/>
  <c r="R58" i="25"/>
  <c r="V58" i="25"/>
  <c r="G58" i="25"/>
  <c r="O58" i="25"/>
  <c r="W58" i="25"/>
  <c r="K58" i="25"/>
  <c r="D58" i="25"/>
  <c r="T58" i="25"/>
  <c r="H58" i="25"/>
  <c r="P58" i="25"/>
  <c r="X58" i="25"/>
  <c r="C58" i="25"/>
  <c r="S58" i="25"/>
  <c r="L58" i="25"/>
  <c r="F184" i="21"/>
  <c r="J184" i="21"/>
  <c r="N184" i="21"/>
  <c r="R184" i="21"/>
  <c r="V184" i="21"/>
  <c r="C184" i="21"/>
  <c r="G184" i="21"/>
  <c r="K184" i="21"/>
  <c r="O184" i="21"/>
  <c r="S184" i="21"/>
  <c r="W184" i="21"/>
  <c r="B184" i="21"/>
  <c r="H184" i="21"/>
  <c r="P184" i="21"/>
  <c r="X184" i="21"/>
  <c r="I184" i="21"/>
  <c r="Q184" i="21"/>
  <c r="Y184" i="21"/>
  <c r="D184" i="21"/>
  <c r="T184" i="21"/>
  <c r="L184" i="21"/>
  <c r="E184" i="21"/>
  <c r="U184" i="21"/>
  <c r="M184" i="21"/>
  <c r="C156" i="28"/>
  <c r="G156" i="28"/>
  <c r="K156" i="28"/>
  <c r="O156" i="28"/>
  <c r="S156" i="28"/>
  <c r="W156" i="28"/>
  <c r="B156" i="28"/>
  <c r="D156" i="28"/>
  <c r="H156" i="28"/>
  <c r="L156" i="28"/>
  <c r="P156" i="28"/>
  <c r="T156" i="28"/>
  <c r="X156" i="28"/>
  <c r="E156" i="28"/>
  <c r="M156" i="28"/>
  <c r="U156" i="28"/>
  <c r="F156" i="28"/>
  <c r="N156" i="28"/>
  <c r="V156" i="28"/>
  <c r="Q156" i="28"/>
  <c r="R156" i="28"/>
  <c r="Y156" i="28"/>
  <c r="I156" i="28"/>
  <c r="J156"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25" i="25"/>
  <c r="A126" i="25" s="1"/>
  <c r="D284" i="28"/>
  <c r="H284" i="28"/>
  <c r="L284" i="28"/>
  <c r="P284" i="28"/>
  <c r="T284" i="28"/>
  <c r="X284" i="28"/>
  <c r="E284" i="28"/>
  <c r="J284" i="28"/>
  <c r="O284" i="28"/>
  <c r="U284" i="28"/>
  <c r="G284" i="28"/>
  <c r="M284" i="28"/>
  <c r="R284" i="28"/>
  <c r="W284" i="28"/>
  <c r="C284" i="28"/>
  <c r="N284" i="28"/>
  <c r="Y284" i="28"/>
  <c r="F284" i="28"/>
  <c r="Q284" i="28"/>
  <c r="B284" i="28"/>
  <c r="I284" i="28"/>
  <c r="S284" i="28"/>
  <c r="K284" i="28"/>
  <c r="V284" i="28"/>
  <c r="E387" i="28"/>
  <c r="I387" i="28"/>
  <c r="M387" i="28"/>
  <c r="Q387" i="28"/>
  <c r="U387" i="28"/>
  <c r="Y387" i="28"/>
  <c r="F387" i="28"/>
  <c r="K387" i="28"/>
  <c r="P387" i="28"/>
  <c r="V387" i="28"/>
  <c r="B387" i="28"/>
  <c r="D387" i="28"/>
  <c r="L387" i="28"/>
  <c r="S387" i="28"/>
  <c r="H387" i="28"/>
  <c r="O387" i="28"/>
  <c r="W387" i="28"/>
  <c r="J387" i="28"/>
  <c r="X387" i="28"/>
  <c r="N387" i="28"/>
  <c r="C387" i="28"/>
  <c r="R387" i="28"/>
  <c r="G387" i="28"/>
  <c r="T387" i="28"/>
  <c r="F319" i="21"/>
  <c r="J319" i="21"/>
  <c r="N319" i="21"/>
  <c r="R319" i="21"/>
  <c r="V319" i="21"/>
  <c r="C319" i="21"/>
  <c r="H319" i="21"/>
  <c r="M319" i="21"/>
  <c r="S319" i="21"/>
  <c r="X319" i="21"/>
  <c r="E319" i="21"/>
  <c r="K319" i="21"/>
  <c r="P319" i="21"/>
  <c r="U319" i="21"/>
  <c r="G319" i="21"/>
  <c r="Q319" i="21"/>
  <c r="L319" i="21"/>
  <c r="W319" i="21"/>
  <c r="O319" i="21"/>
  <c r="B319" i="21"/>
  <c r="D319" i="21"/>
  <c r="Y319" i="21"/>
  <c r="I319" i="21"/>
  <c r="T319" i="21"/>
  <c r="C285" i="21"/>
  <c r="G285" i="21"/>
  <c r="K285" i="21"/>
  <c r="O285" i="21"/>
  <c r="S285" i="21"/>
  <c r="W285" i="21"/>
  <c r="E285" i="21"/>
  <c r="J285" i="21"/>
  <c r="P285" i="21"/>
  <c r="U285" i="21"/>
  <c r="B285" i="21"/>
  <c r="H285" i="21"/>
  <c r="M285" i="21"/>
  <c r="R285" i="21"/>
  <c r="X285" i="21"/>
  <c r="I285" i="21"/>
  <c r="T285" i="21"/>
  <c r="D285" i="21"/>
  <c r="N285" i="21"/>
  <c r="Y285" i="21"/>
  <c r="Q285" i="21"/>
  <c r="F285" i="21"/>
  <c r="V285" i="21"/>
  <c r="L285" i="21"/>
  <c r="C319" i="28"/>
  <c r="G319" i="28"/>
  <c r="K319" i="28"/>
  <c r="O319" i="28"/>
  <c r="S319" i="28"/>
  <c r="W319" i="28"/>
  <c r="D319" i="28"/>
  <c r="I319" i="28"/>
  <c r="N319" i="28"/>
  <c r="T319" i="28"/>
  <c r="Y319" i="28"/>
  <c r="F319" i="28"/>
  <c r="L319" i="28"/>
  <c r="Q319" i="28"/>
  <c r="V319" i="28"/>
  <c r="B319" i="28"/>
  <c r="M319" i="28"/>
  <c r="X319" i="28"/>
  <c r="E319" i="28"/>
  <c r="P319" i="28"/>
  <c r="H319" i="28"/>
  <c r="R319" i="28"/>
  <c r="J319" i="28"/>
  <c r="U319" i="28"/>
  <c r="E250" i="28"/>
  <c r="I250" i="28"/>
  <c r="M250" i="28"/>
  <c r="Q250" i="28"/>
  <c r="U250" i="28"/>
  <c r="Y250" i="28"/>
  <c r="B250" i="28"/>
  <c r="F250" i="28"/>
  <c r="K250" i="28"/>
  <c r="P250" i="28"/>
  <c r="V250" i="28"/>
  <c r="C250" i="28"/>
  <c r="H250" i="28"/>
  <c r="N250" i="28"/>
  <c r="S250" i="28"/>
  <c r="X250" i="28"/>
  <c r="D250" i="28"/>
  <c r="O250" i="28"/>
  <c r="G250" i="28"/>
  <c r="J250" i="28"/>
  <c r="T250" i="28"/>
  <c r="L250" i="28"/>
  <c r="W250" i="28"/>
  <c r="R250" i="28"/>
  <c r="E387" i="21"/>
  <c r="I387" i="21"/>
  <c r="M387" i="21"/>
  <c r="Q387" i="21"/>
  <c r="U387" i="21"/>
  <c r="Y387" i="21"/>
  <c r="C387" i="21"/>
  <c r="G387" i="21"/>
  <c r="K387" i="21"/>
  <c r="O387" i="21"/>
  <c r="S387" i="21"/>
  <c r="W387" i="21"/>
  <c r="D387" i="21"/>
  <c r="L387" i="21"/>
  <c r="T387" i="21"/>
  <c r="H387" i="21"/>
  <c r="P387" i="21"/>
  <c r="X387" i="21"/>
  <c r="J387" i="21"/>
  <c r="R387" i="21"/>
  <c r="B387" i="21"/>
  <c r="V387" i="21"/>
  <c r="F387" i="21"/>
  <c r="N387" i="21"/>
  <c r="C216" i="21"/>
  <c r="G216" i="21"/>
  <c r="K216" i="21"/>
  <c r="O216" i="21"/>
  <c r="S216" i="21"/>
  <c r="W216" i="21"/>
  <c r="B216" i="21"/>
  <c r="E216" i="21"/>
  <c r="I216" i="21"/>
  <c r="M216" i="21"/>
  <c r="Q216" i="21"/>
  <c r="U216" i="21"/>
  <c r="Y216" i="21"/>
  <c r="J216" i="21"/>
  <c r="R216" i="21"/>
  <c r="F216" i="21"/>
  <c r="N216" i="21"/>
  <c r="V216" i="21"/>
  <c r="P216" i="21"/>
  <c r="T216" i="21"/>
  <c r="H216" i="21"/>
  <c r="L216" i="21"/>
  <c r="X216" i="21"/>
  <c r="D216" i="21"/>
  <c r="F353" i="28"/>
  <c r="J353" i="28"/>
  <c r="N353" i="28"/>
  <c r="R353" i="28"/>
  <c r="V353" i="28"/>
  <c r="C353" i="28"/>
  <c r="H353" i="28"/>
  <c r="M353" i="28"/>
  <c r="S353" i="28"/>
  <c r="X353" i="28"/>
  <c r="E353" i="28"/>
  <c r="K353" i="28"/>
  <c r="P353" i="28"/>
  <c r="U353" i="28"/>
  <c r="L353" i="28"/>
  <c r="W353" i="28"/>
  <c r="D353" i="28"/>
  <c r="O353" i="28"/>
  <c r="Y353" i="28"/>
  <c r="G353" i="28"/>
  <c r="Q353" i="28"/>
  <c r="B353" i="28"/>
  <c r="I353" i="28"/>
  <c r="T353" i="28"/>
  <c r="F250" i="21"/>
  <c r="J250" i="21"/>
  <c r="N250" i="21"/>
  <c r="R250" i="21"/>
  <c r="V250" i="21"/>
  <c r="C250" i="21"/>
  <c r="H250" i="21"/>
  <c r="M250" i="21"/>
  <c r="S250" i="21"/>
  <c r="X250" i="21"/>
  <c r="E250" i="21"/>
  <c r="K250" i="21"/>
  <c r="P250" i="21"/>
  <c r="U250" i="21"/>
  <c r="G250" i="21"/>
  <c r="Q250" i="21"/>
  <c r="B250" i="21"/>
  <c r="L250" i="21"/>
  <c r="W250" i="21"/>
  <c r="D250" i="21"/>
  <c r="Y250" i="21"/>
  <c r="I250" i="21"/>
  <c r="T250" i="21"/>
  <c r="O250" i="21"/>
  <c r="F421" i="28"/>
  <c r="J421" i="28"/>
  <c r="N421" i="28"/>
  <c r="R421" i="28"/>
  <c r="V421" i="28"/>
  <c r="D421" i="28"/>
  <c r="H421" i="28"/>
  <c r="L421" i="28"/>
  <c r="P421" i="28"/>
  <c r="T421" i="28"/>
  <c r="X421" i="28"/>
  <c r="I421" i="28"/>
  <c r="Q421" i="28"/>
  <c r="Y421" i="28"/>
  <c r="K421" i="28"/>
  <c r="U421" i="28"/>
  <c r="E421" i="28"/>
  <c r="O421" i="28"/>
  <c r="G421" i="28"/>
  <c r="M421" i="28"/>
  <c r="S421" i="28"/>
  <c r="B421" i="28"/>
  <c r="C421" i="28"/>
  <c r="W421" i="28"/>
  <c r="F353" i="21"/>
  <c r="J353" i="21"/>
  <c r="N353" i="21"/>
  <c r="R353" i="21"/>
  <c r="V353" i="21"/>
  <c r="E353" i="21"/>
  <c r="K353" i="21"/>
  <c r="P353" i="21"/>
  <c r="U353" i="21"/>
  <c r="C353" i="21"/>
  <c r="H353" i="21"/>
  <c r="M353" i="21"/>
  <c r="S353" i="21"/>
  <c r="X353" i="21"/>
  <c r="I353" i="21"/>
  <c r="T353" i="21"/>
  <c r="D353" i="21"/>
  <c r="O353" i="21"/>
  <c r="Y353" i="21"/>
  <c r="Q353" i="21"/>
  <c r="G353" i="21"/>
  <c r="L353" i="21"/>
  <c r="W353" i="21"/>
  <c r="B353" i="21"/>
  <c r="A320" i="21"/>
  <c r="A388" i="21"/>
  <c r="A286" i="21"/>
  <c r="A354" i="21"/>
  <c r="A320" i="28"/>
  <c r="A422" i="28"/>
  <c r="A125" i="28"/>
  <c r="A388" i="28"/>
  <c r="A61" i="28"/>
  <c r="A189" i="28"/>
  <c r="A354" i="28"/>
  <c r="A220" i="28"/>
  <c r="A285" i="28"/>
  <c r="A93" i="28"/>
  <c r="A251" i="28"/>
  <c r="A157" i="28"/>
  <c r="A217" i="21"/>
  <c r="A251" i="21"/>
  <c r="A185" i="21"/>
  <c r="A92" i="19"/>
  <c r="A60" i="19"/>
  <c r="A28" i="21"/>
  <c r="A92" i="25"/>
  <c r="A59" i="25"/>
  <c r="A154" i="21"/>
  <c r="A90" i="21"/>
  <c r="A122" i="21"/>
  <c r="A124" i="19"/>
  <c r="A27" i="19"/>
  <c r="A58" i="21"/>
  <c r="A26" i="25"/>
  <c r="E126" i="25" l="1"/>
  <c r="I126" i="25"/>
  <c r="M126" i="25"/>
  <c r="Q126" i="25"/>
  <c r="U126" i="25"/>
  <c r="Y126" i="25"/>
  <c r="B126" i="25"/>
  <c r="F126" i="25"/>
  <c r="J126" i="25"/>
  <c r="N126" i="25"/>
  <c r="R126" i="25"/>
  <c r="V126" i="25"/>
  <c r="G126" i="25"/>
  <c r="O126" i="25"/>
  <c r="W126" i="25"/>
  <c r="H126" i="25"/>
  <c r="P126" i="25"/>
  <c r="X126" i="25"/>
  <c r="K126" i="25"/>
  <c r="S126" i="25"/>
  <c r="T126" i="25"/>
  <c r="L126" i="25"/>
  <c r="C126" i="25"/>
  <c r="D126" i="25"/>
  <c r="F28" i="21"/>
  <c r="J28" i="21"/>
  <c r="N28" i="21"/>
  <c r="R28" i="21"/>
  <c r="V28" i="21"/>
  <c r="C28" i="21"/>
  <c r="G28" i="21"/>
  <c r="K28" i="21"/>
  <c r="O28" i="21"/>
  <c r="S28" i="21"/>
  <c r="W28" i="21"/>
  <c r="B28" i="21"/>
  <c r="D28" i="21"/>
  <c r="L28" i="21"/>
  <c r="T28" i="21"/>
  <c r="E28" i="21"/>
  <c r="M28" i="21"/>
  <c r="U28" i="21"/>
  <c r="H28" i="21"/>
  <c r="X28" i="21"/>
  <c r="I28" i="21"/>
  <c r="Y28" i="21"/>
  <c r="P28" i="21"/>
  <c r="Q28" i="21"/>
  <c r="D154" i="21"/>
  <c r="H154" i="21"/>
  <c r="L154" i="21"/>
  <c r="P154" i="21"/>
  <c r="T154" i="21"/>
  <c r="X154" i="21"/>
  <c r="E154" i="21"/>
  <c r="I154" i="21"/>
  <c r="M154" i="21"/>
  <c r="Q154" i="21"/>
  <c r="U154" i="21"/>
  <c r="Y154" i="21"/>
  <c r="J154" i="21"/>
  <c r="R154" i="21"/>
  <c r="C154" i="21"/>
  <c r="K154" i="21"/>
  <c r="S154" i="21"/>
  <c r="N154" i="21"/>
  <c r="V154" i="21"/>
  <c r="G154" i="21"/>
  <c r="O154" i="21"/>
  <c r="B154" i="21"/>
  <c r="F154" i="21"/>
  <c r="W154" i="21"/>
  <c r="E61" i="28"/>
  <c r="I61" i="28"/>
  <c r="M61" i="28"/>
  <c r="Q61" i="28"/>
  <c r="U61" i="28"/>
  <c r="Y61" i="28"/>
  <c r="F61" i="28"/>
  <c r="J61" i="28"/>
  <c r="N61" i="28"/>
  <c r="R61" i="28"/>
  <c r="V61" i="28"/>
  <c r="G61" i="28"/>
  <c r="O61" i="28"/>
  <c r="W61" i="28"/>
  <c r="H61" i="28"/>
  <c r="P61" i="28"/>
  <c r="X61" i="28"/>
  <c r="C61" i="28"/>
  <c r="S61" i="28"/>
  <c r="D61" i="28"/>
  <c r="T61" i="28"/>
  <c r="K61" i="28"/>
  <c r="B61" i="28"/>
  <c r="L61" i="28"/>
  <c r="F59" i="25"/>
  <c r="J59" i="25"/>
  <c r="N59" i="25"/>
  <c r="R59" i="25"/>
  <c r="V59" i="25"/>
  <c r="C59" i="25"/>
  <c r="G59" i="25"/>
  <c r="K59" i="25"/>
  <c r="O59" i="25"/>
  <c r="S59" i="25"/>
  <c r="W59" i="25"/>
  <c r="B59" i="25"/>
  <c r="H59" i="25"/>
  <c r="P59" i="25"/>
  <c r="X59" i="25"/>
  <c r="D59" i="25"/>
  <c r="T59" i="25"/>
  <c r="M59" i="25"/>
  <c r="I59" i="25"/>
  <c r="Q59" i="25"/>
  <c r="Y59" i="25"/>
  <c r="L59" i="25"/>
  <c r="E59" i="25"/>
  <c r="U59" i="25"/>
  <c r="F220" i="28"/>
  <c r="J220" i="28"/>
  <c r="N220" i="28"/>
  <c r="R220" i="28"/>
  <c r="V220" i="28"/>
  <c r="C220" i="28"/>
  <c r="G220" i="28"/>
  <c r="K220" i="28"/>
  <c r="O220" i="28"/>
  <c r="S220" i="28"/>
  <c r="W220" i="28"/>
  <c r="H220" i="28"/>
  <c r="P220" i="28"/>
  <c r="X220" i="28"/>
  <c r="I220" i="28"/>
  <c r="Q220" i="28"/>
  <c r="Y220" i="28"/>
  <c r="L220" i="28"/>
  <c r="M220" i="28"/>
  <c r="T220" i="28"/>
  <c r="U220" i="28"/>
  <c r="B220" i="28"/>
  <c r="D220" i="28"/>
  <c r="E220" i="28"/>
  <c r="F90" i="21"/>
  <c r="J90" i="21"/>
  <c r="N90" i="21"/>
  <c r="R90" i="21"/>
  <c r="V90" i="21"/>
  <c r="C90" i="21"/>
  <c r="G90" i="21"/>
  <c r="K90" i="21"/>
  <c r="O90" i="21"/>
  <c r="S90" i="21"/>
  <c r="W90" i="21"/>
  <c r="B90" i="21"/>
  <c r="D90" i="21"/>
  <c r="L90" i="21"/>
  <c r="T90" i="21"/>
  <c r="E90" i="21"/>
  <c r="M90" i="21"/>
  <c r="U90" i="21"/>
  <c r="P90" i="21"/>
  <c r="H90" i="21"/>
  <c r="Y90" i="21"/>
  <c r="Q90" i="21"/>
  <c r="X90" i="21"/>
  <c r="I90" i="21"/>
  <c r="D93" i="28"/>
  <c r="H93" i="28"/>
  <c r="L93" i="28"/>
  <c r="P93" i="28"/>
  <c r="T93" i="28"/>
  <c r="X93" i="28"/>
  <c r="E93" i="28"/>
  <c r="I93" i="28"/>
  <c r="M93" i="28"/>
  <c r="Q93" i="28"/>
  <c r="U93" i="28"/>
  <c r="Y93" i="28"/>
  <c r="B93" i="28"/>
  <c r="F93" i="28"/>
  <c r="N93" i="28"/>
  <c r="V93" i="28"/>
  <c r="G93" i="28"/>
  <c r="O93" i="28"/>
  <c r="W93" i="28"/>
  <c r="R93" i="28"/>
  <c r="C93" i="28"/>
  <c r="S93" i="28"/>
  <c r="J93" i="28"/>
  <c r="K93" i="28"/>
  <c r="D189" i="28"/>
  <c r="H189" i="28"/>
  <c r="L189" i="28"/>
  <c r="P189" i="28"/>
  <c r="T189" i="28"/>
  <c r="X189" i="28"/>
  <c r="F189" i="28"/>
  <c r="K189" i="28"/>
  <c r="Q189" i="28"/>
  <c r="V189" i="28"/>
  <c r="G189" i="28"/>
  <c r="M189" i="28"/>
  <c r="R189" i="28"/>
  <c r="W189" i="28"/>
  <c r="I189" i="28"/>
  <c r="S189" i="28"/>
  <c r="J189" i="28"/>
  <c r="U189" i="28"/>
  <c r="B189" i="28"/>
  <c r="C189" i="28"/>
  <c r="Y189" i="28"/>
  <c r="E189" i="28"/>
  <c r="N189" i="28"/>
  <c r="O189" i="28"/>
  <c r="F27" i="19"/>
  <c r="J27" i="19"/>
  <c r="N27" i="19"/>
  <c r="R27" i="19"/>
  <c r="V27" i="19"/>
  <c r="H27" i="19"/>
  <c r="P27" i="19"/>
  <c r="X27" i="19"/>
  <c r="E27" i="19"/>
  <c r="M27" i="19"/>
  <c r="U27" i="19"/>
  <c r="B27" i="19"/>
  <c r="C27" i="19"/>
  <c r="G27" i="19"/>
  <c r="K27" i="19"/>
  <c r="O27" i="19"/>
  <c r="S27" i="19"/>
  <c r="W27" i="19"/>
  <c r="D27" i="19"/>
  <c r="L27" i="19"/>
  <c r="T27" i="19"/>
  <c r="I27" i="19"/>
  <c r="Q27" i="19"/>
  <c r="Y27" i="19"/>
  <c r="F60" i="19"/>
  <c r="J60" i="19"/>
  <c r="N60" i="19"/>
  <c r="R60" i="19"/>
  <c r="V60" i="19"/>
  <c r="E60" i="19"/>
  <c r="M60" i="19"/>
  <c r="U60" i="19"/>
  <c r="B60" i="19"/>
  <c r="C60" i="19"/>
  <c r="G60" i="19"/>
  <c r="K60" i="19"/>
  <c r="O60" i="19"/>
  <c r="S60" i="19"/>
  <c r="W60" i="19"/>
  <c r="D60" i="19"/>
  <c r="H60" i="19"/>
  <c r="L60" i="19"/>
  <c r="P60" i="19"/>
  <c r="T60" i="19"/>
  <c r="X60" i="19"/>
  <c r="I60" i="19"/>
  <c r="Q60" i="19"/>
  <c r="Y60" i="19"/>
  <c r="F26" i="25"/>
  <c r="J26" i="25"/>
  <c r="N26" i="25"/>
  <c r="R26" i="25"/>
  <c r="V26" i="25"/>
  <c r="C26" i="25"/>
  <c r="G26" i="25"/>
  <c r="K26" i="25"/>
  <c r="O26" i="25"/>
  <c r="S26" i="25"/>
  <c r="W26" i="25"/>
  <c r="B26" i="25"/>
  <c r="H26" i="25"/>
  <c r="P26" i="25"/>
  <c r="X26" i="25"/>
  <c r="D26" i="25"/>
  <c r="E26" i="25"/>
  <c r="M26" i="25"/>
  <c r="I26" i="25"/>
  <c r="Q26" i="25"/>
  <c r="Y26" i="25"/>
  <c r="L26" i="25"/>
  <c r="T26" i="25"/>
  <c r="U26" i="25"/>
  <c r="E124" i="19"/>
  <c r="I124" i="19"/>
  <c r="M124" i="19"/>
  <c r="Q124" i="19"/>
  <c r="U124" i="19"/>
  <c r="Y124" i="19"/>
  <c r="B124" i="19"/>
  <c r="F124" i="19"/>
  <c r="J124" i="19"/>
  <c r="N124" i="19"/>
  <c r="R124" i="19"/>
  <c r="V124" i="19"/>
  <c r="G124" i="19"/>
  <c r="O124" i="19"/>
  <c r="W124" i="19"/>
  <c r="C124" i="19"/>
  <c r="D124" i="19"/>
  <c r="T124" i="19"/>
  <c r="H124" i="19"/>
  <c r="P124" i="19"/>
  <c r="X124" i="19"/>
  <c r="K124" i="19"/>
  <c r="S124" i="19"/>
  <c r="L124" i="19"/>
  <c r="E92" i="19"/>
  <c r="I92" i="19"/>
  <c r="M92" i="19"/>
  <c r="Q92" i="19"/>
  <c r="U92" i="19"/>
  <c r="Y92" i="19"/>
  <c r="C92" i="19"/>
  <c r="K92" i="19"/>
  <c r="S92" i="19"/>
  <c r="B92" i="19"/>
  <c r="H92" i="19"/>
  <c r="P92" i="19"/>
  <c r="X92" i="19"/>
  <c r="F92" i="19"/>
  <c r="J92" i="19"/>
  <c r="N92" i="19"/>
  <c r="R92" i="19"/>
  <c r="V92" i="19"/>
  <c r="G92" i="19"/>
  <c r="O92" i="19"/>
  <c r="W92" i="19"/>
  <c r="D92" i="19"/>
  <c r="L92" i="19"/>
  <c r="T92" i="19"/>
  <c r="D157" i="28"/>
  <c r="H157" i="28"/>
  <c r="L157" i="28"/>
  <c r="P157" i="28"/>
  <c r="T157" i="28"/>
  <c r="X157" i="28"/>
  <c r="E157" i="28"/>
  <c r="I157" i="28"/>
  <c r="M157" i="28"/>
  <c r="Q157" i="28"/>
  <c r="U157" i="28"/>
  <c r="Y157" i="28"/>
  <c r="B157" i="28"/>
  <c r="F157" i="28"/>
  <c r="N157" i="28"/>
  <c r="V157" i="28"/>
  <c r="G157" i="28"/>
  <c r="O157" i="28"/>
  <c r="W157" i="28"/>
  <c r="J157" i="28"/>
  <c r="K157" i="28"/>
  <c r="C157" i="28"/>
  <c r="R157" i="28"/>
  <c r="S157" i="28"/>
  <c r="D125" i="25"/>
  <c r="H125" i="25"/>
  <c r="L125" i="25"/>
  <c r="P125" i="25"/>
  <c r="T125" i="25"/>
  <c r="X125" i="25"/>
  <c r="E125" i="25"/>
  <c r="I125" i="25"/>
  <c r="M125" i="25"/>
  <c r="Q125" i="25"/>
  <c r="U125" i="25"/>
  <c r="Y125" i="25"/>
  <c r="F125" i="25"/>
  <c r="N125" i="25"/>
  <c r="V125" i="25"/>
  <c r="G125" i="25"/>
  <c r="O125" i="25"/>
  <c r="W125" i="25"/>
  <c r="B125" i="25"/>
  <c r="R125" i="25"/>
  <c r="J125" i="25"/>
  <c r="K125" i="25"/>
  <c r="C125" i="25"/>
  <c r="S125" i="25"/>
  <c r="C58" i="21"/>
  <c r="G58" i="21"/>
  <c r="K58" i="21"/>
  <c r="O58" i="21"/>
  <c r="S58" i="21"/>
  <c r="W58" i="21"/>
  <c r="D58" i="21"/>
  <c r="H58" i="21"/>
  <c r="L58" i="21"/>
  <c r="P58" i="21"/>
  <c r="T58" i="21"/>
  <c r="X58" i="21"/>
  <c r="I58" i="21"/>
  <c r="Q58" i="21"/>
  <c r="Y58" i="21"/>
  <c r="B58" i="21"/>
  <c r="J58" i="21"/>
  <c r="R58" i="21"/>
  <c r="E58" i="21"/>
  <c r="U58" i="21"/>
  <c r="F58" i="21"/>
  <c r="V58" i="21"/>
  <c r="M58" i="21"/>
  <c r="N58" i="21"/>
  <c r="E122" i="21"/>
  <c r="I122" i="21"/>
  <c r="M122" i="21"/>
  <c r="Q122" i="21"/>
  <c r="U122" i="21"/>
  <c r="Y122" i="21"/>
  <c r="B122" i="21"/>
  <c r="F122" i="21"/>
  <c r="J122" i="21"/>
  <c r="N122" i="21"/>
  <c r="R122" i="21"/>
  <c r="V122" i="21"/>
  <c r="C122" i="21"/>
  <c r="K122" i="21"/>
  <c r="S122" i="21"/>
  <c r="D122" i="21"/>
  <c r="L122" i="21"/>
  <c r="T122" i="21"/>
  <c r="O122" i="21"/>
  <c r="G122" i="21"/>
  <c r="X122" i="21"/>
  <c r="P122" i="21"/>
  <c r="W122" i="21"/>
  <c r="H122" i="21"/>
  <c r="F92" i="25"/>
  <c r="J92" i="25"/>
  <c r="N92" i="25"/>
  <c r="R92" i="25"/>
  <c r="V92" i="25"/>
  <c r="C92" i="25"/>
  <c r="G92" i="25"/>
  <c r="K92" i="25"/>
  <c r="O92" i="25"/>
  <c r="S92" i="25"/>
  <c r="W92" i="25"/>
  <c r="B92" i="25"/>
  <c r="H92" i="25"/>
  <c r="P92" i="25"/>
  <c r="X92" i="25"/>
  <c r="D92" i="25"/>
  <c r="E92" i="25"/>
  <c r="M92" i="25"/>
  <c r="U92" i="25"/>
  <c r="I92" i="25"/>
  <c r="Q92" i="25"/>
  <c r="Y92" i="25"/>
  <c r="L92" i="25"/>
  <c r="T92" i="25"/>
  <c r="C185" i="21"/>
  <c r="G185" i="21"/>
  <c r="K185" i="21"/>
  <c r="O185" i="21"/>
  <c r="S185" i="21"/>
  <c r="W185" i="21"/>
  <c r="D185" i="21"/>
  <c r="H185" i="21"/>
  <c r="L185" i="21"/>
  <c r="P185" i="21"/>
  <c r="T185" i="21"/>
  <c r="X185" i="21"/>
  <c r="I185" i="21"/>
  <c r="Q185" i="21"/>
  <c r="Y185" i="21"/>
  <c r="J185" i="21"/>
  <c r="R185" i="21"/>
  <c r="M185" i="21"/>
  <c r="U185" i="21"/>
  <c r="F185" i="21"/>
  <c r="V185" i="21"/>
  <c r="N185" i="21"/>
  <c r="E185" i="21"/>
  <c r="B185" i="21"/>
  <c r="D125" i="28"/>
  <c r="H125" i="28"/>
  <c r="L125" i="28"/>
  <c r="P125" i="28"/>
  <c r="T125" i="28"/>
  <c r="X125" i="28"/>
  <c r="E125" i="28"/>
  <c r="I125" i="28"/>
  <c r="M125" i="28"/>
  <c r="Q125" i="28"/>
  <c r="U125" i="28"/>
  <c r="Y125" i="28"/>
  <c r="J125" i="28"/>
  <c r="R125" i="28"/>
  <c r="C125" i="28"/>
  <c r="K125" i="28"/>
  <c r="S125" i="28"/>
  <c r="N125" i="28"/>
  <c r="O125" i="28"/>
  <c r="F125" i="28"/>
  <c r="G125" i="28"/>
  <c r="V125" i="28"/>
  <c r="W125" i="28"/>
  <c r="B125"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388" i="28"/>
  <c r="J388" i="28"/>
  <c r="N388" i="28"/>
  <c r="R388" i="28"/>
  <c r="V388" i="28"/>
  <c r="D388" i="28"/>
  <c r="I388" i="28"/>
  <c r="O388" i="28"/>
  <c r="T388" i="28"/>
  <c r="Y388" i="28"/>
  <c r="C388" i="28"/>
  <c r="K388" i="28"/>
  <c r="Q388" i="28"/>
  <c r="X388" i="28"/>
  <c r="G388" i="28"/>
  <c r="M388" i="28"/>
  <c r="U388" i="28"/>
  <c r="P388" i="28"/>
  <c r="E388" i="28"/>
  <c r="S388" i="28"/>
  <c r="H388" i="28"/>
  <c r="W388" i="28"/>
  <c r="L388" i="28"/>
  <c r="B388" i="28"/>
  <c r="C354" i="21"/>
  <c r="G354" i="21"/>
  <c r="K354" i="21"/>
  <c r="O354" i="21"/>
  <c r="S354" i="21"/>
  <c r="W354" i="21"/>
  <c r="D354" i="21"/>
  <c r="I354" i="21"/>
  <c r="N354" i="21"/>
  <c r="T354" i="21"/>
  <c r="Y354" i="21"/>
  <c r="F354" i="21"/>
  <c r="L354" i="21"/>
  <c r="Q354" i="21"/>
  <c r="V354" i="21"/>
  <c r="H354" i="21"/>
  <c r="R354" i="21"/>
  <c r="M354" i="21"/>
  <c r="X354" i="21"/>
  <c r="B354" i="21"/>
  <c r="P354" i="21"/>
  <c r="E354" i="21"/>
  <c r="J354" i="21"/>
  <c r="U354" i="21"/>
  <c r="F251" i="28"/>
  <c r="J251" i="28"/>
  <c r="N251" i="28"/>
  <c r="R251" i="28"/>
  <c r="V251" i="28"/>
  <c r="D251" i="28"/>
  <c r="I251" i="28"/>
  <c r="O251" i="28"/>
  <c r="T251" i="28"/>
  <c r="Y251" i="28"/>
  <c r="B251" i="28"/>
  <c r="G251" i="28"/>
  <c r="L251" i="28"/>
  <c r="Q251" i="28"/>
  <c r="W251" i="28"/>
  <c r="C251" i="28"/>
  <c r="M251" i="28"/>
  <c r="X251" i="28"/>
  <c r="E251" i="28"/>
  <c r="H251" i="28"/>
  <c r="S251" i="28"/>
  <c r="K251" i="28"/>
  <c r="U251" i="28"/>
  <c r="P251" i="28"/>
  <c r="C354" i="28"/>
  <c r="G354" i="28"/>
  <c r="K354" i="28"/>
  <c r="O354" i="28"/>
  <c r="S354" i="28"/>
  <c r="W354" i="28"/>
  <c r="F354" i="28"/>
  <c r="L354" i="28"/>
  <c r="Q354" i="28"/>
  <c r="V354" i="28"/>
  <c r="B354" i="28"/>
  <c r="D354" i="28"/>
  <c r="I354" i="28"/>
  <c r="N354" i="28"/>
  <c r="T354" i="28"/>
  <c r="Y354" i="28"/>
  <c r="J354" i="28"/>
  <c r="U354" i="28"/>
  <c r="M354" i="28"/>
  <c r="X354" i="28"/>
  <c r="E354" i="28"/>
  <c r="P354" i="28"/>
  <c r="H354" i="28"/>
  <c r="R354" i="28"/>
  <c r="D286" i="21"/>
  <c r="H286" i="21"/>
  <c r="L286" i="21"/>
  <c r="P286" i="21"/>
  <c r="T286" i="21"/>
  <c r="C286" i="21"/>
  <c r="I286" i="21"/>
  <c r="N286" i="21"/>
  <c r="S286" i="21"/>
  <c r="X286" i="21"/>
  <c r="F286" i="21"/>
  <c r="K286" i="21"/>
  <c r="Q286" i="21"/>
  <c r="V286" i="21"/>
  <c r="G286" i="21"/>
  <c r="R286" i="21"/>
  <c r="M286" i="21"/>
  <c r="W286" i="21"/>
  <c r="O286" i="21"/>
  <c r="B286" i="21"/>
  <c r="E286" i="21"/>
  <c r="Y286" i="21"/>
  <c r="J286" i="21"/>
  <c r="U286" i="21"/>
  <c r="F388" i="21"/>
  <c r="J388" i="21"/>
  <c r="N388" i="21"/>
  <c r="R388" i="21"/>
  <c r="V388" i="21"/>
  <c r="D388" i="21"/>
  <c r="H388" i="21"/>
  <c r="L388" i="21"/>
  <c r="P388" i="21"/>
  <c r="T388" i="21"/>
  <c r="X388" i="21"/>
  <c r="E388" i="21"/>
  <c r="M388" i="21"/>
  <c r="U388" i="21"/>
  <c r="I388" i="21"/>
  <c r="Q388" i="21"/>
  <c r="Y388" i="21"/>
  <c r="C388" i="21"/>
  <c r="S388" i="21"/>
  <c r="K388" i="21"/>
  <c r="B388" i="21"/>
  <c r="O388" i="21"/>
  <c r="W388" i="21"/>
  <c r="G388" i="21"/>
  <c r="C251" i="21"/>
  <c r="G251" i="21"/>
  <c r="K251" i="21"/>
  <c r="O251" i="21"/>
  <c r="S251" i="21"/>
  <c r="W251" i="21"/>
  <c r="F251" i="21"/>
  <c r="L251" i="21"/>
  <c r="Q251" i="21"/>
  <c r="V251" i="21"/>
  <c r="B251" i="21"/>
  <c r="D251" i="21"/>
  <c r="I251" i="21"/>
  <c r="N251" i="21"/>
  <c r="T251" i="21"/>
  <c r="Y251" i="21"/>
  <c r="E251" i="21"/>
  <c r="P251" i="21"/>
  <c r="J251" i="21"/>
  <c r="U251" i="21"/>
  <c r="X251" i="21"/>
  <c r="M251" i="21"/>
  <c r="H251" i="21"/>
  <c r="R251" i="21"/>
  <c r="C422" i="28"/>
  <c r="G422" i="28"/>
  <c r="K422" i="28"/>
  <c r="O422" i="28"/>
  <c r="S422" i="28"/>
  <c r="W422" i="28"/>
  <c r="E422" i="28"/>
  <c r="I422" i="28"/>
  <c r="M422" i="28"/>
  <c r="Q422" i="28"/>
  <c r="U422" i="28"/>
  <c r="Y422" i="28"/>
  <c r="B422" i="28"/>
  <c r="J422" i="28"/>
  <c r="R422" i="28"/>
  <c r="H422" i="28"/>
  <c r="T422" i="28"/>
  <c r="D422" i="28"/>
  <c r="N422" i="28"/>
  <c r="X422" i="28"/>
  <c r="F422" i="28"/>
  <c r="L422" i="28"/>
  <c r="P422" i="28"/>
  <c r="V422" i="28"/>
  <c r="D217" i="21"/>
  <c r="H217" i="21"/>
  <c r="L217" i="21"/>
  <c r="P217" i="21"/>
  <c r="T217" i="21"/>
  <c r="X217" i="21"/>
  <c r="F217" i="21"/>
  <c r="J217" i="21"/>
  <c r="N217" i="21"/>
  <c r="R217" i="21"/>
  <c r="V217" i="21"/>
  <c r="C217" i="21"/>
  <c r="K217" i="21"/>
  <c r="S217" i="21"/>
  <c r="G217" i="21"/>
  <c r="O217" i="21"/>
  <c r="W217" i="21"/>
  <c r="I217" i="21"/>
  <c r="Y217" i="21"/>
  <c r="Q217" i="21"/>
  <c r="E217" i="21"/>
  <c r="B217" i="21"/>
  <c r="M217" i="21"/>
  <c r="U217" i="21"/>
  <c r="E285" i="28"/>
  <c r="I285" i="28"/>
  <c r="M285" i="28"/>
  <c r="Q285" i="28"/>
  <c r="U285" i="28"/>
  <c r="Y285" i="28"/>
  <c r="B285" i="28"/>
  <c r="C285" i="28"/>
  <c r="H285" i="28"/>
  <c r="N285" i="28"/>
  <c r="S285" i="28"/>
  <c r="X285" i="28"/>
  <c r="F285" i="28"/>
  <c r="K285" i="28"/>
  <c r="P285" i="28"/>
  <c r="V285" i="28"/>
  <c r="L285" i="28"/>
  <c r="W285" i="28"/>
  <c r="D285" i="28"/>
  <c r="O285" i="28"/>
  <c r="G285" i="28"/>
  <c r="R285" i="28"/>
  <c r="J285" i="28"/>
  <c r="T285" i="28"/>
  <c r="D320" i="28"/>
  <c r="H320" i="28"/>
  <c r="L320" i="28"/>
  <c r="P320" i="28"/>
  <c r="T320" i="28"/>
  <c r="X320" i="28"/>
  <c r="G320" i="28"/>
  <c r="M320" i="28"/>
  <c r="R320" i="28"/>
  <c r="W320" i="28"/>
  <c r="E320" i="28"/>
  <c r="J320" i="28"/>
  <c r="O320" i="28"/>
  <c r="U320" i="28"/>
  <c r="K320" i="28"/>
  <c r="V320" i="28"/>
  <c r="C320" i="28"/>
  <c r="N320" i="28"/>
  <c r="Y320" i="28"/>
  <c r="F320" i="28"/>
  <c r="Q320" i="28"/>
  <c r="B320" i="28"/>
  <c r="I320" i="28"/>
  <c r="S320" i="28"/>
  <c r="C320" i="21"/>
  <c r="G320" i="21"/>
  <c r="K320" i="21"/>
  <c r="O320" i="21"/>
  <c r="F320" i="21"/>
  <c r="L320" i="21"/>
  <c r="Q320" i="21"/>
  <c r="U320" i="21"/>
  <c r="Y320" i="21"/>
  <c r="D320" i="21"/>
  <c r="I320" i="21"/>
  <c r="N320" i="21"/>
  <c r="S320" i="21"/>
  <c r="W320" i="21"/>
  <c r="B320" i="21"/>
  <c r="E320" i="21"/>
  <c r="P320" i="21"/>
  <c r="X320" i="21"/>
  <c r="J320" i="21"/>
  <c r="T320" i="21"/>
  <c r="M320" i="21"/>
  <c r="V320" i="21"/>
  <c r="H320" i="21"/>
  <c r="R320" i="21"/>
  <c r="A355" i="21"/>
  <c r="A287" i="21"/>
  <c r="A389" i="21"/>
  <c r="A321" i="21"/>
  <c r="A158" i="28"/>
  <c r="A94" i="28"/>
  <c r="A221" i="28"/>
  <c r="A423" i="28"/>
  <c r="A355" i="28"/>
  <c r="A62" i="28"/>
  <c r="A389" i="28"/>
  <c r="A252" i="28"/>
  <c r="A286" i="28"/>
  <c r="A190" i="28"/>
  <c r="A126" i="28"/>
  <c r="A321" i="28"/>
  <c r="A252" i="21"/>
  <c r="A218" i="21"/>
  <c r="A186" i="21"/>
  <c r="A93" i="19"/>
  <c r="A61" i="19"/>
  <c r="A59" i="21"/>
  <c r="A155" i="21"/>
  <c r="A60" i="25"/>
  <c r="A27" i="25"/>
  <c r="A127" i="25"/>
  <c r="A123" i="21"/>
  <c r="A91" i="21"/>
  <c r="A93" i="25"/>
  <c r="A29" i="21"/>
  <c r="A28" i="19"/>
  <c r="A125" i="19"/>
  <c r="C27" i="25" l="1"/>
  <c r="G27" i="25"/>
  <c r="K27" i="25"/>
  <c r="O27" i="25"/>
  <c r="S27" i="25"/>
  <c r="W27" i="25"/>
  <c r="D27" i="25"/>
  <c r="H27" i="25"/>
  <c r="L27" i="25"/>
  <c r="P27" i="25"/>
  <c r="T27" i="25"/>
  <c r="X27" i="25"/>
  <c r="I27" i="25"/>
  <c r="Q27" i="25"/>
  <c r="Y27" i="25"/>
  <c r="B27" i="25"/>
  <c r="E27" i="25"/>
  <c r="U27" i="25"/>
  <c r="F27" i="25"/>
  <c r="V27" i="25"/>
  <c r="J27" i="25"/>
  <c r="R27" i="25"/>
  <c r="M27" i="25"/>
  <c r="N27" i="25"/>
  <c r="E158" i="28"/>
  <c r="I158" i="28"/>
  <c r="M158" i="28"/>
  <c r="Q158" i="28"/>
  <c r="U158" i="28"/>
  <c r="Y158" i="28"/>
  <c r="F158" i="28"/>
  <c r="J158" i="28"/>
  <c r="N158" i="28"/>
  <c r="R158" i="28"/>
  <c r="V158" i="28"/>
  <c r="G158" i="28"/>
  <c r="O158" i="28"/>
  <c r="W158" i="28"/>
  <c r="B158" i="28"/>
  <c r="H158" i="28"/>
  <c r="P158" i="28"/>
  <c r="X158" i="28"/>
  <c r="C158" i="28"/>
  <c r="S158" i="28"/>
  <c r="D158" i="28"/>
  <c r="T158" i="28"/>
  <c r="K158" i="28"/>
  <c r="L158" i="28"/>
  <c r="F125" i="19"/>
  <c r="J125" i="19"/>
  <c r="N125" i="19"/>
  <c r="R125" i="19"/>
  <c r="V125" i="19"/>
  <c r="C125" i="19"/>
  <c r="G125" i="19"/>
  <c r="K125" i="19"/>
  <c r="O125" i="19"/>
  <c r="S125" i="19"/>
  <c r="W125" i="19"/>
  <c r="B125" i="19"/>
  <c r="H125" i="19"/>
  <c r="P125" i="19"/>
  <c r="X125" i="19"/>
  <c r="T125" i="19"/>
  <c r="M125" i="19"/>
  <c r="I125" i="19"/>
  <c r="Q125" i="19"/>
  <c r="Y125" i="19"/>
  <c r="D125" i="19"/>
  <c r="L125" i="19"/>
  <c r="E125" i="19"/>
  <c r="U125" i="19"/>
  <c r="F123" i="21"/>
  <c r="J123" i="21"/>
  <c r="N123" i="21"/>
  <c r="R123" i="21"/>
  <c r="V123" i="21"/>
  <c r="C123" i="21"/>
  <c r="G123" i="21"/>
  <c r="K123" i="21"/>
  <c r="O123" i="21"/>
  <c r="S123" i="21"/>
  <c r="W123" i="21"/>
  <c r="B123" i="21"/>
  <c r="D123" i="21"/>
  <c r="L123" i="21"/>
  <c r="T123" i="21"/>
  <c r="E123" i="21"/>
  <c r="M123" i="21"/>
  <c r="U123" i="21"/>
  <c r="H123" i="21"/>
  <c r="X123" i="21"/>
  <c r="P123" i="21"/>
  <c r="I123" i="21"/>
  <c r="Y123" i="21"/>
  <c r="Q123" i="21"/>
  <c r="C93" i="25"/>
  <c r="G93" i="25"/>
  <c r="K93" i="25"/>
  <c r="O93" i="25"/>
  <c r="S93" i="25"/>
  <c r="W93" i="25"/>
  <c r="D93" i="25"/>
  <c r="H93" i="25"/>
  <c r="L93" i="25"/>
  <c r="P93" i="25"/>
  <c r="T93" i="25"/>
  <c r="X93" i="25"/>
  <c r="I93" i="25"/>
  <c r="Q93" i="25"/>
  <c r="Y93" i="25"/>
  <c r="B93" i="25"/>
  <c r="E93" i="25"/>
  <c r="U93" i="25"/>
  <c r="F93" i="25"/>
  <c r="N93" i="25"/>
  <c r="V93" i="25"/>
  <c r="J93" i="25"/>
  <c r="R93" i="25"/>
  <c r="M93" i="25"/>
  <c r="C60" i="25"/>
  <c r="G60" i="25"/>
  <c r="K60" i="25"/>
  <c r="O60" i="25"/>
  <c r="S60" i="25"/>
  <c r="W60" i="25"/>
  <c r="D60" i="25"/>
  <c r="H60" i="25"/>
  <c r="L60" i="25"/>
  <c r="P60" i="25"/>
  <c r="T60" i="25"/>
  <c r="X60" i="25"/>
  <c r="I60" i="25"/>
  <c r="Q60" i="25"/>
  <c r="Y60" i="25"/>
  <c r="B60" i="25"/>
  <c r="U60" i="25"/>
  <c r="F60" i="25"/>
  <c r="N60" i="25"/>
  <c r="J60" i="25"/>
  <c r="R60" i="25"/>
  <c r="E60" i="25"/>
  <c r="M60" i="25"/>
  <c r="V60" i="25"/>
  <c r="F93" i="19"/>
  <c r="J93" i="19"/>
  <c r="N93" i="19"/>
  <c r="R93" i="19"/>
  <c r="V93" i="19"/>
  <c r="D93" i="19"/>
  <c r="L93" i="19"/>
  <c r="T93" i="19"/>
  <c r="I93" i="19"/>
  <c r="Q93" i="19"/>
  <c r="Y93" i="19"/>
  <c r="C93" i="19"/>
  <c r="G93" i="19"/>
  <c r="K93" i="19"/>
  <c r="O93" i="19"/>
  <c r="S93" i="19"/>
  <c r="W93" i="19"/>
  <c r="H93" i="19"/>
  <c r="P93" i="19"/>
  <c r="X93" i="19"/>
  <c r="E93" i="19"/>
  <c r="M93" i="19"/>
  <c r="U93" i="19"/>
  <c r="B93"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55" i="21"/>
  <c r="I155" i="21"/>
  <c r="M155" i="21"/>
  <c r="Q155" i="21"/>
  <c r="U155" i="21"/>
  <c r="Y155" i="21"/>
  <c r="B155" i="21"/>
  <c r="F155" i="21"/>
  <c r="J155" i="21"/>
  <c r="N155" i="21"/>
  <c r="R155" i="21"/>
  <c r="V155" i="21"/>
  <c r="C155" i="21"/>
  <c r="K155" i="21"/>
  <c r="S155" i="21"/>
  <c r="D155" i="21"/>
  <c r="L155" i="21"/>
  <c r="T155" i="21"/>
  <c r="G155" i="21"/>
  <c r="W155" i="21"/>
  <c r="O155" i="21"/>
  <c r="P155" i="21"/>
  <c r="H155" i="21"/>
  <c r="X155" i="21"/>
  <c r="D186" i="21"/>
  <c r="H186" i="21"/>
  <c r="L186" i="21"/>
  <c r="P186" i="21"/>
  <c r="T186" i="21"/>
  <c r="X186" i="21"/>
  <c r="E186" i="21"/>
  <c r="I186" i="21"/>
  <c r="M186" i="21"/>
  <c r="Q186" i="21"/>
  <c r="U186" i="21"/>
  <c r="Y186" i="21"/>
  <c r="J186" i="21"/>
  <c r="R186" i="21"/>
  <c r="C186" i="21"/>
  <c r="K186" i="21"/>
  <c r="S186" i="21"/>
  <c r="F186" i="21"/>
  <c r="V186" i="21"/>
  <c r="G186" i="21"/>
  <c r="W186" i="21"/>
  <c r="N186" i="21"/>
  <c r="O186" i="21"/>
  <c r="B186" i="21"/>
  <c r="E126" i="28"/>
  <c r="I126" i="28"/>
  <c r="M126" i="28"/>
  <c r="Q126" i="28"/>
  <c r="U126" i="28"/>
  <c r="Y126" i="28"/>
  <c r="B126" i="28"/>
  <c r="F126" i="28"/>
  <c r="J126" i="28"/>
  <c r="N126" i="28"/>
  <c r="R126" i="28"/>
  <c r="V126" i="28"/>
  <c r="C126" i="28"/>
  <c r="K126" i="28"/>
  <c r="S126" i="28"/>
  <c r="D126" i="28"/>
  <c r="L126" i="28"/>
  <c r="T126" i="28"/>
  <c r="G126" i="28"/>
  <c r="W126" i="28"/>
  <c r="H126" i="28"/>
  <c r="X126" i="28"/>
  <c r="O126" i="28"/>
  <c r="P126" i="28"/>
  <c r="C221" i="28"/>
  <c r="G221" i="28"/>
  <c r="K221" i="28"/>
  <c r="O221" i="28"/>
  <c r="S221" i="28"/>
  <c r="W221" i="28"/>
  <c r="D221" i="28"/>
  <c r="H221" i="28"/>
  <c r="L221" i="28"/>
  <c r="P221" i="28"/>
  <c r="T221" i="28"/>
  <c r="X221" i="28"/>
  <c r="I221" i="28"/>
  <c r="Q221" i="28"/>
  <c r="Y221" i="28"/>
  <c r="J221" i="28"/>
  <c r="R221" i="28"/>
  <c r="E221" i="28"/>
  <c r="U221" i="28"/>
  <c r="B221" i="28"/>
  <c r="F221" i="28"/>
  <c r="V221" i="28"/>
  <c r="M221" i="28"/>
  <c r="N221" i="28"/>
  <c r="C29" i="21"/>
  <c r="G29" i="21"/>
  <c r="K29" i="21"/>
  <c r="O29" i="21"/>
  <c r="S29" i="21"/>
  <c r="W29" i="21"/>
  <c r="D29" i="21"/>
  <c r="H29" i="21"/>
  <c r="L29" i="21"/>
  <c r="P29" i="21"/>
  <c r="T29" i="21"/>
  <c r="X29" i="21"/>
  <c r="E29" i="21"/>
  <c r="M29" i="21"/>
  <c r="U29" i="21"/>
  <c r="B29" i="21"/>
  <c r="F29" i="21"/>
  <c r="N29" i="21"/>
  <c r="V29" i="21"/>
  <c r="Q29" i="21"/>
  <c r="R29" i="21"/>
  <c r="I29" i="21"/>
  <c r="Y29" i="21"/>
  <c r="J29" i="21"/>
  <c r="F127" i="25"/>
  <c r="J127" i="25"/>
  <c r="N127" i="25"/>
  <c r="R127" i="25"/>
  <c r="V127" i="25"/>
  <c r="C127" i="25"/>
  <c r="G127" i="25"/>
  <c r="K127" i="25"/>
  <c r="O127" i="25"/>
  <c r="S127" i="25"/>
  <c r="W127" i="25"/>
  <c r="B127" i="25"/>
  <c r="H127" i="25"/>
  <c r="P127" i="25"/>
  <c r="X127" i="25"/>
  <c r="I127" i="25"/>
  <c r="Q127" i="25"/>
  <c r="Y127" i="25"/>
  <c r="D127" i="25"/>
  <c r="T127" i="25"/>
  <c r="E127" i="25"/>
  <c r="U127" i="25"/>
  <c r="L127" i="25"/>
  <c r="M127" i="25"/>
  <c r="D59" i="21"/>
  <c r="H59" i="21"/>
  <c r="L59" i="21"/>
  <c r="P59" i="21"/>
  <c r="T59" i="21"/>
  <c r="X59" i="21"/>
  <c r="E59" i="21"/>
  <c r="I59" i="21"/>
  <c r="M59" i="21"/>
  <c r="Q59" i="21"/>
  <c r="U59" i="21"/>
  <c r="Y59" i="21"/>
  <c r="J59" i="21"/>
  <c r="R59" i="21"/>
  <c r="C59" i="21"/>
  <c r="K59" i="21"/>
  <c r="S59" i="21"/>
  <c r="B59" i="21"/>
  <c r="N59" i="21"/>
  <c r="O59" i="21"/>
  <c r="F59" i="21"/>
  <c r="W59" i="21"/>
  <c r="G59" i="21"/>
  <c r="V59" i="21"/>
  <c r="E190" i="28"/>
  <c r="D190" i="28"/>
  <c r="I190" i="28"/>
  <c r="M190" i="28"/>
  <c r="Q190" i="28"/>
  <c r="U190" i="28"/>
  <c r="Y190" i="28"/>
  <c r="F190" i="28"/>
  <c r="J190" i="28"/>
  <c r="N190" i="28"/>
  <c r="R190" i="28"/>
  <c r="V190" i="28"/>
  <c r="G190" i="28"/>
  <c r="O190" i="28"/>
  <c r="W190" i="28"/>
  <c r="H190" i="28"/>
  <c r="P190" i="28"/>
  <c r="X190" i="28"/>
  <c r="S190" i="28"/>
  <c r="B190" i="28"/>
  <c r="C190" i="28"/>
  <c r="T190" i="28"/>
  <c r="K190" i="28"/>
  <c r="L190" i="28"/>
  <c r="F62" i="28"/>
  <c r="J62" i="28"/>
  <c r="N62" i="28"/>
  <c r="R62" i="28"/>
  <c r="V62" i="28"/>
  <c r="C62" i="28"/>
  <c r="G62" i="28"/>
  <c r="K62" i="28"/>
  <c r="O62" i="28"/>
  <c r="S62" i="28"/>
  <c r="W62" i="28"/>
  <c r="H62" i="28"/>
  <c r="P62" i="28"/>
  <c r="X62" i="28"/>
  <c r="I62" i="28"/>
  <c r="Q62" i="28"/>
  <c r="Y62" i="28"/>
  <c r="L62" i="28"/>
  <c r="M62" i="28"/>
  <c r="T62" i="28"/>
  <c r="U62" i="28"/>
  <c r="B62" i="28"/>
  <c r="E62" i="28"/>
  <c r="D62" i="28"/>
  <c r="E94" i="28"/>
  <c r="I94" i="28"/>
  <c r="M94" i="28"/>
  <c r="Q94" i="28"/>
  <c r="U94" i="28"/>
  <c r="Y94" i="28"/>
  <c r="F94" i="28"/>
  <c r="J94" i="28"/>
  <c r="N94" i="28"/>
  <c r="R94" i="28"/>
  <c r="V94" i="28"/>
  <c r="G94" i="28"/>
  <c r="O94" i="28"/>
  <c r="W94" i="28"/>
  <c r="H94" i="28"/>
  <c r="P94" i="28"/>
  <c r="X94" i="28"/>
  <c r="K94" i="28"/>
  <c r="B94" i="28"/>
  <c r="L94" i="28"/>
  <c r="S94" i="28"/>
  <c r="T94" i="28"/>
  <c r="D94" i="28"/>
  <c r="C94" i="28"/>
  <c r="C61" i="19"/>
  <c r="G61" i="19"/>
  <c r="K61" i="19"/>
  <c r="O61" i="19"/>
  <c r="S61" i="19"/>
  <c r="W61" i="19"/>
  <c r="B61" i="19"/>
  <c r="Q61" i="19"/>
  <c r="F61" i="19"/>
  <c r="N61" i="19"/>
  <c r="D61" i="19"/>
  <c r="H61" i="19"/>
  <c r="L61" i="19"/>
  <c r="P61" i="19"/>
  <c r="T61" i="19"/>
  <c r="X61" i="19"/>
  <c r="E61" i="19"/>
  <c r="I61" i="19"/>
  <c r="M61" i="19"/>
  <c r="U61" i="19"/>
  <c r="Y61" i="19"/>
  <c r="J61" i="19"/>
  <c r="R61" i="19"/>
  <c r="V61" i="19"/>
  <c r="C91" i="21"/>
  <c r="G91" i="21"/>
  <c r="K91" i="21"/>
  <c r="O91" i="21"/>
  <c r="S91" i="21"/>
  <c r="W91" i="21"/>
  <c r="D91" i="21"/>
  <c r="H91" i="21"/>
  <c r="L91" i="21"/>
  <c r="P91" i="21"/>
  <c r="T91" i="21"/>
  <c r="X91" i="21"/>
  <c r="E91" i="21"/>
  <c r="M91" i="21"/>
  <c r="U91" i="21"/>
  <c r="B91" i="21"/>
  <c r="F91" i="21"/>
  <c r="N91" i="21"/>
  <c r="V91" i="21"/>
  <c r="I91" i="21"/>
  <c r="Y91" i="21"/>
  <c r="Q91" i="21"/>
  <c r="J91" i="21"/>
  <c r="R91" i="21"/>
  <c r="A38" i="28"/>
  <c r="F321" i="21"/>
  <c r="J321" i="21"/>
  <c r="N321" i="21"/>
  <c r="R321" i="21"/>
  <c r="V321" i="21"/>
  <c r="D321" i="21"/>
  <c r="H321" i="21"/>
  <c r="L321" i="21"/>
  <c r="P321" i="21"/>
  <c r="T321" i="21"/>
  <c r="X321" i="21"/>
  <c r="I321" i="21"/>
  <c r="Q321" i="21"/>
  <c r="Y321" i="21"/>
  <c r="B321" i="21"/>
  <c r="E321" i="21"/>
  <c r="M321" i="21"/>
  <c r="U321" i="21"/>
  <c r="G321" i="21"/>
  <c r="W321" i="21"/>
  <c r="O321" i="21"/>
  <c r="C321" i="21"/>
  <c r="S321" i="21"/>
  <c r="K321" i="21"/>
  <c r="E218" i="21"/>
  <c r="I218" i="21"/>
  <c r="M218" i="21"/>
  <c r="Q218" i="21"/>
  <c r="U218" i="21"/>
  <c r="Y218" i="21"/>
  <c r="C218" i="21"/>
  <c r="G218" i="21"/>
  <c r="K218" i="21"/>
  <c r="O218" i="21"/>
  <c r="S218" i="21"/>
  <c r="W218" i="21"/>
  <c r="B218" i="21"/>
  <c r="D218" i="21"/>
  <c r="L218" i="21"/>
  <c r="T218" i="21"/>
  <c r="H218" i="21"/>
  <c r="P218" i="21"/>
  <c r="X218" i="21"/>
  <c r="R218" i="21"/>
  <c r="N218" i="21"/>
  <c r="F218" i="21"/>
  <c r="J218" i="21"/>
  <c r="V218" i="21"/>
  <c r="D252" i="21"/>
  <c r="H252" i="21"/>
  <c r="L252" i="21"/>
  <c r="P252" i="21"/>
  <c r="T252" i="21"/>
  <c r="X252" i="21"/>
  <c r="E252" i="21"/>
  <c r="J252" i="21"/>
  <c r="O252" i="21"/>
  <c r="U252" i="21"/>
  <c r="G252" i="21"/>
  <c r="M252" i="21"/>
  <c r="R252" i="21"/>
  <c r="W252" i="21"/>
  <c r="C252" i="21"/>
  <c r="N252" i="21"/>
  <c r="Y252" i="21"/>
  <c r="I252" i="21"/>
  <c r="S252" i="21"/>
  <c r="V252" i="21"/>
  <c r="Q252" i="21"/>
  <c r="F252" i="21"/>
  <c r="B252" i="21"/>
  <c r="K252" i="21"/>
  <c r="F286" i="28"/>
  <c r="J286" i="28"/>
  <c r="N286" i="28"/>
  <c r="R286" i="28"/>
  <c r="V286" i="28"/>
  <c r="G286" i="28"/>
  <c r="L286" i="28"/>
  <c r="Q286" i="28"/>
  <c r="W286" i="28"/>
  <c r="D286" i="28"/>
  <c r="I286" i="28"/>
  <c r="O286" i="28"/>
  <c r="T286" i="28"/>
  <c r="Y286" i="28"/>
  <c r="B286" i="28"/>
  <c r="K286" i="28"/>
  <c r="U286" i="28"/>
  <c r="C286" i="28"/>
  <c r="M286" i="28"/>
  <c r="X286" i="28"/>
  <c r="E286" i="28"/>
  <c r="P286" i="28"/>
  <c r="H286" i="28"/>
  <c r="S286" i="28"/>
  <c r="D355" i="28"/>
  <c r="H355" i="28"/>
  <c r="L355" i="28"/>
  <c r="P355" i="28"/>
  <c r="T355" i="28"/>
  <c r="X355" i="28"/>
  <c r="E355" i="28"/>
  <c r="J355" i="28"/>
  <c r="O355" i="28"/>
  <c r="U355" i="28"/>
  <c r="G355" i="28"/>
  <c r="M355" i="28"/>
  <c r="R355" i="28"/>
  <c r="W355" i="28"/>
  <c r="I355" i="28"/>
  <c r="S355" i="28"/>
  <c r="K355" i="28"/>
  <c r="V355" i="28"/>
  <c r="C355" i="28"/>
  <c r="N355" i="28"/>
  <c r="Y355" i="28"/>
  <c r="F355" i="28"/>
  <c r="Q355" i="28"/>
  <c r="B355" i="28"/>
  <c r="E321" i="28"/>
  <c r="I321" i="28"/>
  <c r="M321" i="28"/>
  <c r="Q321" i="28"/>
  <c r="U321" i="28"/>
  <c r="Y321" i="28"/>
  <c r="B321" i="28"/>
  <c r="F321" i="28"/>
  <c r="K321" i="28"/>
  <c r="P321" i="28"/>
  <c r="V321" i="28"/>
  <c r="C321" i="28"/>
  <c r="H321" i="28"/>
  <c r="N321" i="28"/>
  <c r="S321" i="28"/>
  <c r="X321" i="28"/>
  <c r="J321" i="28"/>
  <c r="T321" i="28"/>
  <c r="L321" i="28"/>
  <c r="W321" i="28"/>
  <c r="D321" i="28"/>
  <c r="O321" i="28"/>
  <c r="G321" i="28"/>
  <c r="R321" i="28"/>
  <c r="C252" i="28"/>
  <c r="G252" i="28"/>
  <c r="K252" i="28"/>
  <c r="O252" i="28"/>
  <c r="S252" i="28"/>
  <c r="W252" i="28"/>
  <c r="H252" i="28"/>
  <c r="M252" i="28"/>
  <c r="R252" i="28"/>
  <c r="X252" i="28"/>
  <c r="E252" i="28"/>
  <c r="J252" i="28"/>
  <c r="P252" i="28"/>
  <c r="U252" i="28"/>
  <c r="L252" i="28"/>
  <c r="V252" i="28"/>
  <c r="D252" i="28"/>
  <c r="Y252" i="28"/>
  <c r="B252" i="28"/>
  <c r="F252" i="28"/>
  <c r="Q252" i="28"/>
  <c r="I252" i="28"/>
  <c r="T252" i="28"/>
  <c r="N252" i="28"/>
  <c r="D423" i="28"/>
  <c r="H423" i="28"/>
  <c r="L423" i="28"/>
  <c r="P423" i="28"/>
  <c r="T423" i="28"/>
  <c r="X423" i="28"/>
  <c r="F423" i="28"/>
  <c r="J423" i="28"/>
  <c r="N423" i="28"/>
  <c r="R423" i="28"/>
  <c r="V423" i="28"/>
  <c r="C423" i="28"/>
  <c r="K423" i="28"/>
  <c r="S423" i="28"/>
  <c r="B423" i="28"/>
  <c r="G423" i="28"/>
  <c r="Q423" i="28"/>
  <c r="M423" i="28"/>
  <c r="W423" i="28"/>
  <c r="E423" i="28"/>
  <c r="Y423" i="28"/>
  <c r="I423" i="28"/>
  <c r="O423" i="28"/>
  <c r="U423" i="28"/>
  <c r="C389" i="28"/>
  <c r="G389" i="28"/>
  <c r="K389" i="28"/>
  <c r="O389" i="28"/>
  <c r="S389" i="28"/>
  <c r="W389" i="28"/>
  <c r="H389" i="28"/>
  <c r="M389" i="28"/>
  <c r="R389" i="28"/>
  <c r="X389" i="28"/>
  <c r="I389" i="28"/>
  <c r="P389" i="28"/>
  <c r="V389" i="28"/>
  <c r="E389" i="28"/>
  <c r="L389" i="28"/>
  <c r="T389" i="28"/>
  <c r="B389" i="28"/>
  <c r="F389" i="28"/>
  <c r="U389" i="28"/>
  <c r="J389" i="28"/>
  <c r="Y389" i="28"/>
  <c r="N389" i="28"/>
  <c r="D389" i="28"/>
  <c r="Q389" i="28"/>
  <c r="C389" i="21"/>
  <c r="G389" i="21"/>
  <c r="K389" i="21"/>
  <c r="O389" i="21"/>
  <c r="S389" i="21"/>
  <c r="W389" i="21"/>
  <c r="E389" i="21"/>
  <c r="I389" i="21"/>
  <c r="M389" i="21"/>
  <c r="Q389" i="21"/>
  <c r="U389" i="21"/>
  <c r="Y389" i="21"/>
  <c r="F389" i="21"/>
  <c r="N389" i="21"/>
  <c r="V389" i="21"/>
  <c r="J389" i="21"/>
  <c r="R389" i="21"/>
  <c r="L389" i="21"/>
  <c r="B389" i="21"/>
  <c r="D389" i="21"/>
  <c r="T389" i="21"/>
  <c r="H389" i="21"/>
  <c r="X389" i="21"/>
  <c r="P389" i="21"/>
  <c r="E287" i="21"/>
  <c r="I287" i="21"/>
  <c r="M287" i="21"/>
  <c r="Q287" i="21"/>
  <c r="U287" i="21"/>
  <c r="Y287" i="21"/>
  <c r="C287" i="21"/>
  <c r="G287" i="21"/>
  <c r="K287" i="21"/>
  <c r="O287" i="21"/>
  <c r="S287" i="21"/>
  <c r="W287" i="21"/>
  <c r="B287" i="21"/>
  <c r="D287" i="21"/>
  <c r="L287" i="21"/>
  <c r="T287" i="21"/>
  <c r="H287" i="21"/>
  <c r="P287" i="21"/>
  <c r="X287" i="21"/>
  <c r="J287" i="21"/>
  <c r="R287" i="21"/>
  <c r="V287" i="21"/>
  <c r="F287" i="21"/>
  <c r="N287" i="21"/>
  <c r="D355" i="21"/>
  <c r="H355" i="21"/>
  <c r="L355" i="21"/>
  <c r="P355" i="21"/>
  <c r="T355" i="21"/>
  <c r="X355" i="21"/>
  <c r="G355" i="21"/>
  <c r="M355" i="21"/>
  <c r="R355" i="21"/>
  <c r="W355" i="21"/>
  <c r="E355" i="21"/>
  <c r="J355" i="21"/>
  <c r="O355" i="21"/>
  <c r="U355" i="21"/>
  <c r="B355" i="21"/>
  <c r="F355" i="21"/>
  <c r="Q355" i="21"/>
  <c r="K355" i="21"/>
  <c r="V355" i="21"/>
  <c r="N355" i="21"/>
  <c r="C355" i="21"/>
  <c r="Y355" i="21"/>
  <c r="I355" i="21"/>
  <c r="S355" i="21"/>
  <c r="A322" i="21"/>
  <c r="A390" i="21"/>
  <c r="A288" i="21"/>
  <c r="A356" i="21"/>
  <c r="A191" i="28"/>
  <c r="A424" i="28"/>
  <c r="A95" i="28"/>
  <c r="A159" i="28"/>
  <c r="A322" i="28"/>
  <c r="A127" i="28"/>
  <c r="A287" i="28"/>
  <c r="A253" i="28"/>
  <c r="A390" i="28"/>
  <c r="A63" i="28"/>
  <c r="A356" i="28"/>
  <c r="A222" i="28"/>
  <c r="A219" i="21"/>
  <c r="A253" i="21"/>
  <c r="A187" i="21"/>
  <c r="A94" i="19"/>
  <c r="A62" i="19"/>
  <c r="A29" i="19"/>
  <c r="A128" i="25"/>
  <c r="A28" i="25"/>
  <c r="A92" i="21"/>
  <c r="A30" i="21"/>
  <c r="A124" i="21"/>
  <c r="A61" i="25"/>
  <c r="A126" i="19"/>
  <c r="A94" i="25"/>
  <c r="A156" i="21"/>
  <c r="A60" i="21"/>
  <c r="C126" i="19" l="1"/>
  <c r="G126" i="19"/>
  <c r="K126" i="19"/>
  <c r="O126" i="19"/>
  <c r="S126" i="19"/>
  <c r="W126" i="19"/>
  <c r="D126" i="19"/>
  <c r="H126" i="19"/>
  <c r="L126" i="19"/>
  <c r="P126" i="19"/>
  <c r="T126" i="19"/>
  <c r="X126" i="19"/>
  <c r="I126" i="19"/>
  <c r="Q126" i="19"/>
  <c r="Y126" i="19"/>
  <c r="B126" i="19"/>
  <c r="M126" i="19"/>
  <c r="F126" i="19"/>
  <c r="J126" i="19"/>
  <c r="R126" i="19"/>
  <c r="E126" i="19"/>
  <c r="U126" i="19"/>
  <c r="N126" i="19"/>
  <c r="V126" i="19"/>
  <c r="E60" i="21"/>
  <c r="I60" i="21"/>
  <c r="M60" i="21"/>
  <c r="Q60" i="21"/>
  <c r="U60" i="21"/>
  <c r="Y60" i="21"/>
  <c r="F60" i="21"/>
  <c r="J60" i="21"/>
  <c r="N60" i="21"/>
  <c r="R60" i="21"/>
  <c r="V60" i="21"/>
  <c r="C60" i="21"/>
  <c r="K60" i="21"/>
  <c r="S60" i="21"/>
  <c r="D60" i="21"/>
  <c r="L60" i="21"/>
  <c r="T60" i="21"/>
  <c r="G60" i="21"/>
  <c r="W60" i="21"/>
  <c r="H60" i="21"/>
  <c r="X60" i="21"/>
  <c r="O60" i="21"/>
  <c r="B60" i="21"/>
  <c r="P60" i="21"/>
  <c r="D222" i="28"/>
  <c r="H222" i="28"/>
  <c r="L222" i="28"/>
  <c r="P222" i="28"/>
  <c r="T222" i="28"/>
  <c r="X222" i="28"/>
  <c r="E222" i="28"/>
  <c r="I222" i="28"/>
  <c r="M222" i="28"/>
  <c r="Q222" i="28"/>
  <c r="U222" i="28"/>
  <c r="Y222" i="28"/>
  <c r="J222" i="28"/>
  <c r="R222" i="28"/>
  <c r="C222" i="28"/>
  <c r="K222" i="28"/>
  <c r="S222" i="28"/>
  <c r="N222" i="28"/>
  <c r="O222" i="28"/>
  <c r="B222" i="28"/>
  <c r="F222" i="28"/>
  <c r="G222" i="28"/>
  <c r="V222" i="28"/>
  <c r="W222" i="28"/>
  <c r="C124" i="21"/>
  <c r="G124" i="21"/>
  <c r="K124" i="21"/>
  <c r="O124" i="21"/>
  <c r="S124" i="21"/>
  <c r="W124" i="21"/>
  <c r="D124" i="21"/>
  <c r="H124" i="21"/>
  <c r="L124" i="21"/>
  <c r="P124" i="21"/>
  <c r="T124" i="21"/>
  <c r="X124" i="21"/>
  <c r="E124" i="21"/>
  <c r="M124" i="21"/>
  <c r="U124" i="21"/>
  <c r="B124" i="21"/>
  <c r="F124" i="21"/>
  <c r="N124" i="21"/>
  <c r="V124" i="21"/>
  <c r="Q124" i="21"/>
  <c r="Y124" i="21"/>
  <c r="J124" i="21"/>
  <c r="R124" i="21"/>
  <c r="I124" i="21"/>
  <c r="D62" i="19"/>
  <c r="H62" i="19"/>
  <c r="L62" i="19"/>
  <c r="P62" i="19"/>
  <c r="T62" i="19"/>
  <c r="X62" i="19"/>
  <c r="J62" i="19"/>
  <c r="C62" i="19"/>
  <c r="K62" i="19"/>
  <c r="S62" i="19"/>
  <c r="E62" i="19"/>
  <c r="I62" i="19"/>
  <c r="M62" i="19"/>
  <c r="Q62" i="19"/>
  <c r="U62" i="19"/>
  <c r="Y62" i="19"/>
  <c r="B62" i="19"/>
  <c r="F62" i="19"/>
  <c r="N62" i="19"/>
  <c r="R62" i="19"/>
  <c r="V62" i="19"/>
  <c r="G62" i="19"/>
  <c r="O62" i="19"/>
  <c r="W62" i="19"/>
  <c r="F191" i="28"/>
  <c r="J191" i="28"/>
  <c r="N191" i="28"/>
  <c r="R191" i="28"/>
  <c r="V191" i="28"/>
  <c r="C191" i="28"/>
  <c r="G191" i="28"/>
  <c r="K191" i="28"/>
  <c r="O191" i="28"/>
  <c r="S191" i="28"/>
  <c r="W191" i="28"/>
  <c r="B191" i="28"/>
  <c r="H191" i="28"/>
  <c r="P191" i="28"/>
  <c r="X191" i="28"/>
  <c r="I191" i="28"/>
  <c r="Q191" i="28"/>
  <c r="Y191" i="28"/>
  <c r="L191" i="28"/>
  <c r="M191" i="28"/>
  <c r="T191" i="28"/>
  <c r="U191" i="28"/>
  <c r="D191" i="28"/>
  <c r="E191" i="28"/>
  <c r="D61" i="25"/>
  <c r="H61" i="25"/>
  <c r="L61" i="25"/>
  <c r="P61" i="25"/>
  <c r="T61" i="25"/>
  <c r="X61" i="25"/>
  <c r="E61" i="25"/>
  <c r="I61" i="25"/>
  <c r="M61" i="25"/>
  <c r="Q61" i="25"/>
  <c r="U61" i="25"/>
  <c r="Y61" i="25"/>
  <c r="J61" i="25"/>
  <c r="R61" i="25"/>
  <c r="V61" i="25"/>
  <c r="G61" i="25"/>
  <c r="W61" i="25"/>
  <c r="C61" i="25"/>
  <c r="K61" i="25"/>
  <c r="S61" i="25"/>
  <c r="B61" i="25"/>
  <c r="F61" i="25"/>
  <c r="N61" i="25"/>
  <c r="O61" i="25"/>
  <c r="D28" i="25"/>
  <c r="H28" i="25"/>
  <c r="L28" i="25"/>
  <c r="P28" i="25"/>
  <c r="T28" i="25"/>
  <c r="X28" i="25"/>
  <c r="E28" i="25"/>
  <c r="I28" i="25"/>
  <c r="M28" i="25"/>
  <c r="Q28" i="25"/>
  <c r="U28" i="25"/>
  <c r="Y28" i="25"/>
  <c r="J28" i="25"/>
  <c r="R28" i="25"/>
  <c r="N28" i="25"/>
  <c r="O28" i="25"/>
  <c r="C28" i="25"/>
  <c r="K28" i="25"/>
  <c r="S28" i="25"/>
  <c r="B28" i="25"/>
  <c r="F28" i="25"/>
  <c r="V28" i="25"/>
  <c r="G28" i="25"/>
  <c r="W28" i="25"/>
  <c r="C94" i="19"/>
  <c r="G94" i="19"/>
  <c r="K94" i="19"/>
  <c r="O94" i="19"/>
  <c r="S94" i="19"/>
  <c r="W94" i="19"/>
  <c r="B94" i="19"/>
  <c r="E94" i="19"/>
  <c r="M94" i="19"/>
  <c r="U94" i="19"/>
  <c r="J94" i="19"/>
  <c r="R94" i="19"/>
  <c r="D94" i="19"/>
  <c r="H94" i="19"/>
  <c r="L94" i="19"/>
  <c r="P94" i="19"/>
  <c r="T94" i="19"/>
  <c r="X94" i="19"/>
  <c r="I94" i="19"/>
  <c r="Q94" i="19"/>
  <c r="Y94" i="19"/>
  <c r="F94" i="19"/>
  <c r="N94" i="19"/>
  <c r="V94" i="19"/>
  <c r="F159" i="28"/>
  <c r="J159" i="28"/>
  <c r="N159" i="28"/>
  <c r="R159" i="28"/>
  <c r="V159" i="28"/>
  <c r="C159" i="28"/>
  <c r="G159" i="28"/>
  <c r="K159" i="28"/>
  <c r="O159" i="28"/>
  <c r="S159" i="28"/>
  <c r="W159" i="28"/>
  <c r="H159" i="28"/>
  <c r="P159" i="28"/>
  <c r="X159" i="28"/>
  <c r="I159" i="28"/>
  <c r="Q159" i="28"/>
  <c r="Y159" i="28"/>
  <c r="B159" i="28"/>
  <c r="L159" i="28"/>
  <c r="M159" i="28"/>
  <c r="T159" i="28"/>
  <c r="U159" i="28"/>
  <c r="E159" i="28"/>
  <c r="D159" i="28"/>
  <c r="C38" i="28"/>
  <c r="G38" i="28"/>
  <c r="K38" i="28"/>
  <c r="O38" i="28"/>
  <c r="S38" i="28"/>
  <c r="W38" i="28"/>
  <c r="D38" i="28"/>
  <c r="H38" i="28"/>
  <c r="L38" i="28"/>
  <c r="P38" i="28"/>
  <c r="T38" i="28"/>
  <c r="X38" i="28"/>
  <c r="I38" i="28"/>
  <c r="Q38" i="28"/>
  <c r="Y38" i="28"/>
  <c r="J38" i="28"/>
  <c r="R38" i="28"/>
  <c r="E38" i="28"/>
  <c r="U38" i="28"/>
  <c r="F38" i="28"/>
  <c r="V38" i="28"/>
  <c r="B38" i="28"/>
  <c r="N38" i="28"/>
  <c r="M38" i="28"/>
  <c r="F156" i="21"/>
  <c r="J156" i="21"/>
  <c r="N156" i="21"/>
  <c r="R156" i="21"/>
  <c r="V156" i="21"/>
  <c r="C156" i="21"/>
  <c r="G156" i="21"/>
  <c r="K156" i="21"/>
  <c r="O156" i="21"/>
  <c r="S156" i="21"/>
  <c r="W156" i="21"/>
  <c r="B156" i="21"/>
  <c r="D156" i="21"/>
  <c r="L156" i="21"/>
  <c r="T156" i="21"/>
  <c r="E156" i="21"/>
  <c r="M156" i="21"/>
  <c r="U156" i="21"/>
  <c r="P156" i="21"/>
  <c r="X156" i="21"/>
  <c r="Y156" i="21"/>
  <c r="Q156" i="21"/>
  <c r="H156" i="21"/>
  <c r="I156" i="21"/>
  <c r="C128" i="25"/>
  <c r="G128" i="25"/>
  <c r="K128" i="25"/>
  <c r="O128" i="25"/>
  <c r="S128" i="25"/>
  <c r="W128" i="25"/>
  <c r="D128" i="25"/>
  <c r="H128" i="25"/>
  <c r="L128" i="25"/>
  <c r="P128" i="25"/>
  <c r="T128" i="25"/>
  <c r="X128" i="25"/>
  <c r="I128" i="25"/>
  <c r="Q128" i="25"/>
  <c r="Y128" i="25"/>
  <c r="J128" i="25"/>
  <c r="R128" i="25"/>
  <c r="M128" i="25"/>
  <c r="E128" i="25"/>
  <c r="B128" i="25"/>
  <c r="F128" i="25"/>
  <c r="N128" i="25"/>
  <c r="U128" i="25"/>
  <c r="V128" i="25"/>
  <c r="E187" i="21"/>
  <c r="I187" i="21"/>
  <c r="M187" i="21"/>
  <c r="Q187" i="21"/>
  <c r="U187" i="21"/>
  <c r="Y187" i="21"/>
  <c r="B187" i="21"/>
  <c r="F187" i="21"/>
  <c r="J187" i="21"/>
  <c r="N187" i="21"/>
  <c r="R187" i="21"/>
  <c r="V187" i="21"/>
  <c r="C187" i="21"/>
  <c r="K187" i="21"/>
  <c r="S187" i="21"/>
  <c r="D187" i="21"/>
  <c r="L187" i="21"/>
  <c r="T187" i="21"/>
  <c r="O187" i="21"/>
  <c r="G187" i="21"/>
  <c r="H187" i="21"/>
  <c r="P187" i="21"/>
  <c r="W187" i="21"/>
  <c r="X187" i="21"/>
  <c r="F95" i="28"/>
  <c r="J95" i="28"/>
  <c r="N95" i="28"/>
  <c r="R95" i="28"/>
  <c r="V95" i="28"/>
  <c r="C95" i="28"/>
  <c r="G95" i="28"/>
  <c r="K95" i="28"/>
  <c r="O95" i="28"/>
  <c r="S95" i="28"/>
  <c r="W95" i="28"/>
  <c r="H95" i="28"/>
  <c r="P95" i="28"/>
  <c r="X95" i="28"/>
  <c r="I95" i="28"/>
  <c r="Q95" i="28"/>
  <c r="Y95" i="28"/>
  <c r="D95" i="28"/>
  <c r="T95" i="28"/>
  <c r="E95" i="28"/>
  <c r="U95" i="28"/>
  <c r="B95" i="28"/>
  <c r="L95" i="28"/>
  <c r="M95" i="28"/>
  <c r="D94" i="25"/>
  <c r="H94" i="25"/>
  <c r="L94" i="25"/>
  <c r="P94" i="25"/>
  <c r="T94" i="25"/>
  <c r="X94" i="25"/>
  <c r="E94" i="25"/>
  <c r="I94" i="25"/>
  <c r="M94" i="25"/>
  <c r="Q94" i="25"/>
  <c r="U94" i="25"/>
  <c r="Y94" i="25"/>
  <c r="J94" i="25"/>
  <c r="R94" i="25"/>
  <c r="N94" i="25"/>
  <c r="V94" i="25"/>
  <c r="G94" i="25"/>
  <c r="O94" i="25"/>
  <c r="W94" i="25"/>
  <c r="C94" i="25"/>
  <c r="K94" i="25"/>
  <c r="S94" i="25"/>
  <c r="B94" i="25"/>
  <c r="F94"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3" i="28"/>
  <c r="G63" i="28"/>
  <c r="K63" i="28"/>
  <c r="O63" i="28"/>
  <c r="S63" i="28"/>
  <c r="W63" i="28"/>
  <c r="B63" i="28"/>
  <c r="D63" i="28"/>
  <c r="H63" i="28"/>
  <c r="L63" i="28"/>
  <c r="P63" i="28"/>
  <c r="T63" i="28"/>
  <c r="X63" i="28"/>
  <c r="I63" i="28"/>
  <c r="Q63" i="28"/>
  <c r="Y63" i="28"/>
  <c r="J63" i="28"/>
  <c r="R63" i="28"/>
  <c r="E63" i="28"/>
  <c r="U63" i="28"/>
  <c r="F63" i="28"/>
  <c r="V63" i="28"/>
  <c r="M63" i="28"/>
  <c r="N63" i="28"/>
  <c r="F127" i="28"/>
  <c r="J127" i="28"/>
  <c r="N127" i="28"/>
  <c r="R127" i="28"/>
  <c r="V127" i="28"/>
  <c r="C127" i="28"/>
  <c r="G127" i="28"/>
  <c r="K127" i="28"/>
  <c r="O127" i="28"/>
  <c r="S127" i="28"/>
  <c r="W127" i="28"/>
  <c r="B127" i="28"/>
  <c r="D127" i="28"/>
  <c r="L127" i="28"/>
  <c r="T127" i="28"/>
  <c r="E127" i="28"/>
  <c r="M127" i="28"/>
  <c r="U127" i="28"/>
  <c r="P127" i="28"/>
  <c r="Q127" i="28"/>
  <c r="X127" i="28"/>
  <c r="Y127" i="28"/>
  <c r="I127" i="28"/>
  <c r="H127" i="28"/>
  <c r="D92" i="21"/>
  <c r="H92" i="21"/>
  <c r="L92" i="21"/>
  <c r="P92" i="21"/>
  <c r="T92" i="21"/>
  <c r="X92" i="21"/>
  <c r="E92" i="21"/>
  <c r="I92" i="21"/>
  <c r="M92" i="21"/>
  <c r="Q92" i="21"/>
  <c r="U92" i="21"/>
  <c r="Y92" i="21"/>
  <c r="F92" i="21"/>
  <c r="N92" i="21"/>
  <c r="V92" i="21"/>
  <c r="G92" i="21"/>
  <c r="O92" i="21"/>
  <c r="W92" i="21"/>
  <c r="B92" i="21"/>
  <c r="R92" i="21"/>
  <c r="K92" i="21"/>
  <c r="C92" i="21"/>
  <c r="S92" i="21"/>
  <c r="J92" i="21"/>
  <c r="A39" i="28"/>
  <c r="E253" i="21"/>
  <c r="I253" i="21"/>
  <c r="M253" i="21"/>
  <c r="Q253" i="21"/>
  <c r="U253" i="21"/>
  <c r="Y253" i="21"/>
  <c r="C253" i="21"/>
  <c r="H253" i="21"/>
  <c r="N253" i="21"/>
  <c r="S253" i="21"/>
  <c r="X253" i="21"/>
  <c r="F253" i="21"/>
  <c r="K253" i="21"/>
  <c r="P253" i="21"/>
  <c r="V253" i="21"/>
  <c r="B253" i="21"/>
  <c r="L253" i="21"/>
  <c r="W253" i="21"/>
  <c r="G253" i="21"/>
  <c r="R253" i="21"/>
  <c r="T253" i="21"/>
  <c r="J253" i="21"/>
  <c r="O253" i="21"/>
  <c r="D253" i="21"/>
  <c r="E424" i="28"/>
  <c r="I424" i="28"/>
  <c r="M424" i="28"/>
  <c r="Q424" i="28"/>
  <c r="U424" i="28"/>
  <c r="Y424" i="28"/>
  <c r="C424" i="28"/>
  <c r="G424" i="28"/>
  <c r="K424" i="28"/>
  <c r="O424" i="28"/>
  <c r="S424" i="28"/>
  <c r="W424" i="28"/>
  <c r="D424" i="28"/>
  <c r="L424" i="28"/>
  <c r="T424" i="28"/>
  <c r="F424" i="28"/>
  <c r="P424" i="28"/>
  <c r="B424" i="28"/>
  <c r="J424" i="28"/>
  <c r="V424" i="28"/>
  <c r="X424" i="28"/>
  <c r="H424" i="28"/>
  <c r="N424" i="28"/>
  <c r="R424" i="28"/>
  <c r="F219" i="21"/>
  <c r="J219" i="21"/>
  <c r="N219" i="21"/>
  <c r="R219" i="21"/>
  <c r="V219" i="21"/>
  <c r="D219" i="21"/>
  <c r="H219" i="21"/>
  <c r="L219" i="21"/>
  <c r="P219" i="21"/>
  <c r="T219" i="21"/>
  <c r="X219" i="21"/>
  <c r="E219" i="21"/>
  <c r="M219" i="21"/>
  <c r="U219" i="21"/>
  <c r="I219" i="21"/>
  <c r="Q219" i="21"/>
  <c r="Y219" i="21"/>
  <c r="B219" i="21"/>
  <c r="K219" i="21"/>
  <c r="O219" i="21"/>
  <c r="C219" i="21"/>
  <c r="W219" i="21"/>
  <c r="G219" i="21"/>
  <c r="S219" i="21"/>
  <c r="D390" i="28"/>
  <c r="H390" i="28"/>
  <c r="L390" i="28"/>
  <c r="P390" i="28"/>
  <c r="T390" i="28"/>
  <c r="X390" i="28"/>
  <c r="F390" i="28"/>
  <c r="K390" i="28"/>
  <c r="Q390" i="28"/>
  <c r="V390" i="28"/>
  <c r="G390" i="28"/>
  <c r="N390" i="28"/>
  <c r="U390" i="28"/>
  <c r="C390" i="28"/>
  <c r="J390" i="28"/>
  <c r="R390" i="28"/>
  <c r="Y390" i="28"/>
  <c r="M390" i="28"/>
  <c r="B390" i="28"/>
  <c r="O390" i="28"/>
  <c r="E390" i="28"/>
  <c r="S390" i="28"/>
  <c r="I390" i="28"/>
  <c r="W390" i="28"/>
  <c r="F322" i="28"/>
  <c r="J322" i="28"/>
  <c r="N322" i="28"/>
  <c r="R322" i="28"/>
  <c r="V322" i="28"/>
  <c r="D322" i="28"/>
  <c r="I322" i="28"/>
  <c r="O322" i="28"/>
  <c r="T322" i="28"/>
  <c r="Y322" i="28"/>
  <c r="B322" i="28"/>
  <c r="G322" i="28"/>
  <c r="L322" i="28"/>
  <c r="Q322" i="28"/>
  <c r="W322" i="28"/>
  <c r="H322" i="28"/>
  <c r="S322" i="28"/>
  <c r="K322" i="28"/>
  <c r="U322" i="28"/>
  <c r="C322" i="28"/>
  <c r="M322" i="28"/>
  <c r="X322" i="28"/>
  <c r="E322" i="28"/>
  <c r="P322" i="28"/>
  <c r="D253" i="28"/>
  <c r="H253" i="28"/>
  <c r="L253" i="28"/>
  <c r="P253" i="28"/>
  <c r="T253" i="28"/>
  <c r="X253" i="28"/>
  <c r="F253" i="28"/>
  <c r="K253" i="28"/>
  <c r="Q253" i="28"/>
  <c r="V253" i="28"/>
  <c r="C253" i="28"/>
  <c r="I253" i="28"/>
  <c r="N253" i="28"/>
  <c r="S253" i="28"/>
  <c r="Y253" i="28"/>
  <c r="B253" i="28"/>
  <c r="J253" i="28"/>
  <c r="U253" i="28"/>
  <c r="W253" i="28"/>
  <c r="E253" i="28"/>
  <c r="O253" i="28"/>
  <c r="G253" i="28"/>
  <c r="R253" i="28"/>
  <c r="M253" i="28"/>
  <c r="E356" i="21"/>
  <c r="I356" i="21"/>
  <c r="M356" i="21"/>
  <c r="Q356" i="21"/>
  <c r="U356" i="21"/>
  <c r="Y356" i="21"/>
  <c r="F356" i="21"/>
  <c r="K356" i="21"/>
  <c r="P356" i="21"/>
  <c r="V356" i="21"/>
  <c r="C356" i="21"/>
  <c r="H356" i="21"/>
  <c r="N356" i="21"/>
  <c r="S356" i="21"/>
  <c r="X356" i="21"/>
  <c r="D356" i="21"/>
  <c r="O356" i="21"/>
  <c r="J356" i="21"/>
  <c r="T356" i="21"/>
  <c r="L356" i="21"/>
  <c r="W356" i="21"/>
  <c r="B356" i="21"/>
  <c r="G356" i="21"/>
  <c r="R356" i="21"/>
  <c r="E356" i="28"/>
  <c r="I356" i="28"/>
  <c r="M356" i="28"/>
  <c r="Q356" i="28"/>
  <c r="U356" i="28"/>
  <c r="Y356" i="28"/>
  <c r="B356" i="28"/>
  <c r="C356" i="28"/>
  <c r="H356" i="28"/>
  <c r="N356" i="28"/>
  <c r="S356" i="28"/>
  <c r="X356" i="28"/>
  <c r="F356" i="28"/>
  <c r="K356" i="28"/>
  <c r="P356" i="28"/>
  <c r="V356" i="28"/>
  <c r="G356" i="28"/>
  <c r="R356" i="28"/>
  <c r="J356" i="28"/>
  <c r="T356" i="28"/>
  <c r="L356" i="28"/>
  <c r="W356" i="28"/>
  <c r="D356" i="28"/>
  <c r="O356" i="28"/>
  <c r="C287" i="28"/>
  <c r="G287" i="28"/>
  <c r="K287" i="28"/>
  <c r="O287" i="28"/>
  <c r="S287" i="28"/>
  <c r="W287" i="28"/>
  <c r="E287" i="28"/>
  <c r="J287" i="28"/>
  <c r="P287" i="28"/>
  <c r="U287" i="28"/>
  <c r="H287" i="28"/>
  <c r="M287" i="28"/>
  <c r="R287" i="28"/>
  <c r="X287" i="28"/>
  <c r="I287" i="28"/>
  <c r="T287" i="28"/>
  <c r="L287" i="28"/>
  <c r="V287" i="28"/>
  <c r="D287" i="28"/>
  <c r="N287" i="28"/>
  <c r="Y287" i="28"/>
  <c r="B287" i="28"/>
  <c r="F287" i="28"/>
  <c r="Q287" i="28"/>
  <c r="F288" i="21"/>
  <c r="J288" i="21"/>
  <c r="N288" i="21"/>
  <c r="R288" i="21"/>
  <c r="V288" i="21"/>
  <c r="D288" i="21"/>
  <c r="H288" i="21"/>
  <c r="L288" i="21"/>
  <c r="P288" i="21"/>
  <c r="T288" i="21"/>
  <c r="X288" i="21"/>
  <c r="E288" i="21"/>
  <c r="M288" i="21"/>
  <c r="U288" i="21"/>
  <c r="B288" i="21"/>
  <c r="I288" i="21"/>
  <c r="Q288" i="21"/>
  <c r="Y288" i="21"/>
  <c r="C288" i="21"/>
  <c r="S288" i="21"/>
  <c r="K288" i="21"/>
  <c r="G288" i="21"/>
  <c r="W288" i="21"/>
  <c r="O288" i="21"/>
  <c r="D390" i="21"/>
  <c r="H390" i="21"/>
  <c r="L390" i="21"/>
  <c r="P390" i="21"/>
  <c r="T390" i="21"/>
  <c r="X390" i="21"/>
  <c r="F390" i="21"/>
  <c r="J390" i="21"/>
  <c r="N390" i="21"/>
  <c r="R390" i="21"/>
  <c r="V390" i="21"/>
  <c r="G390" i="21"/>
  <c r="O390" i="21"/>
  <c r="W390" i="21"/>
  <c r="C390" i="21"/>
  <c r="K390" i="21"/>
  <c r="S390" i="21"/>
  <c r="E390" i="21"/>
  <c r="U390" i="21"/>
  <c r="M390" i="21"/>
  <c r="Q390" i="21"/>
  <c r="I390" i="21"/>
  <c r="B390" i="21"/>
  <c r="Y390" i="21"/>
  <c r="C322" i="21"/>
  <c r="G322" i="21"/>
  <c r="K322" i="21"/>
  <c r="O322" i="21"/>
  <c r="S322" i="21"/>
  <c r="W322" i="21"/>
  <c r="E322" i="21"/>
  <c r="I322" i="21"/>
  <c r="M322" i="21"/>
  <c r="Q322" i="21"/>
  <c r="U322" i="21"/>
  <c r="Y322" i="21"/>
  <c r="J322" i="21"/>
  <c r="R322" i="21"/>
  <c r="F322" i="21"/>
  <c r="N322" i="21"/>
  <c r="V322" i="21"/>
  <c r="P322" i="21"/>
  <c r="H322" i="21"/>
  <c r="X322" i="21"/>
  <c r="L322" i="21"/>
  <c r="D322" i="21"/>
  <c r="T322" i="21"/>
  <c r="B322" i="21"/>
  <c r="A357" i="21"/>
  <c r="A391" i="21"/>
  <c r="A289" i="21"/>
  <c r="A323" i="21"/>
  <c r="A223" i="28"/>
  <c r="A64" i="28"/>
  <c r="A391" i="28"/>
  <c r="A254" i="28"/>
  <c r="A288" i="28"/>
  <c r="A128" i="28"/>
  <c r="A96" i="28"/>
  <c r="A357" i="28"/>
  <c r="A160" i="28"/>
  <c r="A323" i="28"/>
  <c r="A425" i="28"/>
  <c r="A192" i="28"/>
  <c r="A254" i="21"/>
  <c r="A220" i="21"/>
  <c r="A188" i="21"/>
  <c r="A95" i="19"/>
  <c r="A63" i="19"/>
  <c r="A61" i="21"/>
  <c r="A157" i="21"/>
  <c r="A127" i="19"/>
  <c r="A62" i="25"/>
  <c r="A30" i="19"/>
  <c r="A93" i="21"/>
  <c r="A95" i="25"/>
  <c r="A125" i="21"/>
  <c r="A31" i="21"/>
  <c r="A29" i="25"/>
  <c r="A129" i="25"/>
  <c r="E63" i="19" l="1"/>
  <c r="I63" i="19"/>
  <c r="M63" i="19"/>
  <c r="Q63" i="19"/>
  <c r="U63" i="19"/>
  <c r="Y63" i="19"/>
  <c r="C63" i="19"/>
  <c r="K63" i="19"/>
  <c r="S63" i="19"/>
  <c r="B63" i="19"/>
  <c r="H63" i="19"/>
  <c r="P63" i="19"/>
  <c r="X63" i="19"/>
  <c r="F63" i="19"/>
  <c r="J63" i="19"/>
  <c r="N63" i="19"/>
  <c r="R63" i="19"/>
  <c r="V63" i="19"/>
  <c r="G63" i="19"/>
  <c r="O63" i="19"/>
  <c r="W63" i="19"/>
  <c r="D63" i="19"/>
  <c r="L63" i="19"/>
  <c r="T63" i="19"/>
  <c r="C160" i="28"/>
  <c r="G160" i="28"/>
  <c r="K160" i="28"/>
  <c r="O160" i="28"/>
  <c r="S160" i="28"/>
  <c r="W160" i="28"/>
  <c r="B160" i="28"/>
  <c r="D160" i="28"/>
  <c r="H160" i="28"/>
  <c r="L160" i="28"/>
  <c r="P160" i="28"/>
  <c r="T160" i="28"/>
  <c r="X160" i="28"/>
  <c r="I160" i="28"/>
  <c r="Q160" i="28"/>
  <c r="Y160" i="28"/>
  <c r="J160" i="28"/>
  <c r="R160" i="28"/>
  <c r="E160" i="28"/>
  <c r="U160" i="28"/>
  <c r="F160" i="28"/>
  <c r="V160" i="28"/>
  <c r="M160" i="28"/>
  <c r="N160" i="28"/>
  <c r="E223" i="28"/>
  <c r="I223" i="28"/>
  <c r="M223" i="28"/>
  <c r="Q223" i="28"/>
  <c r="F223" i="28"/>
  <c r="J223" i="28"/>
  <c r="N223" i="28"/>
  <c r="R223" i="28"/>
  <c r="C223" i="28"/>
  <c r="K223" i="28"/>
  <c r="S223" i="28"/>
  <c r="W223" i="28"/>
  <c r="D223" i="28"/>
  <c r="L223" i="28"/>
  <c r="T223" i="28"/>
  <c r="X223" i="28"/>
  <c r="G223" i="28"/>
  <c r="U223" i="28"/>
  <c r="H223" i="28"/>
  <c r="V223" i="28"/>
  <c r="O223" i="28"/>
  <c r="P223" i="28"/>
  <c r="Y223" i="28"/>
  <c r="B223" i="28"/>
  <c r="E95" i="25"/>
  <c r="I95" i="25"/>
  <c r="M95" i="25"/>
  <c r="Q95" i="25"/>
  <c r="U95" i="25"/>
  <c r="Y95" i="25"/>
  <c r="B95" i="25"/>
  <c r="F95" i="25"/>
  <c r="J95" i="25"/>
  <c r="N95" i="25"/>
  <c r="R95" i="25"/>
  <c r="V95" i="25"/>
  <c r="C95" i="25"/>
  <c r="K95" i="25"/>
  <c r="S95" i="25"/>
  <c r="O95" i="25"/>
  <c r="W95" i="25"/>
  <c r="H95" i="25"/>
  <c r="P95" i="25"/>
  <c r="D95" i="25"/>
  <c r="L95" i="25"/>
  <c r="T95" i="25"/>
  <c r="G95" i="25"/>
  <c r="X95" i="25"/>
  <c r="C157" i="21"/>
  <c r="G157" i="21"/>
  <c r="K157" i="21"/>
  <c r="O157" i="21"/>
  <c r="S157" i="21"/>
  <c r="W157" i="21"/>
  <c r="D157" i="21"/>
  <c r="H157" i="21"/>
  <c r="L157" i="21"/>
  <c r="P157" i="21"/>
  <c r="T157" i="21"/>
  <c r="X157" i="21"/>
  <c r="E157" i="21"/>
  <c r="M157" i="21"/>
  <c r="U157" i="21"/>
  <c r="B157" i="21"/>
  <c r="F157" i="21"/>
  <c r="N157" i="21"/>
  <c r="V157" i="21"/>
  <c r="I157" i="21"/>
  <c r="Y157" i="21"/>
  <c r="J157" i="21"/>
  <c r="Q157" i="21"/>
  <c r="R157" i="21"/>
  <c r="D125" i="21"/>
  <c r="H125" i="21"/>
  <c r="L125" i="21"/>
  <c r="P125" i="21"/>
  <c r="T125" i="21"/>
  <c r="X125" i="21"/>
  <c r="E125" i="21"/>
  <c r="I125" i="21"/>
  <c r="M125" i="21"/>
  <c r="Q125" i="21"/>
  <c r="U125" i="21"/>
  <c r="Y125" i="21"/>
  <c r="F125" i="21"/>
  <c r="N125" i="21"/>
  <c r="V125" i="21"/>
  <c r="G125" i="21"/>
  <c r="O125" i="21"/>
  <c r="W125" i="21"/>
  <c r="B125" i="21"/>
  <c r="J125" i="21"/>
  <c r="S125" i="21"/>
  <c r="K125" i="21"/>
  <c r="R125" i="21"/>
  <c r="C125" i="21"/>
  <c r="D127" i="19"/>
  <c r="H127" i="19"/>
  <c r="L127" i="19"/>
  <c r="P127" i="19"/>
  <c r="T127" i="19"/>
  <c r="X127" i="19"/>
  <c r="E127" i="19"/>
  <c r="I127" i="19"/>
  <c r="M127" i="19"/>
  <c r="Q127" i="19"/>
  <c r="U127" i="19"/>
  <c r="Y127" i="19"/>
  <c r="J127" i="19"/>
  <c r="R127" i="19"/>
  <c r="F127" i="19"/>
  <c r="V127" i="19"/>
  <c r="G127" i="19"/>
  <c r="W127" i="19"/>
  <c r="C127" i="19"/>
  <c r="K127" i="19"/>
  <c r="S127" i="19"/>
  <c r="B127" i="19"/>
  <c r="N127" i="19"/>
  <c r="O127" i="19"/>
  <c r="C192" i="28"/>
  <c r="G192" i="28"/>
  <c r="K192" i="28"/>
  <c r="O192" i="28"/>
  <c r="S192" i="28"/>
  <c r="W192" i="28"/>
  <c r="D192" i="28"/>
  <c r="H192" i="28"/>
  <c r="L192" i="28"/>
  <c r="P192" i="28"/>
  <c r="T192" i="28"/>
  <c r="X192" i="28"/>
  <c r="I192" i="28"/>
  <c r="Q192" i="28"/>
  <c r="Y192" i="28"/>
  <c r="J192" i="28"/>
  <c r="R192" i="28"/>
  <c r="E192" i="28"/>
  <c r="U192" i="28"/>
  <c r="F192" i="28"/>
  <c r="V192" i="28"/>
  <c r="B192" i="28"/>
  <c r="M192" i="28"/>
  <c r="N192" i="28"/>
  <c r="E29" i="25"/>
  <c r="I29" i="25"/>
  <c r="M29" i="25"/>
  <c r="Q29" i="25"/>
  <c r="U29" i="25"/>
  <c r="Y29" i="25"/>
  <c r="B29" i="25"/>
  <c r="F29" i="25"/>
  <c r="J29" i="25"/>
  <c r="N29" i="25"/>
  <c r="R29" i="25"/>
  <c r="V29" i="25"/>
  <c r="C29" i="25"/>
  <c r="K29" i="25"/>
  <c r="S29" i="25"/>
  <c r="G29" i="25"/>
  <c r="W29" i="25"/>
  <c r="H29" i="25"/>
  <c r="X29" i="25"/>
  <c r="D29" i="25"/>
  <c r="L29" i="25"/>
  <c r="T29" i="25"/>
  <c r="O29" i="25"/>
  <c r="P29" i="25"/>
  <c r="E93" i="21"/>
  <c r="I93" i="21"/>
  <c r="M93" i="21"/>
  <c r="Q93" i="21"/>
  <c r="U93" i="21"/>
  <c r="Y93" i="21"/>
  <c r="B93" i="21"/>
  <c r="F93" i="21"/>
  <c r="J93" i="21"/>
  <c r="N93" i="21"/>
  <c r="R93" i="21"/>
  <c r="V93" i="21"/>
  <c r="G93" i="21"/>
  <c r="O93" i="21"/>
  <c r="W93" i="21"/>
  <c r="H93" i="21"/>
  <c r="P93" i="21"/>
  <c r="X93" i="21"/>
  <c r="K93" i="21"/>
  <c r="C93" i="21"/>
  <c r="D93" i="21"/>
  <c r="L93" i="21"/>
  <c r="S93" i="21"/>
  <c r="T93" i="21"/>
  <c r="F188" i="21"/>
  <c r="J188" i="21"/>
  <c r="N188" i="21"/>
  <c r="R188" i="21"/>
  <c r="V188" i="21"/>
  <c r="C188" i="21"/>
  <c r="G188" i="21"/>
  <c r="K188" i="21"/>
  <c r="O188" i="21"/>
  <c r="S188" i="21"/>
  <c r="W188" i="21"/>
  <c r="B188" i="21"/>
  <c r="D188" i="21"/>
  <c r="L188" i="21"/>
  <c r="T188" i="21"/>
  <c r="E188" i="21"/>
  <c r="M188" i="21"/>
  <c r="U188" i="21"/>
  <c r="H188" i="21"/>
  <c r="X188" i="21"/>
  <c r="P188" i="21"/>
  <c r="Q188" i="21"/>
  <c r="I188" i="21"/>
  <c r="Y188" i="21"/>
  <c r="C96" i="28"/>
  <c r="G96" i="28"/>
  <c r="K96" i="28"/>
  <c r="O96" i="28"/>
  <c r="S96" i="28"/>
  <c r="W96" i="28"/>
  <c r="B96" i="28"/>
  <c r="D96" i="28"/>
  <c r="H96" i="28"/>
  <c r="L96" i="28"/>
  <c r="P96" i="28"/>
  <c r="T96" i="28"/>
  <c r="X96" i="28"/>
  <c r="I96" i="28"/>
  <c r="Q96" i="28"/>
  <c r="Y96" i="28"/>
  <c r="J96" i="28"/>
  <c r="R96" i="28"/>
  <c r="M96" i="28"/>
  <c r="N96" i="28"/>
  <c r="E96" i="28"/>
  <c r="F96" i="28"/>
  <c r="V96" i="28"/>
  <c r="U96"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1" i="21"/>
  <c r="J61" i="21"/>
  <c r="N61" i="21"/>
  <c r="R61" i="21"/>
  <c r="V61" i="21"/>
  <c r="C61" i="21"/>
  <c r="G61" i="21"/>
  <c r="K61" i="21"/>
  <c r="O61" i="21"/>
  <c r="S61" i="21"/>
  <c r="W61" i="21"/>
  <c r="B61" i="21"/>
  <c r="D61" i="21"/>
  <c r="L61" i="21"/>
  <c r="T61" i="21"/>
  <c r="E61" i="21"/>
  <c r="M61" i="21"/>
  <c r="U61" i="21"/>
  <c r="P61" i="21"/>
  <c r="Q61" i="21"/>
  <c r="X61" i="21"/>
  <c r="Y61" i="21"/>
  <c r="H61" i="21"/>
  <c r="I61" i="21"/>
  <c r="C128" i="28"/>
  <c r="G128" i="28"/>
  <c r="K128" i="28"/>
  <c r="O128" i="28"/>
  <c r="S128" i="28"/>
  <c r="W128" i="28"/>
  <c r="D128" i="28"/>
  <c r="H128" i="28"/>
  <c r="L128" i="28"/>
  <c r="P128" i="28"/>
  <c r="T128" i="28"/>
  <c r="X128" i="28"/>
  <c r="E128" i="28"/>
  <c r="M128" i="28"/>
  <c r="U128" i="28"/>
  <c r="B128" i="28"/>
  <c r="F128" i="28"/>
  <c r="N128" i="28"/>
  <c r="V128" i="28"/>
  <c r="I128" i="28"/>
  <c r="Y128" i="28"/>
  <c r="J128" i="28"/>
  <c r="Q128" i="28"/>
  <c r="R128" i="28"/>
  <c r="D64" i="28"/>
  <c r="H64" i="28"/>
  <c r="L64" i="28"/>
  <c r="P64" i="28"/>
  <c r="T64" i="28"/>
  <c r="X64" i="28"/>
  <c r="E64" i="28"/>
  <c r="I64" i="28"/>
  <c r="M64" i="28"/>
  <c r="Q64" i="28"/>
  <c r="U64" i="28"/>
  <c r="Y64" i="28"/>
  <c r="B64" i="28"/>
  <c r="J64" i="28"/>
  <c r="R64" i="28"/>
  <c r="C64" i="28"/>
  <c r="K64" i="28"/>
  <c r="S64" i="28"/>
  <c r="N64" i="28"/>
  <c r="O64" i="28"/>
  <c r="F64" i="28"/>
  <c r="G64" i="28"/>
  <c r="V64" i="28"/>
  <c r="W64" i="28"/>
  <c r="E62" i="25"/>
  <c r="I62" i="25"/>
  <c r="M62" i="25"/>
  <c r="Q62" i="25"/>
  <c r="U62" i="25"/>
  <c r="Y62" i="25"/>
  <c r="B62" i="25"/>
  <c r="F62" i="25"/>
  <c r="J62" i="25"/>
  <c r="N62" i="25"/>
  <c r="R62" i="25"/>
  <c r="V62" i="25"/>
  <c r="C62" i="25"/>
  <c r="K62" i="25"/>
  <c r="S62" i="25"/>
  <c r="O62" i="25"/>
  <c r="P62" i="25"/>
  <c r="X62" i="25"/>
  <c r="D62" i="25"/>
  <c r="L62" i="25"/>
  <c r="T62" i="25"/>
  <c r="G62" i="25"/>
  <c r="W62" i="25"/>
  <c r="H62" i="25"/>
  <c r="D129" i="25"/>
  <c r="H129" i="25"/>
  <c r="L129" i="25"/>
  <c r="P129" i="25"/>
  <c r="T129" i="25"/>
  <c r="X129" i="25"/>
  <c r="E129" i="25"/>
  <c r="I129" i="25"/>
  <c r="M129" i="25"/>
  <c r="Q129" i="25"/>
  <c r="U129" i="25"/>
  <c r="Y129" i="25"/>
  <c r="J129" i="25"/>
  <c r="R129" i="25"/>
  <c r="C129" i="25"/>
  <c r="K129" i="25"/>
  <c r="S129" i="25"/>
  <c r="F129" i="25"/>
  <c r="V129" i="25"/>
  <c r="N129" i="25"/>
  <c r="O129" i="25"/>
  <c r="G129" i="25"/>
  <c r="W129" i="25"/>
  <c r="B129" i="25"/>
  <c r="D95" i="19"/>
  <c r="H95" i="19"/>
  <c r="L95" i="19"/>
  <c r="P95" i="19"/>
  <c r="T95" i="19"/>
  <c r="X95" i="19"/>
  <c r="F95" i="19"/>
  <c r="N95" i="19"/>
  <c r="R95" i="19"/>
  <c r="C95" i="19"/>
  <c r="K95" i="19"/>
  <c r="S95" i="19"/>
  <c r="E95" i="19"/>
  <c r="I95" i="19"/>
  <c r="M95" i="19"/>
  <c r="Q95" i="19"/>
  <c r="U95" i="19"/>
  <c r="Y95" i="19"/>
  <c r="B95" i="19"/>
  <c r="J95" i="19"/>
  <c r="V95" i="19"/>
  <c r="G95" i="19"/>
  <c r="O95" i="19"/>
  <c r="W95" i="19"/>
  <c r="D39" i="28"/>
  <c r="H39" i="28"/>
  <c r="L39" i="28"/>
  <c r="P39" i="28"/>
  <c r="T39" i="28"/>
  <c r="X39" i="28"/>
  <c r="E39" i="28"/>
  <c r="I39" i="28"/>
  <c r="M39" i="28"/>
  <c r="Q39" i="28"/>
  <c r="U39" i="28"/>
  <c r="Y39" i="28"/>
  <c r="J39" i="28"/>
  <c r="R39" i="28"/>
  <c r="B39" i="28"/>
  <c r="C39" i="28"/>
  <c r="K39" i="28"/>
  <c r="S39" i="28"/>
  <c r="N39" i="28"/>
  <c r="O39" i="28"/>
  <c r="F39" i="28"/>
  <c r="G39" i="28"/>
  <c r="V39" i="28"/>
  <c r="W39" i="28"/>
  <c r="F357" i="28"/>
  <c r="J357" i="28"/>
  <c r="N357" i="28"/>
  <c r="R357" i="28"/>
  <c r="V357" i="28"/>
  <c r="G357" i="28"/>
  <c r="L357" i="28"/>
  <c r="Q357" i="28"/>
  <c r="W357" i="28"/>
  <c r="D357" i="28"/>
  <c r="I357" i="28"/>
  <c r="O357" i="28"/>
  <c r="T357" i="28"/>
  <c r="Y357" i="28"/>
  <c r="B357" i="28"/>
  <c r="E357" i="28"/>
  <c r="P357" i="28"/>
  <c r="H357" i="28"/>
  <c r="S357" i="28"/>
  <c r="K357" i="28"/>
  <c r="U357" i="28"/>
  <c r="C357" i="28"/>
  <c r="M357" i="28"/>
  <c r="X357" i="28"/>
  <c r="E254" i="28"/>
  <c r="I254" i="28"/>
  <c r="M254" i="28"/>
  <c r="Q254" i="28"/>
  <c r="U254" i="28"/>
  <c r="Y254" i="28"/>
  <c r="B254" i="28"/>
  <c r="D254" i="28"/>
  <c r="J254" i="28"/>
  <c r="O254" i="28"/>
  <c r="T254" i="28"/>
  <c r="G254" i="28"/>
  <c r="L254" i="28"/>
  <c r="R254" i="28"/>
  <c r="W254" i="28"/>
  <c r="H254" i="28"/>
  <c r="S254" i="28"/>
  <c r="V254" i="28"/>
  <c r="C254" i="28"/>
  <c r="N254" i="28"/>
  <c r="X254" i="28"/>
  <c r="F254" i="28"/>
  <c r="P254" i="28"/>
  <c r="K254" i="28"/>
  <c r="D323" i="21"/>
  <c r="H323" i="21"/>
  <c r="L323" i="21"/>
  <c r="P323" i="21"/>
  <c r="T323" i="21"/>
  <c r="X323" i="21"/>
  <c r="F323" i="21"/>
  <c r="J323" i="21"/>
  <c r="N323" i="21"/>
  <c r="R323" i="21"/>
  <c r="V323" i="21"/>
  <c r="C323" i="21"/>
  <c r="K323" i="21"/>
  <c r="S323" i="21"/>
  <c r="G323" i="21"/>
  <c r="O323" i="21"/>
  <c r="W323" i="21"/>
  <c r="B323" i="21"/>
  <c r="I323" i="21"/>
  <c r="Y323" i="21"/>
  <c r="Q323" i="21"/>
  <c r="U323" i="21"/>
  <c r="E323" i="21"/>
  <c r="M323" i="21"/>
  <c r="F254" i="21"/>
  <c r="J254" i="21"/>
  <c r="N254" i="21"/>
  <c r="R254" i="21"/>
  <c r="V254" i="21"/>
  <c r="G254" i="21"/>
  <c r="L254" i="21"/>
  <c r="Q254" i="21"/>
  <c r="W254" i="21"/>
  <c r="D254" i="21"/>
  <c r="I254" i="21"/>
  <c r="O254" i="21"/>
  <c r="T254" i="21"/>
  <c r="Y254" i="21"/>
  <c r="K254" i="21"/>
  <c r="U254" i="21"/>
  <c r="E254" i="21"/>
  <c r="P254" i="21"/>
  <c r="B254" i="21"/>
  <c r="S254" i="21"/>
  <c r="C254" i="21"/>
  <c r="M254" i="21"/>
  <c r="H254" i="21"/>
  <c r="X254" i="21"/>
  <c r="D288" i="28"/>
  <c r="H288" i="28"/>
  <c r="L288" i="28"/>
  <c r="P288" i="28"/>
  <c r="T288" i="28"/>
  <c r="X288" i="28"/>
  <c r="C288" i="28"/>
  <c r="I288" i="28"/>
  <c r="N288" i="28"/>
  <c r="S288" i="28"/>
  <c r="Y288" i="28"/>
  <c r="B288" i="28"/>
  <c r="F288" i="28"/>
  <c r="K288" i="28"/>
  <c r="Q288" i="28"/>
  <c r="V288" i="28"/>
  <c r="G288" i="28"/>
  <c r="R288" i="28"/>
  <c r="J288" i="28"/>
  <c r="U288" i="28"/>
  <c r="M288" i="28"/>
  <c r="W288" i="28"/>
  <c r="E288" i="28"/>
  <c r="O288" i="28"/>
  <c r="F425" i="28"/>
  <c r="J425" i="28"/>
  <c r="N425" i="28"/>
  <c r="R425" i="28"/>
  <c r="V425" i="28"/>
  <c r="D425" i="28"/>
  <c r="H425" i="28"/>
  <c r="L425" i="28"/>
  <c r="P425" i="28"/>
  <c r="T425" i="28"/>
  <c r="X425" i="28"/>
  <c r="E425" i="28"/>
  <c r="M425" i="28"/>
  <c r="U425" i="28"/>
  <c r="C425" i="28"/>
  <c r="O425" i="28"/>
  <c r="Y425" i="28"/>
  <c r="I425" i="28"/>
  <c r="S425" i="28"/>
  <c r="W425" i="28"/>
  <c r="G425" i="28"/>
  <c r="K425" i="28"/>
  <c r="Q425" i="28"/>
  <c r="B425" i="28"/>
  <c r="E391" i="28"/>
  <c r="D391" i="28"/>
  <c r="I391" i="28"/>
  <c r="M391" i="28"/>
  <c r="Q391" i="28"/>
  <c r="U391" i="28"/>
  <c r="Y391" i="28"/>
  <c r="B391" i="28"/>
  <c r="F391" i="28"/>
  <c r="K391" i="28"/>
  <c r="P391" i="28"/>
  <c r="V391" i="28"/>
  <c r="H391" i="28"/>
  <c r="N391" i="28"/>
  <c r="S391" i="28"/>
  <c r="X391" i="28"/>
  <c r="C391" i="28"/>
  <c r="O391" i="28"/>
  <c r="G391" i="28"/>
  <c r="R391" i="28"/>
  <c r="J391" i="28"/>
  <c r="T391" i="28"/>
  <c r="L391" i="28"/>
  <c r="W391" i="28"/>
  <c r="C289" i="21"/>
  <c r="G289" i="21"/>
  <c r="K289" i="21"/>
  <c r="O289" i="21"/>
  <c r="S289" i="21"/>
  <c r="W289" i="21"/>
  <c r="B289" i="21"/>
  <c r="E289" i="21"/>
  <c r="I289" i="21"/>
  <c r="M289" i="21"/>
  <c r="Q289" i="21"/>
  <c r="U289" i="21"/>
  <c r="Y289" i="21"/>
  <c r="F289" i="21"/>
  <c r="N289" i="21"/>
  <c r="V289" i="21"/>
  <c r="J289" i="21"/>
  <c r="R289" i="21"/>
  <c r="L289" i="21"/>
  <c r="D289" i="21"/>
  <c r="T289" i="21"/>
  <c r="H289" i="21"/>
  <c r="X289" i="21"/>
  <c r="P289" i="21"/>
  <c r="C220" i="21"/>
  <c r="G220" i="21"/>
  <c r="K220" i="21"/>
  <c r="O220" i="21"/>
  <c r="S220" i="21"/>
  <c r="W220" i="21"/>
  <c r="B220" i="21"/>
  <c r="E220" i="21"/>
  <c r="I220" i="21"/>
  <c r="M220" i="21"/>
  <c r="Q220" i="21"/>
  <c r="U220" i="21"/>
  <c r="Y220" i="21"/>
  <c r="F220" i="21"/>
  <c r="N220" i="21"/>
  <c r="V220" i="21"/>
  <c r="J220" i="21"/>
  <c r="R220" i="21"/>
  <c r="D220" i="21"/>
  <c r="T220" i="21"/>
  <c r="L220" i="21"/>
  <c r="X220" i="21"/>
  <c r="H220" i="21"/>
  <c r="P220" i="21"/>
  <c r="C323" i="28"/>
  <c r="G323" i="28"/>
  <c r="K323" i="28"/>
  <c r="O323" i="28"/>
  <c r="S323" i="28"/>
  <c r="W323" i="28"/>
  <c r="H323" i="28"/>
  <c r="M323" i="28"/>
  <c r="R323" i="28"/>
  <c r="X323" i="28"/>
  <c r="E323" i="28"/>
  <c r="J323" i="28"/>
  <c r="P323" i="28"/>
  <c r="U323" i="28"/>
  <c r="F323" i="28"/>
  <c r="Q323" i="28"/>
  <c r="I323" i="28"/>
  <c r="T323" i="28"/>
  <c r="L323" i="28"/>
  <c r="V323" i="28"/>
  <c r="D323" i="28"/>
  <c r="N323" i="28"/>
  <c r="Y323" i="28"/>
  <c r="B323" i="28"/>
  <c r="E391" i="21"/>
  <c r="I391" i="21"/>
  <c r="M391" i="21"/>
  <c r="Q391" i="21"/>
  <c r="U391" i="21"/>
  <c r="Y391" i="21"/>
  <c r="C391" i="21"/>
  <c r="G391" i="21"/>
  <c r="K391" i="21"/>
  <c r="O391" i="21"/>
  <c r="S391" i="21"/>
  <c r="W391" i="21"/>
  <c r="H391" i="21"/>
  <c r="P391" i="21"/>
  <c r="X391" i="21"/>
  <c r="D391" i="21"/>
  <c r="L391" i="21"/>
  <c r="T391" i="21"/>
  <c r="N391" i="21"/>
  <c r="F391" i="21"/>
  <c r="V391" i="21"/>
  <c r="B391" i="21"/>
  <c r="J391" i="21"/>
  <c r="R391" i="21"/>
  <c r="F357" i="21"/>
  <c r="J357" i="21"/>
  <c r="N357" i="21"/>
  <c r="R357" i="21"/>
  <c r="V357" i="21"/>
  <c r="D357" i="21"/>
  <c r="I357" i="21"/>
  <c r="O357" i="21"/>
  <c r="T357" i="21"/>
  <c r="Y357" i="21"/>
  <c r="G357" i="21"/>
  <c r="L357" i="21"/>
  <c r="Q357" i="21"/>
  <c r="W357" i="21"/>
  <c r="C357" i="21"/>
  <c r="M357" i="21"/>
  <c r="X357" i="21"/>
  <c r="B357" i="21"/>
  <c r="H357" i="21"/>
  <c r="S357" i="21"/>
  <c r="K357" i="21"/>
  <c r="U357" i="21"/>
  <c r="E357" i="21"/>
  <c r="P357" i="21"/>
  <c r="A324" i="21"/>
  <c r="A290" i="21"/>
  <c r="A392" i="21"/>
  <c r="A358" i="21"/>
  <c r="A96" i="19"/>
  <c r="A193" i="28"/>
  <c r="A324" i="28"/>
  <c r="A358" i="28"/>
  <c r="A129" i="28"/>
  <c r="A289" i="28"/>
  <c r="A255" i="28"/>
  <c r="A65" i="28"/>
  <c r="A97" i="28"/>
  <c r="A224" i="28"/>
  <c r="A161" i="28"/>
  <c r="A392" i="28"/>
  <c r="A426" i="28"/>
  <c r="A221" i="21"/>
  <c r="A255" i="21"/>
  <c r="A189" i="21"/>
  <c r="A97" i="19"/>
  <c r="A64" i="19"/>
  <c r="A32" i="21"/>
  <c r="A94" i="21"/>
  <c r="A128" i="19"/>
  <c r="A158" i="21"/>
  <c r="A62" i="21"/>
  <c r="A130" i="25"/>
  <c r="A30" i="25"/>
  <c r="A126" i="21"/>
  <c r="A96" i="25"/>
  <c r="A31" i="19"/>
  <c r="A63" i="25"/>
  <c r="E128" i="19" l="1"/>
  <c r="I128" i="19"/>
  <c r="M128" i="19"/>
  <c r="Q128" i="19"/>
  <c r="U128" i="19"/>
  <c r="Y128" i="19"/>
  <c r="B128" i="19"/>
  <c r="F128" i="19"/>
  <c r="J128" i="19"/>
  <c r="N128" i="19"/>
  <c r="R128" i="19"/>
  <c r="V128" i="19"/>
  <c r="C128" i="19"/>
  <c r="K128" i="19"/>
  <c r="S128" i="19"/>
  <c r="O128" i="19"/>
  <c r="P128" i="19"/>
  <c r="D128" i="19"/>
  <c r="L128" i="19"/>
  <c r="T128" i="19"/>
  <c r="G128" i="19"/>
  <c r="W128" i="19"/>
  <c r="H128" i="19"/>
  <c r="X128" i="19"/>
  <c r="D129" i="28"/>
  <c r="H129" i="28"/>
  <c r="L129" i="28"/>
  <c r="P129" i="28"/>
  <c r="T129" i="28"/>
  <c r="X129" i="28"/>
  <c r="E129" i="28"/>
  <c r="I129" i="28"/>
  <c r="M129" i="28"/>
  <c r="Q129" i="28"/>
  <c r="U129" i="28"/>
  <c r="Y129" i="28"/>
  <c r="F129" i="28"/>
  <c r="N129" i="28"/>
  <c r="V129" i="28"/>
  <c r="G129" i="28"/>
  <c r="O129" i="28"/>
  <c r="W129" i="28"/>
  <c r="B129" i="28"/>
  <c r="R129" i="28"/>
  <c r="C129" i="28"/>
  <c r="S129" i="28"/>
  <c r="J129" i="28"/>
  <c r="K129" i="28"/>
  <c r="E130" i="25"/>
  <c r="I130" i="25"/>
  <c r="M130" i="25"/>
  <c r="Q130" i="25"/>
  <c r="U130" i="25"/>
  <c r="Y130" i="25"/>
  <c r="B130" i="25"/>
  <c r="F130" i="25"/>
  <c r="J130" i="25"/>
  <c r="N130" i="25"/>
  <c r="R130" i="25"/>
  <c r="V130" i="25"/>
  <c r="C130" i="25"/>
  <c r="K130" i="25"/>
  <c r="S130" i="25"/>
  <c r="D130" i="25"/>
  <c r="L130" i="25"/>
  <c r="T130" i="25"/>
  <c r="O130" i="25"/>
  <c r="W130" i="25"/>
  <c r="X130" i="25"/>
  <c r="P130" i="25"/>
  <c r="G130" i="25"/>
  <c r="H130" i="25"/>
  <c r="F32" i="21"/>
  <c r="J32" i="21"/>
  <c r="N32" i="21"/>
  <c r="R32" i="21"/>
  <c r="V32" i="21"/>
  <c r="C32" i="21"/>
  <c r="G32" i="21"/>
  <c r="K32" i="21"/>
  <c r="O32" i="21"/>
  <c r="S32" i="21"/>
  <c r="W32" i="21"/>
  <c r="B32" i="21"/>
  <c r="H32" i="21"/>
  <c r="P32" i="21"/>
  <c r="X32" i="21"/>
  <c r="I32" i="21"/>
  <c r="Q32" i="21"/>
  <c r="Y32" i="21"/>
  <c r="L32" i="21"/>
  <c r="M32" i="21"/>
  <c r="D32" i="21"/>
  <c r="T32" i="21"/>
  <c r="E32" i="21"/>
  <c r="U32" i="21"/>
  <c r="F63" i="25"/>
  <c r="J63" i="25"/>
  <c r="N63" i="25"/>
  <c r="R63" i="25"/>
  <c r="V63" i="25"/>
  <c r="C63" i="25"/>
  <c r="G63" i="25"/>
  <c r="K63" i="25"/>
  <c r="O63" i="25"/>
  <c r="S63" i="25"/>
  <c r="W63" i="25"/>
  <c r="B63" i="25"/>
  <c r="D63" i="25"/>
  <c r="L63" i="25"/>
  <c r="T63" i="25"/>
  <c r="H63" i="25"/>
  <c r="X63" i="25"/>
  <c r="Q63" i="25"/>
  <c r="E63" i="25"/>
  <c r="M63" i="25"/>
  <c r="U63" i="25"/>
  <c r="P63" i="25"/>
  <c r="I63" i="25"/>
  <c r="Y63" i="25"/>
  <c r="F97" i="19"/>
  <c r="J97" i="19"/>
  <c r="N97" i="19"/>
  <c r="R97" i="19"/>
  <c r="V97" i="19"/>
  <c r="D97" i="19"/>
  <c r="L97" i="19"/>
  <c r="T97" i="19"/>
  <c r="E97" i="19"/>
  <c r="M97" i="19"/>
  <c r="U97" i="19"/>
  <c r="B97" i="19"/>
  <c r="C97" i="19"/>
  <c r="G97" i="19"/>
  <c r="K97" i="19"/>
  <c r="O97" i="19"/>
  <c r="S97" i="19"/>
  <c r="W97" i="19"/>
  <c r="H97" i="19"/>
  <c r="P97" i="19"/>
  <c r="X97" i="19"/>
  <c r="I97" i="19"/>
  <c r="Q97" i="19"/>
  <c r="Y97" i="19"/>
  <c r="D97" i="28"/>
  <c r="H97" i="28"/>
  <c r="L97" i="28"/>
  <c r="P97" i="28"/>
  <c r="T97" i="28"/>
  <c r="X97" i="28"/>
  <c r="E97" i="28"/>
  <c r="I97" i="28"/>
  <c r="M97" i="28"/>
  <c r="Q97" i="28"/>
  <c r="U97" i="28"/>
  <c r="Y97" i="28"/>
  <c r="B97" i="28"/>
  <c r="J97" i="28"/>
  <c r="R97" i="28"/>
  <c r="C97" i="28"/>
  <c r="K97" i="28"/>
  <c r="S97" i="28"/>
  <c r="F97" i="28"/>
  <c r="V97" i="28"/>
  <c r="G97" i="28"/>
  <c r="W97" i="28"/>
  <c r="N97" i="28"/>
  <c r="O97" i="28"/>
  <c r="F31" i="19"/>
  <c r="J31" i="19"/>
  <c r="N31" i="19"/>
  <c r="R31" i="19"/>
  <c r="V31" i="19"/>
  <c r="H31" i="19"/>
  <c r="P31" i="19"/>
  <c r="X31" i="19"/>
  <c r="I31" i="19"/>
  <c r="Q31" i="19"/>
  <c r="C31" i="19"/>
  <c r="G31" i="19"/>
  <c r="K31" i="19"/>
  <c r="O31" i="19"/>
  <c r="S31" i="19"/>
  <c r="W31" i="19"/>
  <c r="D31" i="19"/>
  <c r="L31" i="19"/>
  <c r="T31" i="19"/>
  <c r="E31" i="19"/>
  <c r="M31" i="19"/>
  <c r="U31" i="19"/>
  <c r="Y31" i="19"/>
  <c r="B31" i="19"/>
  <c r="F94" i="21"/>
  <c r="J94" i="21"/>
  <c r="N94" i="21"/>
  <c r="R94" i="21"/>
  <c r="V94" i="21"/>
  <c r="C94" i="21"/>
  <c r="G94" i="21"/>
  <c r="K94" i="21"/>
  <c r="O94" i="21"/>
  <c r="S94" i="21"/>
  <c r="W94" i="21"/>
  <c r="B94" i="21"/>
  <c r="H94" i="21"/>
  <c r="P94" i="21"/>
  <c r="X94" i="21"/>
  <c r="I94" i="21"/>
  <c r="Q94" i="21"/>
  <c r="Y94" i="21"/>
  <c r="D94" i="21"/>
  <c r="T94" i="21"/>
  <c r="L94" i="21"/>
  <c r="M94" i="21"/>
  <c r="E94" i="21"/>
  <c r="U94" i="21"/>
  <c r="C189" i="21"/>
  <c r="G189" i="21"/>
  <c r="K189" i="21"/>
  <c r="O189" i="21"/>
  <c r="S189" i="21"/>
  <c r="W189" i="21"/>
  <c r="D189" i="21"/>
  <c r="H189" i="21"/>
  <c r="L189" i="21"/>
  <c r="P189" i="21"/>
  <c r="T189" i="21"/>
  <c r="X189" i="21"/>
  <c r="E189" i="21"/>
  <c r="M189" i="21"/>
  <c r="U189" i="21"/>
  <c r="B189" i="21"/>
  <c r="F189" i="21"/>
  <c r="N189" i="21"/>
  <c r="V189" i="21"/>
  <c r="Q189" i="21"/>
  <c r="Y189" i="21"/>
  <c r="R189" i="21"/>
  <c r="I189" i="21"/>
  <c r="J189" i="21"/>
  <c r="E65" i="28"/>
  <c r="I65" i="28"/>
  <c r="M65" i="28"/>
  <c r="Q65" i="28"/>
  <c r="U65" i="28"/>
  <c r="Y65" i="28"/>
  <c r="F65" i="28"/>
  <c r="J65" i="28"/>
  <c r="N65" i="28"/>
  <c r="R65" i="28"/>
  <c r="V65" i="28"/>
  <c r="C65" i="28"/>
  <c r="K65" i="28"/>
  <c r="S65" i="28"/>
  <c r="B65" i="28"/>
  <c r="D65" i="28"/>
  <c r="L65" i="28"/>
  <c r="T65" i="28"/>
  <c r="G65" i="28"/>
  <c r="W65" i="28"/>
  <c r="H65" i="28"/>
  <c r="X65" i="28"/>
  <c r="O65" i="28"/>
  <c r="P65" i="28"/>
  <c r="F96" i="25"/>
  <c r="J96" i="25"/>
  <c r="N96" i="25"/>
  <c r="R96" i="25"/>
  <c r="V96" i="25"/>
  <c r="C96" i="25"/>
  <c r="G96" i="25"/>
  <c r="K96" i="25"/>
  <c r="O96" i="25"/>
  <c r="S96" i="25"/>
  <c r="W96" i="25"/>
  <c r="B96" i="25"/>
  <c r="D96" i="25"/>
  <c r="L96" i="25"/>
  <c r="T96" i="25"/>
  <c r="P96" i="25"/>
  <c r="I96" i="25"/>
  <c r="Q96" i="25"/>
  <c r="Y96" i="25"/>
  <c r="E96" i="25"/>
  <c r="M96" i="25"/>
  <c r="U96" i="25"/>
  <c r="H96" i="25"/>
  <c r="X96" i="25"/>
  <c r="C62" i="21"/>
  <c r="G62" i="21"/>
  <c r="K62" i="21"/>
  <c r="O62" i="21"/>
  <c r="S62" i="21"/>
  <c r="W62" i="21"/>
  <c r="D62" i="21"/>
  <c r="H62" i="21"/>
  <c r="L62" i="21"/>
  <c r="P62" i="21"/>
  <c r="T62" i="21"/>
  <c r="X62" i="21"/>
  <c r="E62" i="21"/>
  <c r="M62" i="21"/>
  <c r="U62" i="21"/>
  <c r="F62" i="21"/>
  <c r="N62" i="21"/>
  <c r="V62" i="21"/>
  <c r="I62" i="21"/>
  <c r="Y62" i="21"/>
  <c r="J62" i="21"/>
  <c r="Q62" i="21"/>
  <c r="R62" i="21"/>
  <c r="B62" i="21"/>
  <c r="D161" i="28"/>
  <c r="H161" i="28"/>
  <c r="L161" i="28"/>
  <c r="P161" i="28"/>
  <c r="T161" i="28"/>
  <c r="X161" i="28"/>
  <c r="E161" i="28"/>
  <c r="I161" i="28"/>
  <c r="M161" i="28"/>
  <c r="Q161" i="28"/>
  <c r="U161" i="28"/>
  <c r="Y161" i="28"/>
  <c r="B161" i="28"/>
  <c r="J161" i="28"/>
  <c r="R161" i="28"/>
  <c r="C161" i="28"/>
  <c r="K161" i="28"/>
  <c r="S161" i="28"/>
  <c r="N161" i="28"/>
  <c r="O161" i="28"/>
  <c r="F161" i="28"/>
  <c r="G161" i="28"/>
  <c r="V161" i="28"/>
  <c r="W161" i="28"/>
  <c r="E126" i="21"/>
  <c r="I126" i="21"/>
  <c r="M126" i="21"/>
  <c r="Q126" i="21"/>
  <c r="U126" i="21"/>
  <c r="Y126" i="21"/>
  <c r="B126" i="21"/>
  <c r="F126" i="21"/>
  <c r="J126" i="21"/>
  <c r="N126" i="21"/>
  <c r="R126" i="21"/>
  <c r="V126" i="21"/>
  <c r="G126" i="21"/>
  <c r="O126" i="21"/>
  <c r="W126" i="21"/>
  <c r="H126" i="21"/>
  <c r="P126" i="21"/>
  <c r="X126" i="21"/>
  <c r="C126" i="21"/>
  <c r="S126" i="21"/>
  <c r="K126" i="21"/>
  <c r="D126" i="21"/>
  <c r="T126" i="21"/>
  <c r="L126" i="21"/>
  <c r="D158" i="21"/>
  <c r="H158" i="21"/>
  <c r="L158" i="21"/>
  <c r="P158" i="21"/>
  <c r="T158" i="21"/>
  <c r="X158" i="21"/>
  <c r="E158" i="21"/>
  <c r="I158" i="21"/>
  <c r="M158" i="21"/>
  <c r="Q158" i="21"/>
  <c r="U158" i="21"/>
  <c r="Y158" i="21"/>
  <c r="F158" i="21"/>
  <c r="N158" i="21"/>
  <c r="V158" i="21"/>
  <c r="G158" i="21"/>
  <c r="O158" i="21"/>
  <c r="W158" i="21"/>
  <c r="B158" i="21"/>
  <c r="R158" i="21"/>
  <c r="K158" i="21"/>
  <c r="C158" i="21"/>
  <c r="S158" i="21"/>
  <c r="J158" i="21"/>
  <c r="F64" i="19"/>
  <c r="J64" i="19"/>
  <c r="N64" i="19"/>
  <c r="R64" i="19"/>
  <c r="V64" i="19"/>
  <c r="D64" i="19"/>
  <c r="L64" i="19"/>
  <c r="T64" i="19"/>
  <c r="I64" i="19"/>
  <c r="Q64" i="19"/>
  <c r="Y64" i="19"/>
  <c r="B64" i="19"/>
  <c r="C64" i="19"/>
  <c r="G64" i="19"/>
  <c r="K64" i="19"/>
  <c r="O64" i="19"/>
  <c r="S64" i="19"/>
  <c r="W64" i="19"/>
  <c r="H64" i="19"/>
  <c r="P64" i="19"/>
  <c r="X64" i="19"/>
  <c r="E64" i="19"/>
  <c r="M64" i="19"/>
  <c r="U64" i="19"/>
  <c r="D224" i="28"/>
  <c r="H224" i="28"/>
  <c r="L224" i="28"/>
  <c r="P224" i="28"/>
  <c r="T224" i="28"/>
  <c r="X224" i="28"/>
  <c r="E224" i="28"/>
  <c r="I224" i="28"/>
  <c r="M224" i="28"/>
  <c r="Q224" i="28"/>
  <c r="U224" i="28"/>
  <c r="Y224" i="28"/>
  <c r="F224" i="28"/>
  <c r="N224" i="28"/>
  <c r="V224" i="28"/>
  <c r="G224" i="28"/>
  <c r="O224" i="28"/>
  <c r="W224" i="28"/>
  <c r="J224" i="28"/>
  <c r="K224" i="28"/>
  <c r="C224" i="28"/>
  <c r="B224" i="28"/>
  <c r="R224" i="28"/>
  <c r="S224" i="28"/>
  <c r="D193" i="28"/>
  <c r="H193" i="28"/>
  <c r="L193" i="28"/>
  <c r="P193" i="28"/>
  <c r="T193" i="28"/>
  <c r="X193" i="28"/>
  <c r="E193" i="28"/>
  <c r="I193" i="28"/>
  <c r="M193" i="28"/>
  <c r="Q193" i="28"/>
  <c r="U193" i="28"/>
  <c r="Y193" i="28"/>
  <c r="J193" i="28"/>
  <c r="R193" i="28"/>
  <c r="B193" i="28"/>
  <c r="C193" i="28"/>
  <c r="K193" i="28"/>
  <c r="S193" i="28"/>
  <c r="N193" i="28"/>
  <c r="O193" i="28"/>
  <c r="F193" i="28"/>
  <c r="G193" i="28"/>
  <c r="V193" i="28"/>
  <c r="W193" i="28"/>
  <c r="F30" i="25"/>
  <c r="J30" i="25"/>
  <c r="N30" i="25"/>
  <c r="R30" i="25"/>
  <c r="V30" i="25"/>
  <c r="C30" i="25"/>
  <c r="G30" i="25"/>
  <c r="K30" i="25"/>
  <c r="O30" i="25"/>
  <c r="S30" i="25"/>
  <c r="W30" i="25"/>
  <c r="B30" i="25"/>
  <c r="D30" i="25"/>
  <c r="L30" i="25"/>
  <c r="T30" i="25"/>
  <c r="P30" i="25"/>
  <c r="X30" i="25"/>
  <c r="Q30" i="25"/>
  <c r="E30" i="25"/>
  <c r="M30" i="25"/>
  <c r="U30" i="25"/>
  <c r="H30" i="25"/>
  <c r="I30" i="25"/>
  <c r="Y30" i="25"/>
  <c r="E96" i="19"/>
  <c r="I96" i="19"/>
  <c r="M96" i="19"/>
  <c r="Q96" i="19"/>
  <c r="U96" i="19"/>
  <c r="Y96" i="19"/>
  <c r="C96" i="19"/>
  <c r="K96" i="19"/>
  <c r="S96" i="19"/>
  <c r="D96" i="19"/>
  <c r="L96" i="19"/>
  <c r="T96" i="19"/>
  <c r="F96" i="19"/>
  <c r="J96" i="19"/>
  <c r="N96" i="19"/>
  <c r="R96" i="19"/>
  <c r="V96" i="19"/>
  <c r="G96" i="19"/>
  <c r="O96" i="19"/>
  <c r="W96" i="19"/>
  <c r="B96" i="19"/>
  <c r="H96" i="19"/>
  <c r="P96" i="19"/>
  <c r="X96" i="19"/>
  <c r="C358" i="21"/>
  <c r="G358" i="21"/>
  <c r="K358" i="21"/>
  <c r="O358" i="21"/>
  <c r="S358" i="21"/>
  <c r="W358" i="21"/>
  <c r="H358" i="21"/>
  <c r="M358" i="21"/>
  <c r="R358" i="21"/>
  <c r="X358" i="21"/>
  <c r="E358" i="21"/>
  <c r="J358" i="21"/>
  <c r="P358" i="21"/>
  <c r="U358" i="21"/>
  <c r="L358" i="21"/>
  <c r="V358" i="21"/>
  <c r="F358" i="21"/>
  <c r="Q358" i="21"/>
  <c r="I358" i="21"/>
  <c r="T358" i="21"/>
  <c r="D358" i="21"/>
  <c r="B358" i="21"/>
  <c r="Y358" i="21"/>
  <c r="N358" i="21"/>
  <c r="F392" i="28"/>
  <c r="J392" i="28"/>
  <c r="N392" i="28"/>
  <c r="R392" i="28"/>
  <c r="V392" i="28"/>
  <c r="D392" i="28"/>
  <c r="I392" i="28"/>
  <c r="O392" i="28"/>
  <c r="T392" i="28"/>
  <c r="Y392" i="28"/>
  <c r="B392" i="28"/>
  <c r="G392" i="28"/>
  <c r="L392" i="28"/>
  <c r="Q392" i="28"/>
  <c r="W392" i="28"/>
  <c r="C392" i="28"/>
  <c r="M392" i="28"/>
  <c r="X392" i="28"/>
  <c r="E392" i="28"/>
  <c r="P392" i="28"/>
  <c r="H392" i="28"/>
  <c r="S392" i="28"/>
  <c r="K392" i="28"/>
  <c r="U392" i="28"/>
  <c r="C358" i="28"/>
  <c r="G358" i="28"/>
  <c r="K358" i="28"/>
  <c r="O358" i="28"/>
  <c r="S358" i="28"/>
  <c r="W358" i="28"/>
  <c r="E358" i="28"/>
  <c r="J358" i="28"/>
  <c r="P358" i="28"/>
  <c r="U358" i="28"/>
  <c r="H358" i="28"/>
  <c r="M358" i="28"/>
  <c r="R358" i="28"/>
  <c r="X358" i="28"/>
  <c r="D358" i="28"/>
  <c r="N358" i="28"/>
  <c r="Y358" i="28"/>
  <c r="B358" i="28"/>
  <c r="F358" i="28"/>
  <c r="Q358" i="28"/>
  <c r="I358" i="28"/>
  <c r="T358" i="28"/>
  <c r="L358" i="28"/>
  <c r="V358" i="28"/>
  <c r="C255" i="21"/>
  <c r="G255" i="21"/>
  <c r="K255" i="21"/>
  <c r="O255" i="21"/>
  <c r="S255" i="21"/>
  <c r="W255" i="21"/>
  <c r="E255" i="21"/>
  <c r="J255" i="21"/>
  <c r="P255" i="21"/>
  <c r="U255" i="21"/>
  <c r="B255" i="21"/>
  <c r="H255" i="21"/>
  <c r="M255" i="21"/>
  <c r="R255" i="21"/>
  <c r="X255" i="21"/>
  <c r="I255" i="21"/>
  <c r="T255" i="21"/>
  <c r="D255" i="21"/>
  <c r="N255" i="21"/>
  <c r="Y255" i="21"/>
  <c r="Q255" i="21"/>
  <c r="F255" i="21"/>
  <c r="V255" i="21"/>
  <c r="L255" i="21"/>
  <c r="F255" i="28"/>
  <c r="J255" i="28"/>
  <c r="N255" i="28"/>
  <c r="R255" i="28"/>
  <c r="V255" i="28"/>
  <c r="C255" i="28"/>
  <c r="H255" i="28"/>
  <c r="M255" i="28"/>
  <c r="S255" i="28"/>
  <c r="X255" i="28"/>
  <c r="E255" i="28"/>
  <c r="K255" i="28"/>
  <c r="P255" i="28"/>
  <c r="U255" i="28"/>
  <c r="G255" i="28"/>
  <c r="Q255" i="28"/>
  <c r="T255" i="28"/>
  <c r="L255" i="28"/>
  <c r="W255" i="28"/>
  <c r="B255" i="28"/>
  <c r="D255" i="28"/>
  <c r="O255" i="28"/>
  <c r="Y255" i="28"/>
  <c r="I255" i="28"/>
  <c r="D324" i="28"/>
  <c r="H324" i="28"/>
  <c r="L324" i="28"/>
  <c r="P324" i="28"/>
  <c r="T324" i="28"/>
  <c r="X324" i="28"/>
  <c r="F324" i="28"/>
  <c r="K324" i="28"/>
  <c r="Q324" i="28"/>
  <c r="V324" i="28"/>
  <c r="C324" i="28"/>
  <c r="I324" i="28"/>
  <c r="N324" i="28"/>
  <c r="S324" i="28"/>
  <c r="Y324" i="28"/>
  <c r="B324" i="28"/>
  <c r="E324" i="28"/>
  <c r="O324" i="28"/>
  <c r="G324" i="28"/>
  <c r="R324" i="28"/>
  <c r="J324" i="28"/>
  <c r="U324" i="28"/>
  <c r="M324" i="28"/>
  <c r="W324" i="28"/>
  <c r="F392" i="21"/>
  <c r="J392" i="21"/>
  <c r="N392" i="21"/>
  <c r="R392" i="21"/>
  <c r="V392" i="21"/>
  <c r="D392" i="21"/>
  <c r="H392" i="21"/>
  <c r="L392" i="21"/>
  <c r="P392" i="21"/>
  <c r="T392" i="21"/>
  <c r="X392" i="21"/>
  <c r="I392" i="21"/>
  <c r="Q392" i="21"/>
  <c r="Y392" i="21"/>
  <c r="E392" i="21"/>
  <c r="M392" i="21"/>
  <c r="U392" i="21"/>
  <c r="G392" i="21"/>
  <c r="W392" i="21"/>
  <c r="O392" i="21"/>
  <c r="C392" i="21"/>
  <c r="S392" i="21"/>
  <c r="B392" i="21"/>
  <c r="K392" i="21"/>
  <c r="D290" i="21"/>
  <c r="H290" i="21"/>
  <c r="L290" i="21"/>
  <c r="P290" i="21"/>
  <c r="T290" i="21"/>
  <c r="X290" i="21"/>
  <c r="F290" i="21"/>
  <c r="J290" i="21"/>
  <c r="N290" i="21"/>
  <c r="R290" i="21"/>
  <c r="V290" i="21"/>
  <c r="G290" i="21"/>
  <c r="O290" i="21"/>
  <c r="W290" i="21"/>
  <c r="C290" i="21"/>
  <c r="K290" i="21"/>
  <c r="S290" i="21"/>
  <c r="E290" i="21"/>
  <c r="U290" i="21"/>
  <c r="M290" i="21"/>
  <c r="Q290" i="21"/>
  <c r="B290" i="21"/>
  <c r="Y290" i="21"/>
  <c r="I290" i="21"/>
  <c r="D221" i="21"/>
  <c r="H221" i="21"/>
  <c r="L221" i="21"/>
  <c r="P221" i="21"/>
  <c r="T221" i="21"/>
  <c r="X221" i="21"/>
  <c r="F221" i="21"/>
  <c r="J221" i="21"/>
  <c r="N221" i="21"/>
  <c r="R221" i="21"/>
  <c r="V221" i="21"/>
  <c r="G221" i="21"/>
  <c r="O221" i="21"/>
  <c r="W221" i="21"/>
  <c r="C221" i="21"/>
  <c r="K221" i="21"/>
  <c r="S221" i="21"/>
  <c r="M221" i="21"/>
  <c r="B221" i="21"/>
  <c r="I221" i="21"/>
  <c r="U221" i="21"/>
  <c r="Y221" i="21"/>
  <c r="E221" i="21"/>
  <c r="Q221" i="21"/>
  <c r="E289" i="28"/>
  <c r="I289" i="28"/>
  <c r="M289" i="28"/>
  <c r="Q289" i="28"/>
  <c r="U289" i="28"/>
  <c r="Y289" i="28"/>
  <c r="B289" i="28"/>
  <c r="G289" i="28"/>
  <c r="L289" i="28"/>
  <c r="R289" i="28"/>
  <c r="W289" i="28"/>
  <c r="D289" i="28"/>
  <c r="J289" i="28"/>
  <c r="O289" i="28"/>
  <c r="T289" i="28"/>
  <c r="F289" i="28"/>
  <c r="P289" i="28"/>
  <c r="H289" i="28"/>
  <c r="S289" i="28"/>
  <c r="K289" i="28"/>
  <c r="V289" i="28"/>
  <c r="C289" i="28"/>
  <c r="N289" i="28"/>
  <c r="X289" i="28"/>
  <c r="C426" i="28"/>
  <c r="G426" i="28"/>
  <c r="K426" i="28"/>
  <c r="O426" i="28"/>
  <c r="S426" i="28"/>
  <c r="W426" i="28"/>
  <c r="E426" i="28"/>
  <c r="I426" i="28"/>
  <c r="M426" i="28"/>
  <c r="Q426" i="28"/>
  <c r="U426" i="28"/>
  <c r="Y426" i="28"/>
  <c r="B426" i="28"/>
  <c r="F426" i="28"/>
  <c r="N426" i="28"/>
  <c r="V426" i="28"/>
  <c r="L426" i="28"/>
  <c r="X426" i="28"/>
  <c r="H426" i="28"/>
  <c r="R426" i="28"/>
  <c r="T426" i="28"/>
  <c r="D426" i="28"/>
  <c r="J426" i="28"/>
  <c r="P426" i="28"/>
  <c r="E324" i="21"/>
  <c r="I324" i="21"/>
  <c r="M324" i="21"/>
  <c r="Q324" i="21"/>
  <c r="U324" i="21"/>
  <c r="Y324" i="21"/>
  <c r="C324" i="21"/>
  <c r="G324" i="21"/>
  <c r="K324" i="21"/>
  <c r="O324" i="21"/>
  <c r="S324" i="21"/>
  <c r="W324" i="21"/>
  <c r="B324" i="21"/>
  <c r="D324" i="21"/>
  <c r="L324" i="21"/>
  <c r="T324" i="21"/>
  <c r="H324" i="21"/>
  <c r="P324" i="21"/>
  <c r="X324" i="21"/>
  <c r="R324" i="21"/>
  <c r="J324" i="21"/>
  <c r="N324" i="21"/>
  <c r="V324" i="21"/>
  <c r="F324" i="21"/>
  <c r="A359" i="21"/>
  <c r="A393" i="21"/>
  <c r="A291" i="21"/>
  <c r="A325" i="21"/>
  <c r="A66" i="28"/>
  <c r="A256" i="28"/>
  <c r="A130" i="28"/>
  <c r="A194" i="28"/>
  <c r="A427" i="28"/>
  <c r="A162" i="28"/>
  <c r="A98" i="28"/>
  <c r="A359" i="28"/>
  <c r="A325" i="28"/>
  <c r="A393" i="28"/>
  <c r="A225" i="28"/>
  <c r="A290" i="28"/>
  <c r="A256" i="21"/>
  <c r="A222" i="21"/>
  <c r="A190" i="21"/>
  <c r="A98" i="19"/>
  <c r="A65" i="19"/>
  <c r="A64" i="25"/>
  <c r="A97" i="25"/>
  <c r="A159" i="21"/>
  <c r="A95" i="21"/>
  <c r="A63" i="21"/>
  <c r="A33" i="21"/>
  <c r="A127" i="21"/>
  <c r="A31" i="25"/>
  <c r="A32" i="19"/>
  <c r="A131" i="25"/>
  <c r="A129" i="19"/>
  <c r="C95" i="21" l="1"/>
  <c r="G95" i="21"/>
  <c r="K95" i="21"/>
  <c r="O95" i="21"/>
  <c r="S95" i="21"/>
  <c r="W95" i="21"/>
  <c r="D95" i="21"/>
  <c r="H95" i="21"/>
  <c r="L95" i="21"/>
  <c r="P95" i="21"/>
  <c r="T95" i="21"/>
  <c r="X95" i="21"/>
  <c r="I95" i="21"/>
  <c r="Q95" i="21"/>
  <c r="Y95" i="21"/>
  <c r="J95" i="21"/>
  <c r="R95" i="21"/>
  <c r="M95" i="21"/>
  <c r="U95" i="21"/>
  <c r="B95" i="21"/>
  <c r="V95" i="21"/>
  <c r="N95" i="21"/>
  <c r="E95" i="21"/>
  <c r="F95" i="21"/>
  <c r="F129" i="19"/>
  <c r="J129" i="19"/>
  <c r="N129" i="19"/>
  <c r="R129" i="19"/>
  <c r="V129" i="19"/>
  <c r="C129" i="19"/>
  <c r="G129" i="19"/>
  <c r="K129" i="19"/>
  <c r="O129" i="19"/>
  <c r="S129" i="19"/>
  <c r="W129" i="19"/>
  <c r="B129" i="19"/>
  <c r="D129" i="19"/>
  <c r="L129" i="19"/>
  <c r="T129" i="19"/>
  <c r="H129" i="19"/>
  <c r="X129" i="19"/>
  <c r="I129" i="19"/>
  <c r="Y129" i="19"/>
  <c r="E129" i="19"/>
  <c r="M129" i="19"/>
  <c r="U129" i="19"/>
  <c r="P129" i="19"/>
  <c r="Q129" i="19"/>
  <c r="D190" i="21"/>
  <c r="H190" i="21"/>
  <c r="L190" i="21"/>
  <c r="P190" i="21"/>
  <c r="T190" i="21"/>
  <c r="X190" i="21"/>
  <c r="E190" i="21"/>
  <c r="I190" i="21"/>
  <c r="M190" i="21"/>
  <c r="Q190" i="21"/>
  <c r="U190" i="21"/>
  <c r="Y190" i="21"/>
  <c r="F190" i="21"/>
  <c r="N190" i="21"/>
  <c r="V190" i="21"/>
  <c r="G190" i="21"/>
  <c r="O190" i="21"/>
  <c r="W190" i="21"/>
  <c r="B190" i="21"/>
  <c r="J190" i="21"/>
  <c r="C190" i="21"/>
  <c r="K190" i="21"/>
  <c r="R190" i="21"/>
  <c r="S190" i="21"/>
  <c r="C65" i="19"/>
  <c r="G65" i="19"/>
  <c r="K65" i="19"/>
  <c r="O65" i="19"/>
  <c r="S65" i="19"/>
  <c r="W65" i="19"/>
  <c r="B65" i="19"/>
  <c r="E65" i="19"/>
  <c r="M65" i="19"/>
  <c r="U65" i="19"/>
  <c r="J65" i="19"/>
  <c r="R65" i="19"/>
  <c r="D65" i="19"/>
  <c r="H65" i="19"/>
  <c r="L65" i="19"/>
  <c r="P65" i="19"/>
  <c r="T65" i="19"/>
  <c r="X65" i="19"/>
  <c r="I65" i="19"/>
  <c r="Q65" i="19"/>
  <c r="Y65" i="19"/>
  <c r="F65" i="19"/>
  <c r="N65" i="19"/>
  <c r="V65" i="19"/>
  <c r="F66" i="28"/>
  <c r="J66" i="28"/>
  <c r="N66" i="28"/>
  <c r="R66" i="28"/>
  <c r="V66" i="28"/>
  <c r="C66" i="28"/>
  <c r="G66" i="28"/>
  <c r="K66" i="28"/>
  <c r="O66" i="28"/>
  <c r="S66" i="28"/>
  <c r="W66" i="28"/>
  <c r="D66" i="28"/>
  <c r="L66" i="28"/>
  <c r="T66" i="28"/>
  <c r="E66" i="28"/>
  <c r="M66" i="28"/>
  <c r="U66" i="28"/>
  <c r="B66" i="28"/>
  <c r="P66" i="28"/>
  <c r="Q66" i="28"/>
  <c r="X66" i="28"/>
  <c r="Y66" i="28"/>
  <c r="H66" i="28"/>
  <c r="I66" i="28"/>
  <c r="F127" i="21"/>
  <c r="J127" i="21"/>
  <c r="N127" i="21"/>
  <c r="R127" i="21"/>
  <c r="V127" i="21"/>
  <c r="C127" i="21"/>
  <c r="G127" i="21"/>
  <c r="K127" i="21"/>
  <c r="O127" i="21"/>
  <c r="S127" i="21"/>
  <c r="W127" i="21"/>
  <c r="B127" i="21"/>
  <c r="H127" i="21"/>
  <c r="P127" i="21"/>
  <c r="X127" i="21"/>
  <c r="I127" i="21"/>
  <c r="Q127" i="21"/>
  <c r="Y127" i="21"/>
  <c r="L127" i="21"/>
  <c r="T127" i="21"/>
  <c r="E127" i="21"/>
  <c r="M127" i="21"/>
  <c r="D127" i="21"/>
  <c r="U127" i="21"/>
  <c r="C98" i="19"/>
  <c r="G98" i="19"/>
  <c r="K98" i="19"/>
  <c r="O98" i="19"/>
  <c r="S98" i="19"/>
  <c r="W98" i="19"/>
  <c r="B98" i="19"/>
  <c r="E98" i="19"/>
  <c r="M98" i="19"/>
  <c r="U98" i="19"/>
  <c r="F98" i="19"/>
  <c r="N98" i="19"/>
  <c r="V98" i="19"/>
  <c r="D98" i="19"/>
  <c r="H98" i="19"/>
  <c r="L98" i="19"/>
  <c r="P98" i="19"/>
  <c r="T98" i="19"/>
  <c r="X98" i="19"/>
  <c r="I98" i="19"/>
  <c r="Q98" i="19"/>
  <c r="Y98" i="19"/>
  <c r="J98" i="19"/>
  <c r="R98" i="19"/>
  <c r="F131" i="25"/>
  <c r="J131" i="25"/>
  <c r="N131" i="25"/>
  <c r="R131" i="25"/>
  <c r="V131" i="25"/>
  <c r="C131" i="25"/>
  <c r="G131" i="25"/>
  <c r="K131" i="25"/>
  <c r="O131" i="25"/>
  <c r="S131" i="25"/>
  <c r="W131" i="25"/>
  <c r="B131" i="25"/>
  <c r="D131" i="25"/>
  <c r="L131" i="25"/>
  <c r="T131" i="25"/>
  <c r="E131" i="25"/>
  <c r="M131" i="25"/>
  <c r="U131" i="25"/>
  <c r="H131" i="25"/>
  <c r="X131" i="25"/>
  <c r="I131" i="25"/>
  <c r="Y131" i="25"/>
  <c r="P131" i="25"/>
  <c r="Q131" i="25"/>
  <c r="C33" i="21"/>
  <c r="G33" i="21"/>
  <c r="K33" i="21"/>
  <c r="O33" i="21"/>
  <c r="S33" i="21"/>
  <c r="W33" i="21"/>
  <c r="D33" i="21"/>
  <c r="H33" i="21"/>
  <c r="L33" i="21"/>
  <c r="P33" i="21"/>
  <c r="T33" i="21"/>
  <c r="X33" i="21"/>
  <c r="I33" i="21"/>
  <c r="Q33" i="21"/>
  <c r="Y33" i="21"/>
  <c r="J33" i="21"/>
  <c r="R33" i="21"/>
  <c r="E33" i="21"/>
  <c r="U33" i="21"/>
  <c r="F33" i="21"/>
  <c r="V33" i="21"/>
  <c r="M33" i="21"/>
  <c r="N33" i="21"/>
  <c r="B33" i="21"/>
  <c r="C97" i="25"/>
  <c r="G97" i="25"/>
  <c r="K97" i="25"/>
  <c r="O97" i="25"/>
  <c r="S97" i="25"/>
  <c r="W97" i="25"/>
  <c r="D97" i="25"/>
  <c r="H97" i="25"/>
  <c r="L97" i="25"/>
  <c r="P97" i="25"/>
  <c r="T97" i="25"/>
  <c r="X97" i="25"/>
  <c r="E97" i="25"/>
  <c r="M97" i="25"/>
  <c r="U97" i="25"/>
  <c r="I97" i="25"/>
  <c r="Y97" i="25"/>
  <c r="B97" i="25"/>
  <c r="J97" i="25"/>
  <c r="R97" i="25"/>
  <c r="F97" i="25"/>
  <c r="N97" i="25"/>
  <c r="V97" i="25"/>
  <c r="Q97" i="25"/>
  <c r="E225" i="28"/>
  <c r="I225" i="28"/>
  <c r="M225" i="28"/>
  <c r="Q225" i="28"/>
  <c r="U225" i="28"/>
  <c r="Y225" i="28"/>
  <c r="F225" i="28"/>
  <c r="J225" i="28"/>
  <c r="N225" i="28"/>
  <c r="R225" i="28"/>
  <c r="V225" i="28"/>
  <c r="G225" i="28"/>
  <c r="O225" i="28"/>
  <c r="W225" i="28"/>
  <c r="B225" i="28"/>
  <c r="H225" i="28"/>
  <c r="P225" i="28"/>
  <c r="X225" i="28"/>
  <c r="C225" i="28"/>
  <c r="S225" i="28"/>
  <c r="D225" i="28"/>
  <c r="T225" i="28"/>
  <c r="K225" i="28"/>
  <c r="L225" i="28"/>
  <c r="E98" i="28"/>
  <c r="I98" i="28"/>
  <c r="M98" i="28"/>
  <c r="Q98" i="28"/>
  <c r="U98" i="28"/>
  <c r="Y98" i="28"/>
  <c r="F98" i="28"/>
  <c r="J98" i="28"/>
  <c r="N98" i="28"/>
  <c r="R98" i="28"/>
  <c r="V98" i="28"/>
  <c r="C98" i="28"/>
  <c r="K98" i="28"/>
  <c r="S98" i="28"/>
  <c r="B98" i="28"/>
  <c r="D98" i="28"/>
  <c r="L98" i="28"/>
  <c r="T98" i="28"/>
  <c r="O98" i="28"/>
  <c r="P98" i="28"/>
  <c r="W98" i="28"/>
  <c r="X98" i="28"/>
  <c r="G98" i="28"/>
  <c r="H98" i="28"/>
  <c r="E130" i="28"/>
  <c r="I130" i="28"/>
  <c r="M130" i="28"/>
  <c r="Q130" i="28"/>
  <c r="U130" i="28"/>
  <c r="Y130" i="28"/>
  <c r="B130" i="28"/>
  <c r="F130" i="28"/>
  <c r="J130" i="28"/>
  <c r="N130" i="28"/>
  <c r="R130" i="28"/>
  <c r="V130" i="28"/>
  <c r="G130" i="28"/>
  <c r="O130" i="28"/>
  <c r="W130" i="28"/>
  <c r="H130" i="28"/>
  <c r="P130" i="28"/>
  <c r="X130" i="28"/>
  <c r="K130" i="28"/>
  <c r="L130" i="28"/>
  <c r="S130" i="28"/>
  <c r="T130" i="28"/>
  <c r="C130" i="28"/>
  <c r="D130" i="28"/>
  <c r="C32" i="19"/>
  <c r="G32" i="19"/>
  <c r="K32" i="19"/>
  <c r="O32" i="19"/>
  <c r="S32" i="19"/>
  <c r="W32" i="19"/>
  <c r="B32" i="19"/>
  <c r="I32" i="19"/>
  <c r="Q32" i="19"/>
  <c r="Y32" i="19"/>
  <c r="F32" i="19"/>
  <c r="N32" i="19"/>
  <c r="V32" i="19"/>
  <c r="D32" i="19"/>
  <c r="H32" i="19"/>
  <c r="L32" i="19"/>
  <c r="P32" i="19"/>
  <c r="T32" i="19"/>
  <c r="X32" i="19"/>
  <c r="E32" i="19"/>
  <c r="M32" i="19"/>
  <c r="U32" i="19"/>
  <c r="J32" i="19"/>
  <c r="R32" i="19"/>
  <c r="D63" i="21"/>
  <c r="H63" i="21"/>
  <c r="L63" i="21"/>
  <c r="P63" i="21"/>
  <c r="T63" i="21"/>
  <c r="X63" i="21"/>
  <c r="E63" i="21"/>
  <c r="I63" i="21"/>
  <c r="M63" i="21"/>
  <c r="Q63" i="21"/>
  <c r="U63" i="21"/>
  <c r="Y63" i="21"/>
  <c r="F63" i="21"/>
  <c r="N63" i="21"/>
  <c r="V63" i="21"/>
  <c r="B63" i="21"/>
  <c r="G63" i="21"/>
  <c r="O63" i="21"/>
  <c r="W63" i="21"/>
  <c r="R63" i="21"/>
  <c r="C63" i="21"/>
  <c r="S63" i="21"/>
  <c r="J63" i="21"/>
  <c r="K63" i="21"/>
  <c r="C64" i="25"/>
  <c r="G64" i="25"/>
  <c r="K64" i="25"/>
  <c r="O64" i="25"/>
  <c r="S64" i="25"/>
  <c r="W64" i="25"/>
  <c r="D64" i="25"/>
  <c r="H64" i="25"/>
  <c r="L64" i="25"/>
  <c r="P64" i="25"/>
  <c r="T64" i="25"/>
  <c r="X64" i="25"/>
  <c r="E64" i="25"/>
  <c r="M64" i="25"/>
  <c r="U64" i="25"/>
  <c r="Q64" i="25"/>
  <c r="B64" i="25"/>
  <c r="J64" i="25"/>
  <c r="F64" i="25"/>
  <c r="N64" i="25"/>
  <c r="V64" i="25"/>
  <c r="I64" i="25"/>
  <c r="Y64" i="25"/>
  <c r="R64" i="25"/>
  <c r="E162" i="28"/>
  <c r="I162" i="28"/>
  <c r="M162" i="28"/>
  <c r="Q162" i="28"/>
  <c r="U162" i="28"/>
  <c r="Y162" i="28"/>
  <c r="F162" i="28"/>
  <c r="J162" i="28"/>
  <c r="N162" i="28"/>
  <c r="R162" i="28"/>
  <c r="V162" i="28"/>
  <c r="C162" i="28"/>
  <c r="K162" i="28"/>
  <c r="S162" i="28"/>
  <c r="D162" i="28"/>
  <c r="L162" i="28"/>
  <c r="T162" i="28"/>
  <c r="G162" i="28"/>
  <c r="W162" i="28"/>
  <c r="H162" i="28"/>
  <c r="X162" i="28"/>
  <c r="O162" i="28"/>
  <c r="P162" i="28"/>
  <c r="B162" i="28"/>
  <c r="C31" i="25"/>
  <c r="G31" i="25"/>
  <c r="K31" i="25"/>
  <c r="O31" i="25"/>
  <c r="S31" i="25"/>
  <c r="W31" i="25"/>
  <c r="D31" i="25"/>
  <c r="H31" i="25"/>
  <c r="L31" i="25"/>
  <c r="P31" i="25"/>
  <c r="T31" i="25"/>
  <c r="X31" i="25"/>
  <c r="E31" i="25"/>
  <c r="M31" i="25"/>
  <c r="U31" i="25"/>
  <c r="Q31" i="25"/>
  <c r="B31" i="25"/>
  <c r="J31" i="25"/>
  <c r="F31" i="25"/>
  <c r="N31" i="25"/>
  <c r="V31" i="25"/>
  <c r="I31" i="25"/>
  <c r="Y31" i="25"/>
  <c r="R31" i="25"/>
  <c r="E159" i="21"/>
  <c r="I159" i="21"/>
  <c r="M159" i="21"/>
  <c r="Q159" i="21"/>
  <c r="U159" i="21"/>
  <c r="Y159" i="21"/>
  <c r="B159" i="21"/>
  <c r="F159" i="21"/>
  <c r="J159" i="21"/>
  <c r="N159" i="21"/>
  <c r="R159" i="21"/>
  <c r="V159" i="21"/>
  <c r="G159" i="21"/>
  <c r="O159" i="21"/>
  <c r="W159" i="21"/>
  <c r="H159" i="21"/>
  <c r="P159" i="21"/>
  <c r="X159" i="21"/>
  <c r="K159" i="21"/>
  <c r="C159" i="21"/>
  <c r="T159" i="21"/>
  <c r="L159" i="21"/>
  <c r="S159" i="21"/>
  <c r="D159" i="21"/>
  <c r="E194" i="28"/>
  <c r="I194" i="28"/>
  <c r="M194" i="28"/>
  <c r="Q194" i="28"/>
  <c r="U194" i="28"/>
  <c r="Y194" i="28"/>
  <c r="F194" i="28"/>
  <c r="J194" i="28"/>
  <c r="N194" i="28"/>
  <c r="R194" i="28"/>
  <c r="V194" i="28"/>
  <c r="C194" i="28"/>
  <c r="K194" i="28"/>
  <c r="S194" i="28"/>
  <c r="D194" i="28"/>
  <c r="L194" i="28"/>
  <c r="T194" i="28"/>
  <c r="B194" i="28"/>
  <c r="G194" i="28"/>
  <c r="W194" i="28"/>
  <c r="H194" i="28"/>
  <c r="X194" i="28"/>
  <c r="O194" i="28"/>
  <c r="P194" i="28"/>
  <c r="F325" i="21"/>
  <c r="J325" i="21"/>
  <c r="N325" i="21"/>
  <c r="R325" i="21"/>
  <c r="V325" i="21"/>
  <c r="D325" i="21"/>
  <c r="H325" i="21"/>
  <c r="L325" i="21"/>
  <c r="P325" i="21"/>
  <c r="T325" i="21"/>
  <c r="X325" i="21"/>
  <c r="E325" i="21"/>
  <c r="M325" i="21"/>
  <c r="U325" i="21"/>
  <c r="I325" i="21"/>
  <c r="Q325" i="21"/>
  <c r="Y325" i="21"/>
  <c r="K325" i="21"/>
  <c r="C325" i="21"/>
  <c r="S325" i="21"/>
  <c r="B325" i="21"/>
  <c r="G325" i="21"/>
  <c r="W325" i="21"/>
  <c r="O325" i="21"/>
  <c r="E291" i="21"/>
  <c r="I291" i="21"/>
  <c r="M291" i="21"/>
  <c r="Q291" i="21"/>
  <c r="U291" i="21"/>
  <c r="Y291" i="21"/>
  <c r="C291" i="21"/>
  <c r="G291" i="21"/>
  <c r="K291" i="21"/>
  <c r="O291" i="21"/>
  <c r="S291" i="21"/>
  <c r="W291" i="21"/>
  <c r="B291" i="21"/>
  <c r="H291" i="21"/>
  <c r="P291" i="21"/>
  <c r="X291" i="21"/>
  <c r="D291" i="21"/>
  <c r="L291" i="21"/>
  <c r="T291" i="21"/>
  <c r="N291" i="21"/>
  <c r="F291" i="21"/>
  <c r="V291" i="21"/>
  <c r="R291" i="21"/>
  <c r="J291" i="21"/>
  <c r="D256" i="21"/>
  <c r="H256" i="21"/>
  <c r="L256" i="21"/>
  <c r="P256" i="21"/>
  <c r="T256" i="21"/>
  <c r="X256" i="21"/>
  <c r="C256" i="21"/>
  <c r="I256" i="21"/>
  <c r="N256" i="21"/>
  <c r="S256" i="21"/>
  <c r="Y256" i="21"/>
  <c r="F256" i="21"/>
  <c r="K256" i="21"/>
  <c r="Q256" i="21"/>
  <c r="V256" i="21"/>
  <c r="G256" i="21"/>
  <c r="R256" i="21"/>
  <c r="M256" i="21"/>
  <c r="W256" i="21"/>
  <c r="O256" i="21"/>
  <c r="J256" i="21"/>
  <c r="E256" i="21"/>
  <c r="B256" i="21"/>
  <c r="U256" i="21"/>
  <c r="E325" i="28"/>
  <c r="I325" i="28"/>
  <c r="M325" i="28"/>
  <c r="Q325" i="28"/>
  <c r="U325" i="28"/>
  <c r="Y325" i="28"/>
  <c r="B325" i="28"/>
  <c r="D325" i="28"/>
  <c r="J325" i="28"/>
  <c r="O325" i="28"/>
  <c r="T325" i="28"/>
  <c r="G325" i="28"/>
  <c r="L325" i="28"/>
  <c r="R325" i="28"/>
  <c r="W325" i="28"/>
  <c r="C325" i="28"/>
  <c r="N325" i="28"/>
  <c r="X325" i="28"/>
  <c r="F325" i="28"/>
  <c r="P325" i="28"/>
  <c r="H325" i="28"/>
  <c r="S325" i="28"/>
  <c r="K325" i="28"/>
  <c r="V325" i="28"/>
  <c r="D427" i="28"/>
  <c r="H427" i="28"/>
  <c r="L427" i="28"/>
  <c r="P427" i="28"/>
  <c r="T427" i="28"/>
  <c r="X427" i="28"/>
  <c r="F427" i="28"/>
  <c r="J427" i="28"/>
  <c r="N427" i="28"/>
  <c r="R427" i="28"/>
  <c r="V427" i="28"/>
  <c r="G427" i="28"/>
  <c r="O427" i="28"/>
  <c r="W427" i="28"/>
  <c r="K427" i="28"/>
  <c r="U427" i="28"/>
  <c r="E427" i="28"/>
  <c r="Q427" i="28"/>
  <c r="B427" i="28"/>
  <c r="S427" i="28"/>
  <c r="C427" i="28"/>
  <c r="Y427" i="28"/>
  <c r="I427" i="28"/>
  <c r="M427" i="28"/>
  <c r="F290" i="28"/>
  <c r="J290" i="28"/>
  <c r="N290" i="28"/>
  <c r="R290" i="28"/>
  <c r="V290" i="28"/>
  <c r="E290" i="28"/>
  <c r="K290" i="28"/>
  <c r="P290" i="28"/>
  <c r="U290" i="28"/>
  <c r="C290" i="28"/>
  <c r="H290" i="28"/>
  <c r="M290" i="28"/>
  <c r="S290" i="28"/>
  <c r="X290" i="28"/>
  <c r="D290" i="28"/>
  <c r="O290" i="28"/>
  <c r="Y290" i="28"/>
  <c r="G290" i="28"/>
  <c r="Q290" i="28"/>
  <c r="I290" i="28"/>
  <c r="T290" i="28"/>
  <c r="L290" i="28"/>
  <c r="W290" i="28"/>
  <c r="B290" i="28"/>
  <c r="D359" i="28"/>
  <c r="H359" i="28"/>
  <c r="L359" i="28"/>
  <c r="P359" i="28"/>
  <c r="T359" i="28"/>
  <c r="X359" i="28"/>
  <c r="C359" i="28"/>
  <c r="I359" i="28"/>
  <c r="N359" i="28"/>
  <c r="S359" i="28"/>
  <c r="Y359" i="28"/>
  <c r="B359" i="28"/>
  <c r="F359" i="28"/>
  <c r="K359" i="28"/>
  <c r="Q359" i="28"/>
  <c r="V359" i="28"/>
  <c r="M359" i="28"/>
  <c r="W359" i="28"/>
  <c r="E359" i="28"/>
  <c r="O359" i="28"/>
  <c r="G359" i="28"/>
  <c r="R359" i="28"/>
  <c r="J359" i="28"/>
  <c r="U359" i="28"/>
  <c r="E222" i="21"/>
  <c r="I222" i="21"/>
  <c r="M222" i="21"/>
  <c r="Q222" i="21"/>
  <c r="U222" i="21"/>
  <c r="Y222" i="21"/>
  <c r="C222" i="21"/>
  <c r="G222" i="21"/>
  <c r="K222" i="21"/>
  <c r="O222" i="21"/>
  <c r="S222" i="21"/>
  <c r="W222" i="21"/>
  <c r="B222" i="21"/>
  <c r="H222" i="21"/>
  <c r="P222" i="21"/>
  <c r="X222" i="21"/>
  <c r="D222" i="21"/>
  <c r="L222" i="21"/>
  <c r="T222" i="21"/>
  <c r="F222" i="21"/>
  <c r="V222" i="21"/>
  <c r="J222" i="21"/>
  <c r="R222" i="21"/>
  <c r="N222" i="21"/>
  <c r="C393" i="28"/>
  <c r="G393" i="28"/>
  <c r="K393" i="28"/>
  <c r="O393" i="28"/>
  <c r="S393" i="28"/>
  <c r="W393" i="28"/>
  <c r="H393" i="28"/>
  <c r="M393" i="28"/>
  <c r="R393" i="28"/>
  <c r="X393" i="28"/>
  <c r="E393" i="28"/>
  <c r="J393" i="28"/>
  <c r="P393" i="28"/>
  <c r="U393" i="28"/>
  <c r="L393" i="28"/>
  <c r="V393" i="28"/>
  <c r="D393" i="28"/>
  <c r="N393" i="28"/>
  <c r="Y393" i="28"/>
  <c r="B393" i="28"/>
  <c r="F393" i="28"/>
  <c r="Q393" i="28"/>
  <c r="I393" i="28"/>
  <c r="T393" i="28"/>
  <c r="C256" i="28"/>
  <c r="G256" i="28"/>
  <c r="K256" i="28"/>
  <c r="O256" i="28"/>
  <c r="S256" i="28"/>
  <c r="W256" i="28"/>
  <c r="F256" i="28"/>
  <c r="L256" i="28"/>
  <c r="Q256" i="28"/>
  <c r="V256" i="28"/>
  <c r="B256" i="28"/>
  <c r="D256" i="28"/>
  <c r="I256" i="28"/>
  <c r="N256" i="28"/>
  <c r="T256" i="28"/>
  <c r="Y256" i="28"/>
  <c r="E256" i="28"/>
  <c r="P256" i="28"/>
  <c r="R256" i="28"/>
  <c r="J256" i="28"/>
  <c r="U256" i="28"/>
  <c r="M256" i="28"/>
  <c r="X256" i="28"/>
  <c r="H256" i="28"/>
  <c r="C393" i="21"/>
  <c r="G393" i="21"/>
  <c r="E393" i="21"/>
  <c r="I393" i="21"/>
  <c r="M393" i="21"/>
  <c r="Q393" i="21"/>
  <c r="U393" i="21"/>
  <c r="Y393" i="21"/>
  <c r="J393" i="21"/>
  <c r="O393" i="21"/>
  <c r="T393" i="21"/>
  <c r="F393" i="21"/>
  <c r="L393" i="21"/>
  <c r="R393" i="21"/>
  <c r="W393" i="21"/>
  <c r="N393" i="21"/>
  <c r="X393" i="21"/>
  <c r="B393" i="21"/>
  <c r="H393" i="21"/>
  <c r="S393" i="21"/>
  <c r="K393" i="21"/>
  <c r="V393" i="21"/>
  <c r="D393" i="21"/>
  <c r="P393" i="21"/>
  <c r="D359" i="21"/>
  <c r="H359" i="21"/>
  <c r="L359" i="21"/>
  <c r="P359" i="21"/>
  <c r="T359" i="21"/>
  <c r="X359" i="21"/>
  <c r="F359" i="21"/>
  <c r="K359" i="21"/>
  <c r="Q359" i="21"/>
  <c r="V359" i="21"/>
  <c r="C359" i="21"/>
  <c r="I359" i="21"/>
  <c r="N359" i="21"/>
  <c r="S359" i="21"/>
  <c r="Y359" i="21"/>
  <c r="B359" i="21"/>
  <c r="J359" i="21"/>
  <c r="U359" i="21"/>
  <c r="E359" i="21"/>
  <c r="O359" i="21"/>
  <c r="G359" i="21"/>
  <c r="R359" i="21"/>
  <c r="W359" i="21"/>
  <c r="M359" i="21"/>
  <c r="A326" i="21"/>
  <c r="A394" i="21"/>
  <c r="A292" i="21"/>
  <c r="A360" i="21"/>
  <c r="A163" i="28"/>
  <c r="A257" i="28"/>
  <c r="A291" i="28"/>
  <c r="A195" i="28"/>
  <c r="A131" i="28"/>
  <c r="A394" i="28"/>
  <c r="A326" i="28"/>
  <c r="A360" i="28"/>
  <c r="A99" i="28"/>
  <c r="A226" i="28"/>
  <c r="A428" i="28"/>
  <c r="A67" i="28"/>
  <c r="A223" i="21"/>
  <c r="A257" i="21"/>
  <c r="A191" i="21"/>
  <c r="A99" i="19"/>
  <c r="A66" i="19"/>
  <c r="A128" i="21"/>
  <c r="A32" i="25"/>
  <c r="A64" i="21"/>
  <c r="A98" i="25"/>
  <c r="A132" i="25"/>
  <c r="A96" i="21"/>
  <c r="A160" i="21"/>
  <c r="A65" i="25"/>
  <c r="A130" i="19"/>
  <c r="A33" i="19"/>
  <c r="A34" i="21"/>
  <c r="D66" i="19" l="1"/>
  <c r="H66" i="19"/>
  <c r="L66" i="19"/>
  <c r="P66" i="19"/>
  <c r="T66" i="19"/>
  <c r="X66" i="19"/>
  <c r="F66" i="19"/>
  <c r="N66" i="19"/>
  <c r="V66" i="19"/>
  <c r="C66" i="19"/>
  <c r="K66" i="19"/>
  <c r="S66" i="19"/>
  <c r="E66" i="19"/>
  <c r="I66" i="19"/>
  <c r="M66" i="19"/>
  <c r="Q66" i="19"/>
  <c r="U66" i="19"/>
  <c r="Y66" i="19"/>
  <c r="B66" i="19"/>
  <c r="J66" i="19"/>
  <c r="R66" i="19"/>
  <c r="G66" i="19"/>
  <c r="O66" i="19"/>
  <c r="W66" i="19"/>
  <c r="F131" i="28"/>
  <c r="J131" i="28"/>
  <c r="N131" i="28"/>
  <c r="R131" i="28"/>
  <c r="V131" i="28"/>
  <c r="C131" i="28"/>
  <c r="G131" i="28"/>
  <c r="K131" i="28"/>
  <c r="O131" i="28"/>
  <c r="S131" i="28"/>
  <c r="W131" i="28"/>
  <c r="B131" i="28"/>
  <c r="H131" i="28"/>
  <c r="P131" i="28"/>
  <c r="X131" i="28"/>
  <c r="I131" i="28"/>
  <c r="Q131" i="28"/>
  <c r="Y131" i="28"/>
  <c r="D131" i="28"/>
  <c r="T131" i="28"/>
  <c r="E131" i="28"/>
  <c r="U131" i="28"/>
  <c r="L131" i="28"/>
  <c r="M131" i="28"/>
  <c r="D34" i="21"/>
  <c r="H34" i="21"/>
  <c r="L34" i="21"/>
  <c r="P34" i="21"/>
  <c r="T34" i="21"/>
  <c r="X34" i="21"/>
  <c r="E34" i="21"/>
  <c r="I34" i="21"/>
  <c r="M34" i="21"/>
  <c r="Q34" i="21"/>
  <c r="U34" i="21"/>
  <c r="Y34" i="21"/>
  <c r="J34" i="21"/>
  <c r="R34" i="21"/>
  <c r="C34" i="21"/>
  <c r="K34" i="21"/>
  <c r="S34" i="21"/>
  <c r="N34" i="21"/>
  <c r="O34" i="21"/>
  <c r="V34" i="21"/>
  <c r="W34" i="21"/>
  <c r="F34" i="21"/>
  <c r="G34" i="21"/>
  <c r="B34" i="21"/>
  <c r="D96" i="21"/>
  <c r="H96" i="21"/>
  <c r="L96" i="21"/>
  <c r="P96" i="21"/>
  <c r="T96" i="21"/>
  <c r="X96" i="21"/>
  <c r="E96" i="21"/>
  <c r="I96" i="21"/>
  <c r="M96" i="21"/>
  <c r="Q96" i="21"/>
  <c r="U96" i="21"/>
  <c r="Y96" i="21"/>
  <c r="J96" i="21"/>
  <c r="R96" i="21"/>
  <c r="C96" i="21"/>
  <c r="K96" i="21"/>
  <c r="S96" i="21"/>
  <c r="F96" i="21"/>
  <c r="V96" i="21"/>
  <c r="B96" i="21"/>
  <c r="G96" i="21"/>
  <c r="W96" i="21"/>
  <c r="N96" i="21"/>
  <c r="O96" i="21"/>
  <c r="D98" i="25"/>
  <c r="H98" i="25"/>
  <c r="L98" i="25"/>
  <c r="P98" i="25"/>
  <c r="T98" i="25"/>
  <c r="X98" i="25"/>
  <c r="E98" i="25"/>
  <c r="I98" i="25"/>
  <c r="M98" i="25"/>
  <c r="Q98" i="25"/>
  <c r="U98" i="25"/>
  <c r="Y98" i="25"/>
  <c r="F98" i="25"/>
  <c r="N98" i="25"/>
  <c r="V98" i="25"/>
  <c r="R98" i="25"/>
  <c r="C98" i="25"/>
  <c r="S98" i="25"/>
  <c r="B98" i="25"/>
  <c r="G98" i="25"/>
  <c r="O98" i="25"/>
  <c r="W98" i="25"/>
  <c r="J98" i="25"/>
  <c r="K98" i="25"/>
  <c r="F99" i="28"/>
  <c r="J99" i="28"/>
  <c r="N99" i="28"/>
  <c r="R99" i="28"/>
  <c r="V99" i="28"/>
  <c r="C99" i="28"/>
  <c r="G99" i="28"/>
  <c r="K99" i="28"/>
  <c r="O99" i="28"/>
  <c r="S99" i="28"/>
  <c r="W99" i="28"/>
  <c r="D99" i="28"/>
  <c r="L99" i="28"/>
  <c r="T99" i="28"/>
  <c r="E99" i="28"/>
  <c r="M99" i="28"/>
  <c r="U99" i="28"/>
  <c r="B99" i="28"/>
  <c r="H99" i="28"/>
  <c r="X99" i="28"/>
  <c r="I99" i="28"/>
  <c r="Y99" i="28"/>
  <c r="Q99" i="28"/>
  <c r="P99" i="28"/>
  <c r="F160" i="21"/>
  <c r="J160" i="21"/>
  <c r="N160" i="21"/>
  <c r="R160" i="21"/>
  <c r="V160" i="21"/>
  <c r="C160" i="21"/>
  <c r="G160" i="21"/>
  <c r="K160" i="21"/>
  <c r="O160" i="21"/>
  <c r="S160" i="21"/>
  <c r="W160" i="21"/>
  <c r="B160" i="21"/>
  <c r="H160" i="21"/>
  <c r="P160" i="21"/>
  <c r="X160" i="21"/>
  <c r="I160" i="21"/>
  <c r="Q160" i="21"/>
  <c r="Y160" i="21"/>
  <c r="D160" i="21"/>
  <c r="T160" i="21"/>
  <c r="L160" i="21"/>
  <c r="E160" i="21"/>
  <c r="U160" i="21"/>
  <c r="M160" i="21"/>
  <c r="E64" i="21"/>
  <c r="I64" i="21"/>
  <c r="M64" i="21"/>
  <c r="Q64" i="21"/>
  <c r="U64" i="21"/>
  <c r="Y64" i="21"/>
  <c r="F64" i="21"/>
  <c r="J64" i="21"/>
  <c r="N64" i="21"/>
  <c r="R64" i="21"/>
  <c r="V64" i="21"/>
  <c r="G64" i="21"/>
  <c r="O64" i="21"/>
  <c r="W64" i="21"/>
  <c r="H64" i="21"/>
  <c r="P64" i="21"/>
  <c r="X64" i="21"/>
  <c r="B64" i="21"/>
  <c r="K64" i="21"/>
  <c r="L64" i="21"/>
  <c r="S64" i="21"/>
  <c r="T64" i="21"/>
  <c r="C64" i="21"/>
  <c r="D64" i="21"/>
  <c r="D99" i="19"/>
  <c r="H99" i="19"/>
  <c r="L99" i="19"/>
  <c r="P99" i="19"/>
  <c r="T99" i="19"/>
  <c r="X99" i="19"/>
  <c r="F99" i="19"/>
  <c r="N99" i="19"/>
  <c r="V99" i="19"/>
  <c r="G99" i="19"/>
  <c r="O99" i="19"/>
  <c r="W99" i="19"/>
  <c r="E99" i="19"/>
  <c r="I99" i="19"/>
  <c r="M99" i="19"/>
  <c r="Q99" i="19"/>
  <c r="U99" i="19"/>
  <c r="Y99" i="19"/>
  <c r="B99" i="19"/>
  <c r="J99" i="19"/>
  <c r="R99" i="19"/>
  <c r="C99" i="19"/>
  <c r="K99" i="19"/>
  <c r="S99" i="19"/>
  <c r="C67" i="28"/>
  <c r="G67" i="28"/>
  <c r="K67" i="28"/>
  <c r="O67" i="28"/>
  <c r="S67" i="28"/>
  <c r="W67" i="28"/>
  <c r="B67" i="28"/>
  <c r="D67" i="28"/>
  <c r="H67" i="28"/>
  <c r="L67" i="28"/>
  <c r="P67" i="28"/>
  <c r="T67" i="28"/>
  <c r="X67" i="28"/>
  <c r="E67" i="28"/>
  <c r="M67" i="28"/>
  <c r="U67" i="28"/>
  <c r="F67" i="28"/>
  <c r="N67" i="28"/>
  <c r="V67" i="28"/>
  <c r="I67" i="28"/>
  <c r="Y67" i="28"/>
  <c r="J67" i="28"/>
  <c r="R67" i="28"/>
  <c r="Q67" i="28"/>
  <c r="F195" i="28"/>
  <c r="J195" i="28"/>
  <c r="N195" i="28"/>
  <c r="R195" i="28"/>
  <c r="V195" i="28"/>
  <c r="C195" i="28"/>
  <c r="G195" i="28"/>
  <c r="K195" i="28"/>
  <c r="O195" i="28"/>
  <c r="S195" i="28"/>
  <c r="W195" i="28"/>
  <c r="B195" i="28"/>
  <c r="D195" i="28"/>
  <c r="L195" i="28"/>
  <c r="T195" i="28"/>
  <c r="E195" i="28"/>
  <c r="M195" i="28"/>
  <c r="U195" i="28"/>
  <c r="P195" i="28"/>
  <c r="Q195" i="28"/>
  <c r="X195" i="28"/>
  <c r="Y195" i="28"/>
  <c r="H195" i="28"/>
  <c r="I195"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191" i="21"/>
  <c r="I191" i="21"/>
  <c r="M191" i="21"/>
  <c r="Q191" i="21"/>
  <c r="U191" i="21"/>
  <c r="Y191" i="21"/>
  <c r="B191" i="21"/>
  <c r="F191" i="21"/>
  <c r="J191" i="21"/>
  <c r="N191" i="21"/>
  <c r="R191" i="21"/>
  <c r="V191" i="21"/>
  <c r="G191" i="21"/>
  <c r="O191" i="21"/>
  <c r="W191" i="21"/>
  <c r="H191" i="21"/>
  <c r="P191" i="21"/>
  <c r="X191" i="21"/>
  <c r="C191" i="21"/>
  <c r="S191" i="21"/>
  <c r="K191" i="21"/>
  <c r="L191" i="21"/>
  <c r="D191" i="21"/>
  <c r="T191" i="21"/>
  <c r="C130" i="19"/>
  <c r="G130" i="19"/>
  <c r="K130" i="19"/>
  <c r="O130" i="19"/>
  <c r="S130" i="19"/>
  <c r="W130" i="19"/>
  <c r="D130" i="19"/>
  <c r="H130" i="19"/>
  <c r="L130" i="19"/>
  <c r="P130" i="19"/>
  <c r="T130" i="19"/>
  <c r="X130" i="19"/>
  <c r="E130" i="19"/>
  <c r="M130" i="19"/>
  <c r="U130" i="19"/>
  <c r="Q130" i="19"/>
  <c r="R130" i="19"/>
  <c r="F130" i="19"/>
  <c r="N130" i="19"/>
  <c r="V130" i="19"/>
  <c r="I130" i="19"/>
  <c r="Y130" i="19"/>
  <c r="B130" i="19"/>
  <c r="J130" i="19"/>
  <c r="C132" i="25"/>
  <c r="G132" i="25"/>
  <c r="K132" i="25"/>
  <c r="O132" i="25"/>
  <c r="S132" i="25"/>
  <c r="W132" i="25"/>
  <c r="D132" i="25"/>
  <c r="H132" i="25"/>
  <c r="L132" i="25"/>
  <c r="P132" i="25"/>
  <c r="T132" i="25"/>
  <c r="X132" i="25"/>
  <c r="E132" i="25"/>
  <c r="M132" i="25"/>
  <c r="U132" i="25"/>
  <c r="B132" i="25"/>
  <c r="F132" i="25"/>
  <c r="N132" i="25"/>
  <c r="V132" i="25"/>
  <c r="Q132" i="25"/>
  <c r="I132" i="25"/>
  <c r="J132" i="25"/>
  <c r="R132" i="25"/>
  <c r="Y132" i="25"/>
  <c r="C128" i="21"/>
  <c r="G128" i="21"/>
  <c r="K128" i="21"/>
  <c r="O128" i="21"/>
  <c r="S128" i="21"/>
  <c r="W128" i="21"/>
  <c r="D128" i="21"/>
  <c r="H128" i="21"/>
  <c r="L128" i="21"/>
  <c r="P128" i="21"/>
  <c r="T128" i="21"/>
  <c r="X128" i="21"/>
  <c r="I128" i="21"/>
  <c r="Q128" i="21"/>
  <c r="Y128" i="21"/>
  <c r="J128" i="21"/>
  <c r="R128" i="21"/>
  <c r="E128" i="21"/>
  <c r="U128" i="21"/>
  <c r="B128" i="21"/>
  <c r="N128" i="21"/>
  <c r="F128" i="21"/>
  <c r="V128" i="21"/>
  <c r="M128" i="21"/>
  <c r="F226" i="28"/>
  <c r="J226" i="28"/>
  <c r="N226" i="28"/>
  <c r="R226" i="28"/>
  <c r="V226" i="28"/>
  <c r="C226" i="28"/>
  <c r="G226" i="28"/>
  <c r="K226" i="28"/>
  <c r="O226" i="28"/>
  <c r="S226" i="28"/>
  <c r="W226" i="28"/>
  <c r="H226" i="28"/>
  <c r="P226" i="28"/>
  <c r="X226" i="28"/>
  <c r="I226" i="28"/>
  <c r="Q226" i="28"/>
  <c r="Y226" i="28"/>
  <c r="B226" i="28"/>
  <c r="L226" i="28"/>
  <c r="M226" i="28"/>
  <c r="T226" i="28"/>
  <c r="U226" i="28"/>
  <c r="D226" i="28"/>
  <c r="E226" i="28"/>
  <c r="D65" i="25"/>
  <c r="H65" i="25"/>
  <c r="L65" i="25"/>
  <c r="P65" i="25"/>
  <c r="T65" i="25"/>
  <c r="X65" i="25"/>
  <c r="E65" i="25"/>
  <c r="I65" i="25"/>
  <c r="M65" i="25"/>
  <c r="Q65" i="25"/>
  <c r="U65" i="25"/>
  <c r="Y65" i="25"/>
  <c r="F65" i="25"/>
  <c r="N65" i="25"/>
  <c r="V65" i="25"/>
  <c r="J65" i="25"/>
  <c r="C65" i="25"/>
  <c r="S65" i="25"/>
  <c r="G65" i="25"/>
  <c r="O65" i="25"/>
  <c r="W65" i="25"/>
  <c r="R65" i="25"/>
  <c r="K65" i="25"/>
  <c r="B65" i="25"/>
  <c r="F163" i="28"/>
  <c r="J163" i="28"/>
  <c r="N163" i="28"/>
  <c r="R163" i="28"/>
  <c r="V163" i="28"/>
  <c r="C163" i="28"/>
  <c r="G163" i="28"/>
  <c r="K163" i="28"/>
  <c r="O163" i="28"/>
  <c r="S163" i="28"/>
  <c r="W163" i="28"/>
  <c r="D163" i="28"/>
  <c r="L163" i="28"/>
  <c r="T163" i="28"/>
  <c r="E163" i="28"/>
  <c r="M163" i="28"/>
  <c r="U163" i="28"/>
  <c r="P163" i="28"/>
  <c r="Q163" i="28"/>
  <c r="X163" i="28"/>
  <c r="Y163" i="28"/>
  <c r="H163" i="28"/>
  <c r="I163" i="28"/>
  <c r="B163" i="28"/>
  <c r="E257" i="21"/>
  <c r="I257" i="21"/>
  <c r="M257" i="21"/>
  <c r="Q257" i="21"/>
  <c r="U257" i="21"/>
  <c r="Y257" i="21"/>
  <c r="G257" i="21"/>
  <c r="L257" i="21"/>
  <c r="R257" i="21"/>
  <c r="W257" i="21"/>
  <c r="D257" i="21"/>
  <c r="J257" i="21"/>
  <c r="O257" i="21"/>
  <c r="T257" i="21"/>
  <c r="B257" i="21"/>
  <c r="F257" i="21"/>
  <c r="P257" i="21"/>
  <c r="K257" i="21"/>
  <c r="V257" i="21"/>
  <c r="N257" i="21"/>
  <c r="S257" i="21"/>
  <c r="C257" i="21"/>
  <c r="H257" i="21"/>
  <c r="X257" i="21"/>
  <c r="D394" i="28"/>
  <c r="H394" i="28"/>
  <c r="L394" i="28"/>
  <c r="P394" i="28"/>
  <c r="T394" i="28"/>
  <c r="X394" i="28"/>
  <c r="F394" i="28"/>
  <c r="K394" i="28"/>
  <c r="Q394" i="28"/>
  <c r="V394" i="28"/>
  <c r="C394" i="28"/>
  <c r="I394" i="28"/>
  <c r="N394" i="28"/>
  <c r="S394" i="28"/>
  <c r="Y394" i="28"/>
  <c r="B394" i="28"/>
  <c r="J394" i="28"/>
  <c r="U394" i="28"/>
  <c r="M394" i="28"/>
  <c r="W394" i="28"/>
  <c r="E394" i="28"/>
  <c r="O394" i="28"/>
  <c r="G394" i="28"/>
  <c r="R394" i="28"/>
  <c r="D257" i="28"/>
  <c r="H257" i="28"/>
  <c r="L257" i="28"/>
  <c r="P257" i="28"/>
  <c r="T257" i="28"/>
  <c r="X257" i="28"/>
  <c r="E257" i="28"/>
  <c r="J257" i="28"/>
  <c r="O257" i="28"/>
  <c r="U257" i="28"/>
  <c r="G257" i="28"/>
  <c r="M257" i="28"/>
  <c r="R257" i="28"/>
  <c r="W257" i="28"/>
  <c r="C257" i="28"/>
  <c r="N257" i="28"/>
  <c r="Y257" i="28"/>
  <c r="Q257" i="28"/>
  <c r="I257" i="28"/>
  <c r="S257" i="28"/>
  <c r="K257" i="28"/>
  <c r="V257" i="28"/>
  <c r="B257" i="28"/>
  <c r="F257" i="28"/>
  <c r="E360" i="21"/>
  <c r="I360" i="21"/>
  <c r="M360" i="21"/>
  <c r="Q360" i="21"/>
  <c r="U360" i="21"/>
  <c r="Y360" i="21"/>
  <c r="D360" i="21"/>
  <c r="J360" i="21"/>
  <c r="O360" i="21"/>
  <c r="T360" i="21"/>
  <c r="G360" i="21"/>
  <c r="L360" i="21"/>
  <c r="R360" i="21"/>
  <c r="W360" i="21"/>
  <c r="H360" i="21"/>
  <c r="S360" i="21"/>
  <c r="C360" i="21"/>
  <c r="N360" i="21"/>
  <c r="X360" i="21"/>
  <c r="B360" i="21"/>
  <c r="F360" i="21"/>
  <c r="P360" i="21"/>
  <c r="V360" i="21"/>
  <c r="K360" i="21"/>
  <c r="F223" i="21"/>
  <c r="J223" i="21"/>
  <c r="N223" i="21"/>
  <c r="R223" i="21"/>
  <c r="V223" i="21"/>
  <c r="D223" i="21"/>
  <c r="H223" i="21"/>
  <c r="L223" i="21"/>
  <c r="P223" i="21"/>
  <c r="T223" i="21"/>
  <c r="X223" i="21"/>
  <c r="I223" i="21"/>
  <c r="Q223" i="21"/>
  <c r="Y223" i="21"/>
  <c r="B223" i="21"/>
  <c r="E223" i="21"/>
  <c r="M223" i="21"/>
  <c r="U223" i="21"/>
  <c r="O223" i="21"/>
  <c r="G223" i="21"/>
  <c r="S223" i="21"/>
  <c r="W223" i="21"/>
  <c r="C223" i="21"/>
  <c r="K223" i="21"/>
  <c r="E360" i="28"/>
  <c r="I360" i="28"/>
  <c r="M360" i="28"/>
  <c r="Q360" i="28"/>
  <c r="U360" i="28"/>
  <c r="Y360" i="28"/>
  <c r="B360" i="28"/>
  <c r="G360" i="28"/>
  <c r="L360" i="28"/>
  <c r="R360" i="28"/>
  <c r="W360" i="28"/>
  <c r="D360" i="28"/>
  <c r="J360" i="28"/>
  <c r="O360" i="28"/>
  <c r="T360" i="28"/>
  <c r="K360" i="28"/>
  <c r="V360" i="28"/>
  <c r="C360" i="28"/>
  <c r="N360" i="28"/>
  <c r="X360" i="28"/>
  <c r="F360" i="28"/>
  <c r="P360" i="28"/>
  <c r="H360" i="28"/>
  <c r="S360" i="28"/>
  <c r="E428" i="28"/>
  <c r="I428" i="28"/>
  <c r="M428" i="28"/>
  <c r="Q428" i="28"/>
  <c r="U428" i="28"/>
  <c r="Y428" i="28"/>
  <c r="C428" i="28"/>
  <c r="G428" i="28"/>
  <c r="K428" i="28"/>
  <c r="O428" i="28"/>
  <c r="S428" i="28"/>
  <c r="W428" i="28"/>
  <c r="H428" i="28"/>
  <c r="P428" i="28"/>
  <c r="X428" i="28"/>
  <c r="B428" i="28"/>
  <c r="J428" i="28"/>
  <c r="T428" i="28"/>
  <c r="D428" i="28"/>
  <c r="N428" i="28"/>
  <c r="R428" i="28"/>
  <c r="V428" i="28"/>
  <c r="F428" i="28"/>
  <c r="L428" i="28"/>
  <c r="F326" i="28"/>
  <c r="J326" i="28"/>
  <c r="N326" i="28"/>
  <c r="R326" i="28"/>
  <c r="V326" i="28"/>
  <c r="C326" i="28"/>
  <c r="H326" i="28"/>
  <c r="M326" i="28"/>
  <c r="S326" i="28"/>
  <c r="X326" i="28"/>
  <c r="E326" i="28"/>
  <c r="K326" i="28"/>
  <c r="P326" i="28"/>
  <c r="U326" i="28"/>
  <c r="L326" i="28"/>
  <c r="W326" i="28"/>
  <c r="B326" i="28"/>
  <c r="D326" i="28"/>
  <c r="O326" i="28"/>
  <c r="Y326" i="28"/>
  <c r="G326" i="28"/>
  <c r="Q326" i="28"/>
  <c r="I326" i="28"/>
  <c r="T326" i="28"/>
  <c r="C291" i="28"/>
  <c r="G291" i="28"/>
  <c r="K291" i="28"/>
  <c r="O291" i="28"/>
  <c r="S291" i="28"/>
  <c r="W291" i="28"/>
  <c r="D291" i="28"/>
  <c r="I291" i="28"/>
  <c r="N291" i="28"/>
  <c r="T291" i="28"/>
  <c r="Y291" i="28"/>
  <c r="F291" i="28"/>
  <c r="L291" i="28"/>
  <c r="Q291" i="28"/>
  <c r="V291" i="28"/>
  <c r="B291" i="28"/>
  <c r="M291" i="28"/>
  <c r="X291" i="28"/>
  <c r="E291" i="28"/>
  <c r="H291" i="28"/>
  <c r="R291" i="28"/>
  <c r="J291" i="28"/>
  <c r="U291" i="28"/>
  <c r="P291" i="28"/>
  <c r="F292" i="21"/>
  <c r="J292" i="21"/>
  <c r="N292" i="21"/>
  <c r="R292" i="21"/>
  <c r="V292" i="21"/>
  <c r="D292" i="21"/>
  <c r="H292" i="21"/>
  <c r="L292" i="21"/>
  <c r="P292" i="21"/>
  <c r="T292" i="21"/>
  <c r="X292" i="21"/>
  <c r="I292" i="21"/>
  <c r="Q292" i="21"/>
  <c r="Y292" i="21"/>
  <c r="E292" i="21"/>
  <c r="M292" i="21"/>
  <c r="U292" i="21"/>
  <c r="B292" i="21"/>
  <c r="G292" i="21"/>
  <c r="W292" i="21"/>
  <c r="O292" i="21"/>
  <c r="C292" i="21"/>
  <c r="S292" i="21"/>
  <c r="K292" i="21"/>
  <c r="F394" i="21"/>
  <c r="J394" i="21"/>
  <c r="N394" i="21"/>
  <c r="R394" i="21"/>
  <c r="V394" i="21"/>
  <c r="C394" i="21"/>
  <c r="H394" i="21"/>
  <c r="M394" i="21"/>
  <c r="S394" i="21"/>
  <c r="X394" i="21"/>
  <c r="E394" i="21"/>
  <c r="K394" i="21"/>
  <c r="P394" i="21"/>
  <c r="U394" i="21"/>
  <c r="L394" i="21"/>
  <c r="W394" i="21"/>
  <c r="G394" i="21"/>
  <c r="Q394" i="21"/>
  <c r="I394" i="21"/>
  <c r="T394" i="21"/>
  <c r="D394" i="21"/>
  <c r="B394" i="21"/>
  <c r="Y394" i="21"/>
  <c r="O394" i="21"/>
  <c r="C326" i="21"/>
  <c r="G326" i="21"/>
  <c r="K326" i="21"/>
  <c r="O326" i="21"/>
  <c r="S326" i="21"/>
  <c r="W326" i="21"/>
  <c r="E326" i="21"/>
  <c r="I326" i="21"/>
  <c r="M326" i="21"/>
  <c r="Q326" i="21"/>
  <c r="U326" i="21"/>
  <c r="Y326" i="21"/>
  <c r="F326" i="21"/>
  <c r="N326" i="21"/>
  <c r="V326" i="21"/>
  <c r="B326" i="21"/>
  <c r="J326" i="21"/>
  <c r="R326" i="21"/>
  <c r="D326" i="21"/>
  <c r="T326" i="21"/>
  <c r="L326" i="21"/>
  <c r="P326" i="21"/>
  <c r="X326" i="21"/>
  <c r="H326" i="21"/>
  <c r="A361" i="21"/>
  <c r="A293" i="21"/>
  <c r="A395" i="21"/>
  <c r="A327" i="21"/>
  <c r="A68" i="28"/>
  <c r="A227" i="28"/>
  <c r="A361" i="28"/>
  <c r="A395" i="28"/>
  <c r="A196" i="28"/>
  <c r="A164" i="28"/>
  <c r="A100" i="28"/>
  <c r="A132" i="28"/>
  <c r="A292" i="28"/>
  <c r="A258" i="28"/>
  <c r="A429" i="28"/>
  <c r="A327" i="28"/>
  <c r="A258" i="21"/>
  <c r="A224" i="21"/>
  <c r="A192" i="21"/>
  <c r="A100" i="19"/>
  <c r="A67" i="19"/>
  <c r="A97" i="21"/>
  <c r="A65" i="21"/>
  <c r="A33" i="25"/>
  <c r="A66" i="25"/>
  <c r="A99" i="25"/>
  <c r="A35" i="21"/>
  <c r="A133" i="25"/>
  <c r="A131" i="19"/>
  <c r="A34" i="19"/>
  <c r="A161" i="21"/>
  <c r="A129" i="21"/>
  <c r="E34" i="19" l="1"/>
  <c r="I34" i="19"/>
  <c r="M34" i="19"/>
  <c r="Q34" i="19"/>
  <c r="U34" i="19"/>
  <c r="Y34" i="19"/>
  <c r="C34" i="19"/>
  <c r="K34" i="19"/>
  <c r="S34" i="19"/>
  <c r="B34" i="19"/>
  <c r="H34" i="19"/>
  <c r="P34" i="19"/>
  <c r="X34" i="19"/>
  <c r="F34" i="19"/>
  <c r="J34" i="19"/>
  <c r="N34" i="19"/>
  <c r="R34" i="19"/>
  <c r="V34" i="19"/>
  <c r="G34" i="19"/>
  <c r="O34" i="19"/>
  <c r="W34" i="19"/>
  <c r="D34" i="19"/>
  <c r="L34" i="19"/>
  <c r="T34" i="19"/>
  <c r="C227" i="28"/>
  <c r="G227" i="28"/>
  <c r="K227" i="28"/>
  <c r="O227" i="28"/>
  <c r="S227" i="28"/>
  <c r="W227" i="28"/>
  <c r="D227" i="28"/>
  <c r="H227" i="28"/>
  <c r="L227" i="28"/>
  <c r="P227" i="28"/>
  <c r="T227" i="28"/>
  <c r="X227" i="28"/>
  <c r="I227" i="28"/>
  <c r="Q227" i="28"/>
  <c r="Y227" i="28"/>
  <c r="J227" i="28"/>
  <c r="R227" i="28"/>
  <c r="E227" i="28"/>
  <c r="U227" i="28"/>
  <c r="B227" i="28"/>
  <c r="F227" i="28"/>
  <c r="V227" i="28"/>
  <c r="M227" i="28"/>
  <c r="N227" i="28"/>
  <c r="D131" i="19"/>
  <c r="H131" i="19"/>
  <c r="L131" i="19"/>
  <c r="P131" i="19"/>
  <c r="T131" i="19"/>
  <c r="X131" i="19"/>
  <c r="E131" i="19"/>
  <c r="I131" i="19"/>
  <c r="M131" i="19"/>
  <c r="Q131" i="19"/>
  <c r="U131" i="19"/>
  <c r="Y131" i="19"/>
  <c r="F131" i="19"/>
  <c r="N131" i="19"/>
  <c r="V131" i="19"/>
  <c r="J131" i="19"/>
  <c r="K131" i="19"/>
  <c r="B131" i="19"/>
  <c r="G131" i="19"/>
  <c r="O131" i="19"/>
  <c r="W131" i="19"/>
  <c r="R131" i="19"/>
  <c r="C131" i="19"/>
  <c r="S131" i="19"/>
  <c r="D68" i="28"/>
  <c r="H68" i="28"/>
  <c r="L68" i="28"/>
  <c r="P68" i="28"/>
  <c r="T68" i="28"/>
  <c r="X68" i="28"/>
  <c r="E68" i="28"/>
  <c r="I68" i="28"/>
  <c r="M68" i="28"/>
  <c r="Q68" i="28"/>
  <c r="U68" i="28"/>
  <c r="Y68" i="28"/>
  <c r="B68" i="28"/>
  <c r="F68" i="28"/>
  <c r="N68" i="28"/>
  <c r="V68" i="28"/>
  <c r="G68" i="28"/>
  <c r="O68" i="28"/>
  <c r="W68" i="28"/>
  <c r="R68" i="28"/>
  <c r="C68" i="28"/>
  <c r="S68" i="28"/>
  <c r="J68" i="28"/>
  <c r="K68" i="28"/>
  <c r="E33" i="25"/>
  <c r="I33" i="25"/>
  <c r="M33" i="25"/>
  <c r="Q33" i="25"/>
  <c r="U33" i="25"/>
  <c r="Y33" i="25"/>
  <c r="B33" i="25"/>
  <c r="F33" i="25"/>
  <c r="J33" i="25"/>
  <c r="N33" i="25"/>
  <c r="R33" i="25"/>
  <c r="V33" i="25"/>
  <c r="G33" i="25"/>
  <c r="O33" i="25"/>
  <c r="W33" i="25"/>
  <c r="C33" i="25"/>
  <c r="S33" i="25"/>
  <c r="L33" i="25"/>
  <c r="T33" i="25"/>
  <c r="H33" i="25"/>
  <c r="P33" i="25"/>
  <c r="X33" i="25"/>
  <c r="K33" i="25"/>
  <c r="D33" i="25"/>
  <c r="C132" i="28"/>
  <c r="G132" i="28"/>
  <c r="K132" i="28"/>
  <c r="O132" i="28"/>
  <c r="S132" i="28"/>
  <c r="W132" i="28"/>
  <c r="D132" i="28"/>
  <c r="H132" i="28"/>
  <c r="L132" i="28"/>
  <c r="P132" i="28"/>
  <c r="T132" i="28"/>
  <c r="X132" i="28"/>
  <c r="I132" i="28"/>
  <c r="Q132" i="28"/>
  <c r="Y132" i="28"/>
  <c r="J132" i="28"/>
  <c r="R132" i="28"/>
  <c r="M132" i="28"/>
  <c r="B132" i="28"/>
  <c r="N132" i="28"/>
  <c r="E132" i="28"/>
  <c r="F132" i="28"/>
  <c r="V132" i="28"/>
  <c r="U132" i="28"/>
  <c r="E99" i="25"/>
  <c r="I99" i="25"/>
  <c r="M99" i="25"/>
  <c r="Q99" i="25"/>
  <c r="U99" i="25"/>
  <c r="Y99" i="25"/>
  <c r="B99" i="25"/>
  <c r="F99" i="25"/>
  <c r="J99" i="25"/>
  <c r="N99" i="25"/>
  <c r="R99" i="25"/>
  <c r="V99" i="25"/>
  <c r="G99" i="25"/>
  <c r="O99" i="25"/>
  <c r="W99" i="25"/>
  <c r="K99" i="25"/>
  <c r="D99" i="25"/>
  <c r="T99" i="25"/>
  <c r="H99" i="25"/>
  <c r="P99" i="25"/>
  <c r="X99" i="25"/>
  <c r="C99" i="25"/>
  <c r="S99" i="25"/>
  <c r="L99" i="25"/>
  <c r="C164" i="28"/>
  <c r="G164" i="28"/>
  <c r="K164" i="28"/>
  <c r="O164" i="28"/>
  <c r="S164" i="28"/>
  <c r="W164" i="28"/>
  <c r="B164" i="28"/>
  <c r="D164" i="28"/>
  <c r="H164" i="28"/>
  <c r="L164" i="28"/>
  <c r="P164" i="28"/>
  <c r="T164" i="28"/>
  <c r="X164" i="28"/>
  <c r="E164" i="28"/>
  <c r="M164" i="28"/>
  <c r="U164" i="28"/>
  <c r="F164" i="28"/>
  <c r="N164" i="28"/>
  <c r="V164" i="28"/>
  <c r="I164" i="28"/>
  <c r="Y164" i="28"/>
  <c r="J164" i="28"/>
  <c r="Q164" i="28"/>
  <c r="R164" i="28"/>
  <c r="E67" i="19"/>
  <c r="I67" i="19"/>
  <c r="M67" i="19"/>
  <c r="Q67" i="19"/>
  <c r="U67" i="19"/>
  <c r="Y67" i="19"/>
  <c r="G67" i="19"/>
  <c r="O67" i="19"/>
  <c r="W67" i="19"/>
  <c r="D67" i="19"/>
  <c r="L67" i="19"/>
  <c r="T67" i="19"/>
  <c r="F67" i="19"/>
  <c r="J67" i="19"/>
  <c r="N67" i="19"/>
  <c r="R67" i="19"/>
  <c r="V67" i="19"/>
  <c r="C67" i="19"/>
  <c r="K67" i="19"/>
  <c r="S67" i="19"/>
  <c r="B67" i="19"/>
  <c r="H67" i="19"/>
  <c r="P67" i="19"/>
  <c r="X67" i="19"/>
  <c r="C196" i="28"/>
  <c r="G196" i="28"/>
  <c r="K196" i="28"/>
  <c r="O196" i="28"/>
  <c r="S196" i="28"/>
  <c r="W196" i="28"/>
  <c r="D196" i="28"/>
  <c r="H196" i="28"/>
  <c r="L196" i="28"/>
  <c r="P196" i="28"/>
  <c r="T196" i="28"/>
  <c r="X196" i="28"/>
  <c r="E196" i="28"/>
  <c r="M196" i="28"/>
  <c r="U196" i="28"/>
  <c r="F196" i="28"/>
  <c r="N196" i="28"/>
  <c r="V196" i="28"/>
  <c r="I196" i="28"/>
  <c r="Y196" i="28"/>
  <c r="J196" i="28"/>
  <c r="B196" i="28"/>
  <c r="R196" i="28"/>
  <c r="Q196" i="28"/>
  <c r="D129" i="21"/>
  <c r="H129" i="21"/>
  <c r="L129" i="21"/>
  <c r="P129" i="21"/>
  <c r="T129" i="21"/>
  <c r="X129" i="21"/>
  <c r="E129" i="21"/>
  <c r="I129" i="21"/>
  <c r="M129" i="21"/>
  <c r="Q129" i="21"/>
  <c r="U129" i="21"/>
  <c r="Y129" i="21"/>
  <c r="J129" i="21"/>
  <c r="R129" i="21"/>
  <c r="C129" i="21"/>
  <c r="K129" i="21"/>
  <c r="S129" i="21"/>
  <c r="N129" i="21"/>
  <c r="F129" i="21"/>
  <c r="W129" i="21"/>
  <c r="O129" i="21"/>
  <c r="B129" i="21"/>
  <c r="V129" i="21"/>
  <c r="G129" i="21"/>
  <c r="D133" i="25"/>
  <c r="H133" i="25"/>
  <c r="L133" i="25"/>
  <c r="P133" i="25"/>
  <c r="T133" i="25"/>
  <c r="X133" i="25"/>
  <c r="E133" i="25"/>
  <c r="I133" i="25"/>
  <c r="M133" i="25"/>
  <c r="Q133" i="25"/>
  <c r="U133" i="25"/>
  <c r="Y133" i="25"/>
  <c r="F133" i="25"/>
  <c r="N133" i="25"/>
  <c r="V133" i="25"/>
  <c r="G133" i="25"/>
  <c r="O133" i="25"/>
  <c r="W133" i="25"/>
  <c r="B133" i="25"/>
  <c r="J133" i="25"/>
  <c r="R133" i="25"/>
  <c r="S133" i="25"/>
  <c r="K133" i="25"/>
  <c r="C133" i="25"/>
  <c r="E100" i="19"/>
  <c r="I100" i="19"/>
  <c r="M100" i="19"/>
  <c r="Q100" i="19"/>
  <c r="U100" i="19"/>
  <c r="Y100" i="19"/>
  <c r="G100" i="19"/>
  <c r="O100" i="19"/>
  <c r="W100" i="19"/>
  <c r="B100" i="19"/>
  <c r="H100" i="19"/>
  <c r="P100" i="19"/>
  <c r="F100" i="19"/>
  <c r="J100" i="19"/>
  <c r="N100" i="19"/>
  <c r="R100" i="19"/>
  <c r="V100" i="19"/>
  <c r="C100" i="19"/>
  <c r="K100" i="19"/>
  <c r="S100" i="19"/>
  <c r="D100" i="19"/>
  <c r="L100" i="19"/>
  <c r="T100" i="19"/>
  <c r="X100" i="19"/>
  <c r="C161" i="21"/>
  <c r="G161" i="21"/>
  <c r="K161" i="21"/>
  <c r="O161" i="21"/>
  <c r="S161" i="21"/>
  <c r="W161" i="21"/>
  <c r="D161" i="21"/>
  <c r="H161" i="21"/>
  <c r="L161" i="21"/>
  <c r="P161" i="21"/>
  <c r="T161" i="21"/>
  <c r="X161" i="21"/>
  <c r="I161" i="21"/>
  <c r="Q161" i="21"/>
  <c r="Y161" i="21"/>
  <c r="J161" i="21"/>
  <c r="R161" i="21"/>
  <c r="M161" i="21"/>
  <c r="F161" i="21"/>
  <c r="N161" i="21"/>
  <c r="E161" i="21"/>
  <c r="U161" i="21"/>
  <c r="B161" i="21"/>
  <c r="V161" i="21"/>
  <c r="E35" i="21"/>
  <c r="I35" i="21"/>
  <c r="M35" i="21"/>
  <c r="Q35" i="21"/>
  <c r="U35" i="21"/>
  <c r="Y35" i="21"/>
  <c r="B35" i="21"/>
  <c r="F35" i="21"/>
  <c r="J35" i="21"/>
  <c r="N35" i="21"/>
  <c r="R35" i="21"/>
  <c r="V35" i="21"/>
  <c r="C35" i="21"/>
  <c r="K35" i="21"/>
  <c r="S35" i="21"/>
  <c r="D35" i="21"/>
  <c r="L35" i="21"/>
  <c r="T35" i="21"/>
  <c r="G35" i="21"/>
  <c r="W35" i="21"/>
  <c r="H35" i="21"/>
  <c r="X35" i="21"/>
  <c r="O35" i="21"/>
  <c r="P35" i="21"/>
  <c r="F65" i="21"/>
  <c r="J65" i="21"/>
  <c r="N65" i="21"/>
  <c r="R65" i="21"/>
  <c r="V65" i="21"/>
  <c r="C65" i="21"/>
  <c r="G65" i="21"/>
  <c r="K65" i="21"/>
  <c r="O65" i="21"/>
  <c r="S65" i="21"/>
  <c r="W65" i="21"/>
  <c r="B65" i="21"/>
  <c r="H65" i="21"/>
  <c r="P65" i="21"/>
  <c r="X65" i="21"/>
  <c r="I65" i="21"/>
  <c r="Q65" i="21"/>
  <c r="Y65" i="21"/>
  <c r="D65" i="21"/>
  <c r="T65" i="21"/>
  <c r="E65" i="21"/>
  <c r="U65" i="21"/>
  <c r="L65" i="21"/>
  <c r="M65" i="21"/>
  <c r="F192" i="21"/>
  <c r="J192" i="21"/>
  <c r="N192" i="21"/>
  <c r="R192" i="21"/>
  <c r="V192" i="21"/>
  <c r="C192" i="21"/>
  <c r="G192" i="21"/>
  <c r="K192" i="21"/>
  <c r="O192" i="21"/>
  <c r="S192" i="21"/>
  <c r="W192" i="21"/>
  <c r="B192" i="21"/>
  <c r="H192" i="21"/>
  <c r="P192" i="21"/>
  <c r="X192" i="21"/>
  <c r="I192" i="21"/>
  <c r="Q192" i="21"/>
  <c r="Y192" i="21"/>
  <c r="L192" i="21"/>
  <c r="T192" i="21"/>
  <c r="U192" i="21"/>
  <c r="M192" i="21"/>
  <c r="D192" i="21"/>
  <c r="E192" i="21"/>
  <c r="C100" i="28"/>
  <c r="G100" i="28"/>
  <c r="K100" i="28"/>
  <c r="O100" i="28"/>
  <c r="S100" i="28"/>
  <c r="W100" i="28"/>
  <c r="B100" i="28"/>
  <c r="D100" i="28"/>
  <c r="H100" i="28"/>
  <c r="L100" i="28"/>
  <c r="P100" i="28"/>
  <c r="T100" i="28"/>
  <c r="X100" i="28"/>
  <c r="E100" i="28"/>
  <c r="M100" i="28"/>
  <c r="U100" i="28"/>
  <c r="F100" i="28"/>
  <c r="N100" i="28"/>
  <c r="V100" i="28"/>
  <c r="Q100" i="28"/>
  <c r="R100" i="28"/>
  <c r="I100" i="28"/>
  <c r="J100" i="28"/>
  <c r="Y100" i="28"/>
  <c r="E97" i="21"/>
  <c r="I97" i="21"/>
  <c r="M97" i="21"/>
  <c r="Q97" i="21"/>
  <c r="U97" i="21"/>
  <c r="Y97" i="21"/>
  <c r="B97" i="21"/>
  <c r="F97" i="21"/>
  <c r="J97" i="21"/>
  <c r="N97" i="21"/>
  <c r="R97" i="21"/>
  <c r="V97" i="21"/>
  <c r="C97" i="21"/>
  <c r="K97" i="21"/>
  <c r="S97" i="21"/>
  <c r="D97" i="21"/>
  <c r="L97" i="21"/>
  <c r="T97" i="21"/>
  <c r="O97" i="21"/>
  <c r="G97" i="21"/>
  <c r="H97" i="21"/>
  <c r="P97" i="21"/>
  <c r="W97" i="21"/>
  <c r="X97" i="21"/>
  <c r="E66" i="25"/>
  <c r="I66" i="25"/>
  <c r="M66" i="25"/>
  <c r="Q66" i="25"/>
  <c r="U66" i="25"/>
  <c r="Y66" i="25"/>
  <c r="B66" i="25"/>
  <c r="F66" i="25"/>
  <c r="J66" i="25"/>
  <c r="N66" i="25"/>
  <c r="R66" i="25"/>
  <c r="V66" i="25"/>
  <c r="G66" i="25"/>
  <c r="O66" i="25"/>
  <c r="W66" i="25"/>
  <c r="C66" i="25"/>
  <c r="S66" i="25"/>
  <c r="L66" i="25"/>
  <c r="H66" i="25"/>
  <c r="P66" i="25"/>
  <c r="X66" i="25"/>
  <c r="K66" i="25"/>
  <c r="D66" i="25"/>
  <c r="T66" i="25"/>
  <c r="C224" i="21"/>
  <c r="G224" i="21"/>
  <c r="K224" i="21"/>
  <c r="O224" i="21"/>
  <c r="S224" i="21"/>
  <c r="W224" i="21"/>
  <c r="B224" i="21"/>
  <c r="E224" i="21"/>
  <c r="I224" i="21"/>
  <c r="M224" i="21"/>
  <c r="Q224" i="21"/>
  <c r="U224" i="21"/>
  <c r="Y224" i="21"/>
  <c r="J224" i="21"/>
  <c r="R224" i="21"/>
  <c r="F224" i="21"/>
  <c r="N224" i="21"/>
  <c r="V224" i="21"/>
  <c r="H224" i="21"/>
  <c r="X224" i="21"/>
  <c r="D224" i="21"/>
  <c r="P224" i="21"/>
  <c r="L224" i="21"/>
  <c r="T224" i="21"/>
  <c r="E258" i="28"/>
  <c r="I258" i="28"/>
  <c r="M258" i="28"/>
  <c r="Q258" i="28"/>
  <c r="U258" i="28"/>
  <c r="Y258" i="28"/>
  <c r="B258" i="28"/>
  <c r="C258" i="28"/>
  <c r="H258" i="28"/>
  <c r="N258" i="28"/>
  <c r="S258" i="28"/>
  <c r="X258" i="28"/>
  <c r="F258" i="28"/>
  <c r="K258" i="28"/>
  <c r="P258" i="28"/>
  <c r="V258" i="28"/>
  <c r="L258" i="28"/>
  <c r="W258" i="28"/>
  <c r="O258" i="28"/>
  <c r="G258" i="28"/>
  <c r="R258" i="28"/>
  <c r="J258" i="28"/>
  <c r="T258" i="28"/>
  <c r="D258" i="28"/>
  <c r="D327" i="21"/>
  <c r="H327" i="21"/>
  <c r="L327" i="21"/>
  <c r="P327" i="21"/>
  <c r="T327" i="21"/>
  <c r="X327" i="21"/>
  <c r="F327" i="21"/>
  <c r="J327" i="21"/>
  <c r="N327" i="21"/>
  <c r="R327" i="21"/>
  <c r="V327" i="21"/>
  <c r="G327" i="21"/>
  <c r="O327" i="21"/>
  <c r="W327" i="21"/>
  <c r="C327" i="21"/>
  <c r="K327" i="21"/>
  <c r="S327" i="21"/>
  <c r="M327" i="21"/>
  <c r="E327" i="21"/>
  <c r="U327" i="21"/>
  <c r="Y327" i="21"/>
  <c r="B327" i="21"/>
  <c r="I327" i="21"/>
  <c r="Q327" i="21"/>
  <c r="C327" i="28"/>
  <c r="G327" i="28"/>
  <c r="K327" i="28"/>
  <c r="O327" i="28"/>
  <c r="S327" i="28"/>
  <c r="W327" i="28"/>
  <c r="F327" i="28"/>
  <c r="L327" i="28"/>
  <c r="Q327" i="28"/>
  <c r="V327" i="28"/>
  <c r="B327" i="28"/>
  <c r="D327" i="28"/>
  <c r="I327" i="28"/>
  <c r="N327" i="28"/>
  <c r="T327" i="28"/>
  <c r="Y327" i="28"/>
  <c r="J327" i="28"/>
  <c r="U327" i="28"/>
  <c r="M327" i="28"/>
  <c r="X327" i="28"/>
  <c r="E327" i="28"/>
  <c r="P327" i="28"/>
  <c r="H327" i="28"/>
  <c r="R327" i="28"/>
  <c r="E395" i="28"/>
  <c r="I395" i="28"/>
  <c r="M395" i="28"/>
  <c r="Q395" i="28"/>
  <c r="U395" i="28"/>
  <c r="Y395" i="28"/>
  <c r="B395" i="28"/>
  <c r="D395" i="28"/>
  <c r="J395" i="28"/>
  <c r="O395" i="28"/>
  <c r="T395" i="28"/>
  <c r="G395" i="28"/>
  <c r="L395" i="28"/>
  <c r="R395" i="28"/>
  <c r="W395" i="28"/>
  <c r="H395" i="28"/>
  <c r="S395" i="28"/>
  <c r="K395" i="28"/>
  <c r="V395" i="28"/>
  <c r="C395" i="28"/>
  <c r="N395" i="28"/>
  <c r="X395" i="28"/>
  <c r="F395" i="28"/>
  <c r="P395" i="28"/>
  <c r="F429" i="28"/>
  <c r="J429" i="28"/>
  <c r="N429" i="28"/>
  <c r="R429" i="28"/>
  <c r="V429" i="28"/>
  <c r="D429" i="28"/>
  <c r="H429" i="28"/>
  <c r="L429" i="28"/>
  <c r="P429" i="28"/>
  <c r="T429" i="28"/>
  <c r="X429" i="28"/>
  <c r="I429" i="28"/>
  <c r="Q429" i="28"/>
  <c r="Y429" i="28"/>
  <c r="G429" i="28"/>
  <c r="S429" i="28"/>
  <c r="C429" i="28"/>
  <c r="M429" i="28"/>
  <c r="W429" i="28"/>
  <c r="O429" i="28"/>
  <c r="B429" i="28"/>
  <c r="U429" i="28"/>
  <c r="E429" i="28"/>
  <c r="K429" i="28"/>
  <c r="F361" i="28"/>
  <c r="J361" i="28"/>
  <c r="N361" i="28"/>
  <c r="R361" i="28"/>
  <c r="V361" i="28"/>
  <c r="E361" i="28"/>
  <c r="K361" i="28"/>
  <c r="P361" i="28"/>
  <c r="U361" i="28"/>
  <c r="C361" i="28"/>
  <c r="H361" i="28"/>
  <c r="M361" i="28"/>
  <c r="S361" i="28"/>
  <c r="X361" i="28"/>
  <c r="I361" i="28"/>
  <c r="T361" i="28"/>
  <c r="L361" i="28"/>
  <c r="W361" i="28"/>
  <c r="B361" i="28"/>
  <c r="D361" i="28"/>
  <c r="O361" i="28"/>
  <c r="Y361" i="28"/>
  <c r="G361" i="28"/>
  <c r="Q361" i="28"/>
  <c r="C395" i="21"/>
  <c r="G395" i="21"/>
  <c r="K395" i="21"/>
  <c r="O395" i="21"/>
  <c r="S395" i="21"/>
  <c r="W395" i="21"/>
  <c r="F395" i="21"/>
  <c r="L395" i="21"/>
  <c r="Q395" i="21"/>
  <c r="V395" i="21"/>
  <c r="D395" i="21"/>
  <c r="I395" i="21"/>
  <c r="N395" i="21"/>
  <c r="T395" i="21"/>
  <c r="Y395" i="21"/>
  <c r="J395" i="21"/>
  <c r="U395" i="21"/>
  <c r="E395" i="21"/>
  <c r="P395" i="21"/>
  <c r="B395" i="21"/>
  <c r="H395" i="21"/>
  <c r="R395" i="21"/>
  <c r="X395" i="21"/>
  <c r="M395" i="21"/>
  <c r="C293" i="21"/>
  <c r="G293" i="21"/>
  <c r="K293" i="21"/>
  <c r="O293" i="21"/>
  <c r="S293" i="21"/>
  <c r="W293" i="21"/>
  <c r="B293" i="21"/>
  <c r="E293" i="21"/>
  <c r="I293" i="21"/>
  <c r="M293" i="21"/>
  <c r="Q293" i="21"/>
  <c r="U293" i="21"/>
  <c r="Y293" i="21"/>
  <c r="J293" i="21"/>
  <c r="R293" i="21"/>
  <c r="F293" i="21"/>
  <c r="N293" i="21"/>
  <c r="V293" i="21"/>
  <c r="P293" i="21"/>
  <c r="H293" i="21"/>
  <c r="X293" i="21"/>
  <c r="L293" i="21"/>
  <c r="T293" i="21"/>
  <c r="D293" i="21"/>
  <c r="F258" i="21"/>
  <c r="J258" i="21"/>
  <c r="N258" i="21"/>
  <c r="R258" i="21"/>
  <c r="V258" i="21"/>
  <c r="E258" i="21"/>
  <c r="K258" i="21"/>
  <c r="P258" i="21"/>
  <c r="U258" i="21"/>
  <c r="C258" i="21"/>
  <c r="H258" i="21"/>
  <c r="M258" i="21"/>
  <c r="S258" i="21"/>
  <c r="X258" i="21"/>
  <c r="D258" i="21"/>
  <c r="O258" i="21"/>
  <c r="Y258" i="21"/>
  <c r="B258" i="21"/>
  <c r="I258" i="21"/>
  <c r="T258" i="21"/>
  <c r="L258" i="21"/>
  <c r="W258" i="21"/>
  <c r="G258" i="21"/>
  <c r="Q258" i="21"/>
  <c r="D292" i="28"/>
  <c r="H292" i="28"/>
  <c r="L292" i="28"/>
  <c r="P292" i="28"/>
  <c r="T292" i="28"/>
  <c r="X292" i="28"/>
  <c r="G292" i="28"/>
  <c r="M292" i="28"/>
  <c r="R292" i="28"/>
  <c r="W292" i="28"/>
  <c r="E292" i="28"/>
  <c r="J292" i="28"/>
  <c r="O292" i="28"/>
  <c r="U292" i="28"/>
  <c r="K292" i="28"/>
  <c r="V292" i="28"/>
  <c r="B292" i="28"/>
  <c r="C292" i="28"/>
  <c r="N292" i="28"/>
  <c r="Y292" i="28"/>
  <c r="F292" i="28"/>
  <c r="Q292" i="28"/>
  <c r="I292" i="28"/>
  <c r="S292" i="28"/>
  <c r="C361" i="21"/>
  <c r="G361" i="21"/>
  <c r="K361" i="21"/>
  <c r="O361" i="21"/>
  <c r="S361" i="21"/>
  <c r="W361" i="21"/>
  <c r="E361" i="21"/>
  <c r="I361" i="21"/>
  <c r="M361" i="21"/>
  <c r="Q361" i="21"/>
  <c r="U361" i="21"/>
  <c r="Y361" i="21"/>
  <c r="F361" i="21"/>
  <c r="N361" i="21"/>
  <c r="V361" i="21"/>
  <c r="J361" i="21"/>
  <c r="R361" i="21"/>
  <c r="D361" i="21"/>
  <c r="T361" i="21"/>
  <c r="B361" i="21"/>
  <c r="L361" i="21"/>
  <c r="P361" i="21"/>
  <c r="H361" i="21"/>
  <c r="X361" i="21"/>
  <c r="A328" i="21"/>
  <c r="A396" i="21"/>
  <c r="A294" i="21"/>
  <c r="A362" i="21"/>
  <c r="A165" i="28"/>
  <c r="A228" i="28"/>
  <c r="A293" i="28"/>
  <c r="A133" i="28"/>
  <c r="A101" i="28"/>
  <c r="A197" i="28"/>
  <c r="A396" i="28"/>
  <c r="A328" i="28"/>
  <c r="A430" i="28"/>
  <c r="A259" i="28"/>
  <c r="A362" i="28"/>
  <c r="A69" i="28"/>
  <c r="A225" i="21"/>
  <c r="A259" i="21"/>
  <c r="A193" i="21"/>
  <c r="A101" i="19"/>
  <c r="A68" i="19"/>
  <c r="A132" i="19"/>
  <c r="A66" i="21"/>
  <c r="A162" i="21"/>
  <c r="A35" i="19"/>
  <c r="A36" i="21"/>
  <c r="A100" i="25"/>
  <c r="A34" i="25"/>
  <c r="A130" i="21"/>
  <c r="A134" i="25"/>
  <c r="A67" i="25"/>
  <c r="A98" i="21"/>
  <c r="F35" i="19" l="1"/>
  <c r="J35" i="19"/>
  <c r="N35" i="19"/>
  <c r="R35" i="19"/>
  <c r="V35" i="19"/>
  <c r="D35" i="19"/>
  <c r="L35" i="19"/>
  <c r="T35" i="19"/>
  <c r="I35" i="19"/>
  <c r="Q35" i="19"/>
  <c r="U35" i="19"/>
  <c r="B35" i="19"/>
  <c r="C35" i="19"/>
  <c r="G35" i="19"/>
  <c r="K35" i="19"/>
  <c r="O35" i="19"/>
  <c r="S35" i="19"/>
  <c r="W35" i="19"/>
  <c r="H35" i="19"/>
  <c r="P35" i="19"/>
  <c r="X35" i="19"/>
  <c r="E35" i="19"/>
  <c r="M35" i="19"/>
  <c r="Y35" i="19"/>
  <c r="D162" i="21"/>
  <c r="H162" i="21"/>
  <c r="L162" i="21"/>
  <c r="P162" i="21"/>
  <c r="T162" i="21"/>
  <c r="X162" i="21"/>
  <c r="E162" i="21"/>
  <c r="I162" i="21"/>
  <c r="M162" i="21"/>
  <c r="Q162" i="21"/>
  <c r="U162" i="21"/>
  <c r="Y162" i="21"/>
  <c r="J162" i="21"/>
  <c r="R162" i="21"/>
  <c r="C162" i="21"/>
  <c r="K162" i="21"/>
  <c r="S162" i="21"/>
  <c r="F162" i="21"/>
  <c r="V162" i="21"/>
  <c r="N162" i="21"/>
  <c r="B162" i="21"/>
  <c r="G162" i="21"/>
  <c r="W162" i="21"/>
  <c r="O162" i="21"/>
  <c r="E134" i="25"/>
  <c r="I134" i="25"/>
  <c r="M134" i="25"/>
  <c r="Q134" i="25"/>
  <c r="U134" i="25"/>
  <c r="Y134" i="25"/>
  <c r="B134" i="25"/>
  <c r="F134" i="25"/>
  <c r="J134" i="25"/>
  <c r="N134" i="25"/>
  <c r="R134" i="25"/>
  <c r="V134" i="25"/>
  <c r="G134" i="25"/>
  <c r="O134" i="25"/>
  <c r="W134" i="25"/>
  <c r="H134" i="25"/>
  <c r="P134" i="25"/>
  <c r="X134" i="25"/>
  <c r="C134" i="25"/>
  <c r="S134" i="25"/>
  <c r="D134" i="25"/>
  <c r="T134" i="25"/>
  <c r="K134" i="25"/>
  <c r="L134" i="25"/>
  <c r="E132" i="19"/>
  <c r="I132" i="19"/>
  <c r="M132" i="19"/>
  <c r="Q132" i="19"/>
  <c r="U132" i="19"/>
  <c r="Y132" i="19"/>
  <c r="B132" i="19"/>
  <c r="F132" i="19"/>
  <c r="J132" i="19"/>
  <c r="N132" i="19"/>
  <c r="R132" i="19"/>
  <c r="V132" i="19"/>
  <c r="G132" i="19"/>
  <c r="O132" i="19"/>
  <c r="W132" i="19"/>
  <c r="C132" i="19"/>
  <c r="S132" i="19"/>
  <c r="D132" i="19"/>
  <c r="T132" i="19"/>
  <c r="H132" i="19"/>
  <c r="P132" i="19"/>
  <c r="X132" i="19"/>
  <c r="K132" i="19"/>
  <c r="L132" i="19"/>
  <c r="D197" i="28"/>
  <c r="H197" i="28"/>
  <c r="L197" i="28"/>
  <c r="P197" i="28"/>
  <c r="T197" i="28"/>
  <c r="X197" i="28"/>
  <c r="E197" i="28"/>
  <c r="I197" i="28"/>
  <c r="M197" i="28"/>
  <c r="Q197" i="28"/>
  <c r="U197" i="28"/>
  <c r="Y197" i="28"/>
  <c r="F197" i="28"/>
  <c r="N197" i="28"/>
  <c r="V197" i="28"/>
  <c r="G197" i="28"/>
  <c r="O197" i="28"/>
  <c r="W197" i="28"/>
  <c r="R197" i="28"/>
  <c r="C197" i="28"/>
  <c r="S197" i="28"/>
  <c r="J197" i="28"/>
  <c r="K197" i="28"/>
  <c r="B197" i="28"/>
  <c r="E130" i="21"/>
  <c r="I130" i="21"/>
  <c r="M130" i="21"/>
  <c r="Q130" i="21"/>
  <c r="U130" i="21"/>
  <c r="Y130" i="21"/>
  <c r="B130" i="21"/>
  <c r="F130" i="21"/>
  <c r="J130" i="21"/>
  <c r="N130" i="21"/>
  <c r="R130" i="21"/>
  <c r="V130" i="21"/>
  <c r="C130" i="21"/>
  <c r="K130" i="21"/>
  <c r="S130" i="21"/>
  <c r="D130" i="21"/>
  <c r="L130" i="21"/>
  <c r="T130" i="21"/>
  <c r="G130" i="21"/>
  <c r="W130" i="21"/>
  <c r="O130" i="21"/>
  <c r="H130" i="21"/>
  <c r="X130" i="21"/>
  <c r="P130" i="21"/>
  <c r="F68" i="19"/>
  <c r="J68" i="19"/>
  <c r="N68" i="19"/>
  <c r="R68" i="19"/>
  <c r="V68" i="19"/>
  <c r="H68" i="19"/>
  <c r="P68" i="19"/>
  <c r="X68" i="19"/>
  <c r="E68" i="19"/>
  <c r="M68" i="19"/>
  <c r="U68" i="19"/>
  <c r="B68" i="19"/>
  <c r="C68" i="19"/>
  <c r="G68" i="19"/>
  <c r="K68" i="19"/>
  <c r="O68" i="19"/>
  <c r="S68" i="19"/>
  <c r="W68" i="19"/>
  <c r="D68" i="19"/>
  <c r="L68" i="19"/>
  <c r="T68" i="19"/>
  <c r="I68" i="19"/>
  <c r="Q68" i="19"/>
  <c r="Y68" i="19"/>
  <c r="D101" i="28"/>
  <c r="H101" i="28"/>
  <c r="L101" i="28"/>
  <c r="P101" i="28"/>
  <c r="T101" i="28"/>
  <c r="X101" i="28"/>
  <c r="E101" i="28"/>
  <c r="I101" i="28"/>
  <c r="M101" i="28"/>
  <c r="Q101" i="28"/>
  <c r="U101" i="28"/>
  <c r="Y101" i="28"/>
  <c r="B101" i="28"/>
  <c r="F101" i="28"/>
  <c r="N101" i="28"/>
  <c r="V101" i="28"/>
  <c r="G101" i="28"/>
  <c r="O101" i="28"/>
  <c r="W101" i="28"/>
  <c r="J101" i="28"/>
  <c r="K101" i="28"/>
  <c r="R101" i="28"/>
  <c r="S101" i="28"/>
  <c r="C101" i="28"/>
  <c r="D165" i="28"/>
  <c r="H165" i="28"/>
  <c r="L165" i="28"/>
  <c r="P165" i="28"/>
  <c r="T165" i="28"/>
  <c r="X165" i="28"/>
  <c r="E165" i="28"/>
  <c r="I165" i="28"/>
  <c r="M165" i="28"/>
  <c r="Q165" i="28"/>
  <c r="U165" i="28"/>
  <c r="Y165" i="28"/>
  <c r="B165" i="28"/>
  <c r="F165" i="28"/>
  <c r="N165" i="28"/>
  <c r="V165" i="28"/>
  <c r="G165" i="28"/>
  <c r="O165" i="28"/>
  <c r="W165" i="28"/>
  <c r="R165" i="28"/>
  <c r="C165" i="28"/>
  <c r="S165" i="28"/>
  <c r="J165" i="28"/>
  <c r="K165" i="28"/>
  <c r="F98" i="21"/>
  <c r="J98" i="21"/>
  <c r="N98" i="21"/>
  <c r="R98" i="21"/>
  <c r="V98" i="21"/>
  <c r="C98" i="21"/>
  <c r="G98" i="21"/>
  <c r="K98" i="21"/>
  <c r="O98" i="21"/>
  <c r="S98" i="21"/>
  <c r="W98" i="21"/>
  <c r="B98" i="21"/>
  <c r="D98" i="21"/>
  <c r="L98" i="21"/>
  <c r="T98" i="21"/>
  <c r="E98" i="21"/>
  <c r="M98" i="21"/>
  <c r="U98" i="21"/>
  <c r="H98" i="21"/>
  <c r="X98" i="21"/>
  <c r="P98" i="21"/>
  <c r="Q98" i="21"/>
  <c r="I98" i="21"/>
  <c r="Y98" i="21"/>
  <c r="F34" i="25"/>
  <c r="J34" i="25"/>
  <c r="N34" i="25"/>
  <c r="R34" i="25"/>
  <c r="V34" i="25"/>
  <c r="C34" i="25"/>
  <c r="G34" i="25"/>
  <c r="K34" i="25"/>
  <c r="O34" i="25"/>
  <c r="S34" i="25"/>
  <c r="W34" i="25"/>
  <c r="B34" i="25"/>
  <c r="H34" i="25"/>
  <c r="P34" i="25"/>
  <c r="X34" i="25"/>
  <c r="L34" i="25"/>
  <c r="M34" i="25"/>
  <c r="I34" i="25"/>
  <c r="Q34" i="25"/>
  <c r="Y34" i="25"/>
  <c r="D34" i="25"/>
  <c r="T34" i="25"/>
  <c r="E34" i="25"/>
  <c r="U34" i="25"/>
  <c r="F101" i="19"/>
  <c r="J101" i="19"/>
  <c r="N101" i="19"/>
  <c r="R101" i="19"/>
  <c r="V101" i="19"/>
  <c r="H101" i="19"/>
  <c r="P101" i="19"/>
  <c r="X101" i="19"/>
  <c r="E101" i="19"/>
  <c r="M101" i="19"/>
  <c r="U101" i="19"/>
  <c r="B101" i="19"/>
  <c r="C101" i="19"/>
  <c r="G101" i="19"/>
  <c r="K101" i="19"/>
  <c r="O101" i="19"/>
  <c r="S101" i="19"/>
  <c r="W101" i="19"/>
  <c r="D101" i="19"/>
  <c r="L101" i="19"/>
  <c r="T101" i="19"/>
  <c r="I101" i="19"/>
  <c r="Q101" i="19"/>
  <c r="Y101" i="19"/>
  <c r="E69" i="28"/>
  <c r="I69" i="28"/>
  <c r="M69" i="28"/>
  <c r="Q69" i="28"/>
  <c r="U69" i="28"/>
  <c r="Y69" i="28"/>
  <c r="F69" i="28"/>
  <c r="J69" i="28"/>
  <c r="N69" i="28"/>
  <c r="R69" i="28"/>
  <c r="V69" i="28"/>
  <c r="G69" i="28"/>
  <c r="O69" i="28"/>
  <c r="W69" i="28"/>
  <c r="H69" i="28"/>
  <c r="P69" i="28"/>
  <c r="X69" i="28"/>
  <c r="K69" i="28"/>
  <c r="B69" i="28"/>
  <c r="L69" i="28"/>
  <c r="S69" i="28"/>
  <c r="T69" i="28"/>
  <c r="C69" i="28"/>
  <c r="D69" i="28"/>
  <c r="D133" i="28"/>
  <c r="H133" i="28"/>
  <c r="L133" i="28"/>
  <c r="P133" i="28"/>
  <c r="T133" i="28"/>
  <c r="X133" i="28"/>
  <c r="E133" i="28"/>
  <c r="I133" i="28"/>
  <c r="M133" i="28"/>
  <c r="Q133" i="28"/>
  <c r="U133" i="28"/>
  <c r="Y133" i="28"/>
  <c r="J133" i="28"/>
  <c r="R133" i="28"/>
  <c r="C133" i="28"/>
  <c r="K133" i="28"/>
  <c r="S133" i="28"/>
  <c r="F133" i="28"/>
  <c r="V133" i="28"/>
  <c r="G133" i="28"/>
  <c r="W133" i="28"/>
  <c r="B133" i="28"/>
  <c r="N133" i="28"/>
  <c r="O133" i="28"/>
  <c r="F67" i="25"/>
  <c r="J67" i="25"/>
  <c r="N67" i="25"/>
  <c r="R67" i="25"/>
  <c r="V67" i="25"/>
  <c r="C67" i="25"/>
  <c r="G67" i="25"/>
  <c r="K67" i="25"/>
  <c r="O67" i="25"/>
  <c r="S67" i="25"/>
  <c r="W67" i="25"/>
  <c r="B67" i="25"/>
  <c r="H67" i="25"/>
  <c r="P67" i="25"/>
  <c r="X67" i="25"/>
  <c r="L67" i="25"/>
  <c r="E67" i="25"/>
  <c r="U67" i="25"/>
  <c r="I67" i="25"/>
  <c r="Q67" i="25"/>
  <c r="Y67" i="25"/>
  <c r="D67" i="25"/>
  <c r="T67" i="25"/>
  <c r="M67" i="25"/>
  <c r="F100" i="25"/>
  <c r="J100" i="25"/>
  <c r="N100" i="25"/>
  <c r="R100" i="25"/>
  <c r="V100" i="25"/>
  <c r="C100" i="25"/>
  <c r="G100" i="25"/>
  <c r="K100" i="25"/>
  <c r="O100" i="25"/>
  <c r="S100" i="25"/>
  <c r="W100" i="25"/>
  <c r="B100" i="25"/>
  <c r="H100" i="25"/>
  <c r="P100" i="25"/>
  <c r="X100" i="25"/>
  <c r="D100" i="25"/>
  <c r="E100" i="25"/>
  <c r="U100" i="25"/>
  <c r="I100" i="25"/>
  <c r="Q100" i="25"/>
  <c r="Y100" i="25"/>
  <c r="L100" i="25"/>
  <c r="T100" i="25"/>
  <c r="M100" i="25"/>
  <c r="C66" i="21"/>
  <c r="G66" i="21"/>
  <c r="K66" i="21"/>
  <c r="O66" i="21"/>
  <c r="S66" i="21"/>
  <c r="W66" i="21"/>
  <c r="D66" i="21"/>
  <c r="H66" i="21"/>
  <c r="L66" i="21"/>
  <c r="P66" i="21"/>
  <c r="T66" i="21"/>
  <c r="X66" i="21"/>
  <c r="I66" i="21"/>
  <c r="Q66" i="21"/>
  <c r="Y66" i="21"/>
  <c r="J66" i="21"/>
  <c r="R66" i="21"/>
  <c r="M66" i="21"/>
  <c r="B66" i="21"/>
  <c r="N66" i="21"/>
  <c r="E66" i="21"/>
  <c r="U66" i="21"/>
  <c r="F66" i="21"/>
  <c r="V66" i="21"/>
  <c r="C193" i="21"/>
  <c r="G193" i="21"/>
  <c r="K193" i="21"/>
  <c r="O193" i="21"/>
  <c r="S193" i="21"/>
  <c r="W193" i="21"/>
  <c r="D193" i="21"/>
  <c r="H193" i="21"/>
  <c r="L193" i="21"/>
  <c r="P193" i="21"/>
  <c r="T193" i="21"/>
  <c r="X193" i="21"/>
  <c r="I193" i="21"/>
  <c r="Q193" i="21"/>
  <c r="Y193" i="21"/>
  <c r="J193" i="21"/>
  <c r="R193" i="21"/>
  <c r="E193" i="21"/>
  <c r="U193" i="21"/>
  <c r="B193" i="21"/>
  <c r="F193" i="21"/>
  <c r="V193" i="21"/>
  <c r="M193" i="21"/>
  <c r="N193" i="21"/>
  <c r="F36" i="21"/>
  <c r="J36" i="21"/>
  <c r="N36" i="21"/>
  <c r="R36" i="21"/>
  <c r="V36" i="21"/>
  <c r="C36" i="21"/>
  <c r="G36" i="21"/>
  <c r="K36" i="21"/>
  <c r="O36" i="21"/>
  <c r="S36" i="21"/>
  <c r="W36" i="21"/>
  <c r="B36" i="21"/>
  <c r="D36" i="21"/>
  <c r="L36" i="21"/>
  <c r="T36" i="21"/>
  <c r="E36" i="21"/>
  <c r="M36" i="21"/>
  <c r="U36" i="21"/>
  <c r="P36" i="21"/>
  <c r="Q36" i="21"/>
  <c r="H36" i="21"/>
  <c r="X36" i="21"/>
  <c r="I36" i="21"/>
  <c r="Y36" i="21"/>
  <c r="D228" i="28"/>
  <c r="H228" i="28"/>
  <c r="L228" i="28"/>
  <c r="P228" i="28"/>
  <c r="T228" i="28"/>
  <c r="X228" i="28"/>
  <c r="E228" i="28"/>
  <c r="I228" i="28"/>
  <c r="M228" i="28"/>
  <c r="Q228" i="28"/>
  <c r="U228" i="28"/>
  <c r="Y228" i="28"/>
  <c r="J228" i="28"/>
  <c r="R228" i="28"/>
  <c r="C228" i="28"/>
  <c r="K228" i="28"/>
  <c r="S228" i="28"/>
  <c r="N228" i="28"/>
  <c r="O228" i="28"/>
  <c r="B228" i="28"/>
  <c r="F228" i="28"/>
  <c r="G228" i="28"/>
  <c r="V228" i="28"/>
  <c r="W228" i="28"/>
  <c r="D225" i="21"/>
  <c r="H225" i="21"/>
  <c r="L225" i="21"/>
  <c r="P225" i="21"/>
  <c r="T225" i="21"/>
  <c r="X225" i="21"/>
  <c r="F225" i="21"/>
  <c r="J225" i="21"/>
  <c r="N225" i="21"/>
  <c r="R225" i="21"/>
  <c r="V225" i="21"/>
  <c r="C225" i="21"/>
  <c r="K225" i="21"/>
  <c r="S225" i="21"/>
  <c r="G225" i="21"/>
  <c r="O225" i="21"/>
  <c r="W225" i="21"/>
  <c r="Q225" i="21"/>
  <c r="E225" i="21"/>
  <c r="Y225" i="21"/>
  <c r="M225" i="21"/>
  <c r="U225" i="21"/>
  <c r="B225" i="21"/>
  <c r="I225" i="21"/>
  <c r="C430" i="28"/>
  <c r="G430" i="28"/>
  <c r="K430" i="28"/>
  <c r="O430" i="28"/>
  <c r="S430" i="28"/>
  <c r="W430" i="28"/>
  <c r="E430" i="28"/>
  <c r="I430" i="28"/>
  <c r="M430" i="28"/>
  <c r="Q430" i="28"/>
  <c r="U430" i="28"/>
  <c r="Y430" i="28"/>
  <c r="B430" i="28"/>
  <c r="J430" i="28"/>
  <c r="R430" i="28"/>
  <c r="F430" i="28"/>
  <c r="P430" i="28"/>
  <c r="L430" i="28"/>
  <c r="V430" i="28"/>
  <c r="N430" i="28"/>
  <c r="T430" i="28"/>
  <c r="D430" i="28"/>
  <c r="X430" i="28"/>
  <c r="H430" i="28"/>
  <c r="D328" i="28"/>
  <c r="H328" i="28"/>
  <c r="L328" i="28"/>
  <c r="P328" i="28"/>
  <c r="T328" i="28"/>
  <c r="X328" i="28"/>
  <c r="E328" i="28"/>
  <c r="J328" i="28"/>
  <c r="O328" i="28"/>
  <c r="U328" i="28"/>
  <c r="G328" i="28"/>
  <c r="M328" i="28"/>
  <c r="R328" i="28"/>
  <c r="W328" i="28"/>
  <c r="I328" i="28"/>
  <c r="S328" i="28"/>
  <c r="K328" i="28"/>
  <c r="V328" i="28"/>
  <c r="B328" i="28"/>
  <c r="C328" i="28"/>
  <c r="N328" i="28"/>
  <c r="Y328" i="28"/>
  <c r="F328" i="28"/>
  <c r="Q328" i="28"/>
  <c r="D362" i="21"/>
  <c r="H362" i="21"/>
  <c r="L362" i="21"/>
  <c r="P362" i="21"/>
  <c r="T362" i="21"/>
  <c r="X362" i="21"/>
  <c r="F362" i="21"/>
  <c r="J362" i="21"/>
  <c r="N362" i="21"/>
  <c r="R362" i="21"/>
  <c r="V362" i="21"/>
  <c r="G362" i="21"/>
  <c r="O362" i="21"/>
  <c r="W362" i="21"/>
  <c r="B362" i="21"/>
  <c r="C362" i="21"/>
  <c r="K362" i="21"/>
  <c r="S362" i="21"/>
  <c r="M362" i="21"/>
  <c r="E362" i="21"/>
  <c r="U362" i="21"/>
  <c r="Y362" i="21"/>
  <c r="I362" i="21"/>
  <c r="Q362" i="21"/>
  <c r="C362" i="28"/>
  <c r="G362" i="28"/>
  <c r="K362" i="28"/>
  <c r="O362" i="28"/>
  <c r="S362" i="28"/>
  <c r="W362" i="28"/>
  <c r="D362" i="28"/>
  <c r="I362" i="28"/>
  <c r="N362" i="28"/>
  <c r="T362" i="28"/>
  <c r="Y362" i="28"/>
  <c r="F362" i="28"/>
  <c r="L362" i="28"/>
  <c r="Q362" i="28"/>
  <c r="V362" i="28"/>
  <c r="B362" i="28"/>
  <c r="H362" i="28"/>
  <c r="R362" i="28"/>
  <c r="J362" i="28"/>
  <c r="U362" i="28"/>
  <c r="M362" i="28"/>
  <c r="X362" i="28"/>
  <c r="E362" i="28"/>
  <c r="P362" i="28"/>
  <c r="F396" i="28"/>
  <c r="J396" i="28"/>
  <c r="N396" i="28"/>
  <c r="R396" i="28"/>
  <c r="V396" i="28"/>
  <c r="C396" i="28"/>
  <c r="H396" i="28"/>
  <c r="M396" i="28"/>
  <c r="S396" i="28"/>
  <c r="X396" i="28"/>
  <c r="E396" i="28"/>
  <c r="K396" i="28"/>
  <c r="P396" i="28"/>
  <c r="U396" i="28"/>
  <c r="G396" i="28"/>
  <c r="Q396" i="28"/>
  <c r="I396" i="28"/>
  <c r="T396" i="28"/>
  <c r="L396" i="28"/>
  <c r="W396" i="28"/>
  <c r="B396" i="28"/>
  <c r="D396" i="28"/>
  <c r="O396" i="28"/>
  <c r="Y396" i="28"/>
  <c r="E293" i="28"/>
  <c r="I293" i="28"/>
  <c r="M293" i="28"/>
  <c r="Q293" i="28"/>
  <c r="U293" i="28"/>
  <c r="Y293" i="28"/>
  <c r="B293" i="28"/>
  <c r="F293" i="28"/>
  <c r="K293" i="28"/>
  <c r="P293" i="28"/>
  <c r="V293" i="28"/>
  <c r="C293" i="28"/>
  <c r="H293" i="28"/>
  <c r="N293" i="28"/>
  <c r="S293" i="28"/>
  <c r="X293" i="28"/>
  <c r="J293" i="28"/>
  <c r="T293" i="28"/>
  <c r="L293" i="28"/>
  <c r="W293" i="28"/>
  <c r="D293" i="28"/>
  <c r="O293" i="28"/>
  <c r="G293" i="28"/>
  <c r="R293" i="28"/>
  <c r="D294" i="21"/>
  <c r="H294" i="21"/>
  <c r="L294" i="21"/>
  <c r="P294" i="21"/>
  <c r="T294" i="21"/>
  <c r="X294" i="21"/>
  <c r="F294" i="21"/>
  <c r="J294" i="21"/>
  <c r="N294" i="21"/>
  <c r="R294" i="21"/>
  <c r="V294" i="21"/>
  <c r="C294" i="21"/>
  <c r="K294" i="21"/>
  <c r="S294" i="21"/>
  <c r="G294" i="21"/>
  <c r="O294" i="21"/>
  <c r="W294" i="21"/>
  <c r="I294" i="21"/>
  <c r="Y294" i="21"/>
  <c r="Q294" i="21"/>
  <c r="B294" i="21"/>
  <c r="U294" i="21"/>
  <c r="M294" i="21"/>
  <c r="E294" i="21"/>
  <c r="D396" i="21"/>
  <c r="H396" i="21"/>
  <c r="L396" i="21"/>
  <c r="P396" i="21"/>
  <c r="T396" i="21"/>
  <c r="X396" i="21"/>
  <c r="E396" i="21"/>
  <c r="J396" i="21"/>
  <c r="O396" i="21"/>
  <c r="U396" i="21"/>
  <c r="G396" i="21"/>
  <c r="M396" i="21"/>
  <c r="R396" i="21"/>
  <c r="W396" i="21"/>
  <c r="I396" i="21"/>
  <c r="S396" i="21"/>
  <c r="C396" i="21"/>
  <c r="N396" i="21"/>
  <c r="Y396" i="21"/>
  <c r="F396" i="21"/>
  <c r="B396" i="21"/>
  <c r="Q396" i="21"/>
  <c r="V396" i="21"/>
  <c r="K396" i="21"/>
  <c r="C259" i="21"/>
  <c r="G259" i="21"/>
  <c r="K259" i="21"/>
  <c r="O259" i="21"/>
  <c r="S259" i="21"/>
  <c r="W259" i="21"/>
  <c r="D259" i="21"/>
  <c r="I259" i="21"/>
  <c r="N259" i="21"/>
  <c r="T259" i="21"/>
  <c r="Y259" i="21"/>
  <c r="B259" i="21"/>
  <c r="F259" i="21"/>
  <c r="L259" i="21"/>
  <c r="Q259" i="21"/>
  <c r="V259" i="21"/>
  <c r="M259" i="21"/>
  <c r="X259" i="21"/>
  <c r="H259" i="21"/>
  <c r="R259" i="21"/>
  <c r="J259" i="21"/>
  <c r="P259" i="21"/>
  <c r="E259" i="21"/>
  <c r="U259" i="21"/>
  <c r="F259" i="28"/>
  <c r="J259" i="28"/>
  <c r="N259" i="28"/>
  <c r="R259" i="28"/>
  <c r="V259" i="28"/>
  <c r="G259" i="28"/>
  <c r="L259" i="28"/>
  <c r="Q259" i="28"/>
  <c r="W259" i="28"/>
  <c r="D259" i="28"/>
  <c r="I259" i="28"/>
  <c r="O259" i="28"/>
  <c r="T259" i="28"/>
  <c r="Y259" i="28"/>
  <c r="B259" i="28"/>
  <c r="K259" i="28"/>
  <c r="U259" i="28"/>
  <c r="M259" i="28"/>
  <c r="E259" i="28"/>
  <c r="P259" i="28"/>
  <c r="H259" i="28"/>
  <c r="S259" i="28"/>
  <c r="C259" i="28"/>
  <c r="X259" i="28"/>
  <c r="E328" i="21"/>
  <c r="I328" i="21"/>
  <c r="M328" i="21"/>
  <c r="Q328" i="21"/>
  <c r="U328" i="21"/>
  <c r="Y328" i="21"/>
  <c r="C328" i="21"/>
  <c r="G328" i="21"/>
  <c r="K328" i="21"/>
  <c r="O328" i="21"/>
  <c r="S328" i="21"/>
  <c r="W328" i="21"/>
  <c r="B328" i="21"/>
  <c r="H328" i="21"/>
  <c r="P328" i="21"/>
  <c r="X328" i="21"/>
  <c r="D328" i="21"/>
  <c r="L328" i="21"/>
  <c r="T328" i="21"/>
  <c r="F328" i="21"/>
  <c r="V328" i="21"/>
  <c r="N328" i="21"/>
  <c r="R328" i="21"/>
  <c r="J328" i="21"/>
  <c r="A295" i="21"/>
  <c r="A363" i="21"/>
  <c r="A397" i="21"/>
  <c r="A329" i="21"/>
  <c r="A260" i="28"/>
  <c r="A431" i="28"/>
  <c r="A329" i="28"/>
  <c r="A198" i="28"/>
  <c r="A102" i="28"/>
  <c r="A134" i="28"/>
  <c r="A294" i="28"/>
  <c r="A229" i="28"/>
  <c r="A70" i="28"/>
  <c r="A363" i="28"/>
  <c r="A397" i="28"/>
  <c r="A166" i="28"/>
  <c r="A260" i="21"/>
  <c r="A226" i="21"/>
  <c r="A194" i="21"/>
  <c r="A102" i="19"/>
  <c r="A69" i="19"/>
  <c r="A35" i="25"/>
  <c r="A99" i="21"/>
  <c r="A68" i="25"/>
  <c r="A101" i="25"/>
  <c r="A37" i="21"/>
  <c r="A36" i="19"/>
  <c r="A163" i="21"/>
  <c r="A67" i="21"/>
  <c r="A135" i="25"/>
  <c r="A131" i="21"/>
  <c r="A133" i="19"/>
  <c r="C37" i="21" l="1"/>
  <c r="G37" i="21"/>
  <c r="K37" i="21"/>
  <c r="O37" i="21"/>
  <c r="S37" i="21"/>
  <c r="W37" i="21"/>
  <c r="D37" i="21"/>
  <c r="H37" i="21"/>
  <c r="L37" i="21"/>
  <c r="P37" i="21"/>
  <c r="T37" i="21"/>
  <c r="X37" i="21"/>
  <c r="E37" i="21"/>
  <c r="M37" i="21"/>
  <c r="U37" i="21"/>
  <c r="B37" i="21"/>
  <c r="F37" i="21"/>
  <c r="N37" i="21"/>
  <c r="V37" i="21"/>
  <c r="I37" i="21"/>
  <c r="Y37" i="21"/>
  <c r="J37" i="21"/>
  <c r="Q37" i="21"/>
  <c r="R37" i="21"/>
  <c r="F70" i="28"/>
  <c r="J70" i="28"/>
  <c r="N70" i="28"/>
  <c r="R70" i="28"/>
  <c r="V70" i="28"/>
  <c r="C70" i="28"/>
  <c r="G70" i="28"/>
  <c r="K70" i="28"/>
  <c r="O70" i="28"/>
  <c r="S70" i="28"/>
  <c r="W70" i="28"/>
  <c r="H70" i="28"/>
  <c r="P70" i="28"/>
  <c r="X70" i="28"/>
  <c r="I70" i="28"/>
  <c r="Q70" i="28"/>
  <c r="Y70" i="28"/>
  <c r="D70" i="28"/>
  <c r="T70" i="28"/>
  <c r="E70" i="28"/>
  <c r="U70" i="28"/>
  <c r="B70" i="28"/>
  <c r="L70" i="28"/>
  <c r="M70" i="28"/>
  <c r="C68" i="25"/>
  <c r="G68" i="25"/>
  <c r="K68" i="25"/>
  <c r="O68" i="25"/>
  <c r="S68" i="25"/>
  <c r="W68" i="25"/>
  <c r="D68" i="25"/>
  <c r="H68" i="25"/>
  <c r="L68" i="25"/>
  <c r="P68" i="25"/>
  <c r="T68" i="25"/>
  <c r="X68" i="25"/>
  <c r="I68" i="25"/>
  <c r="Q68" i="25"/>
  <c r="Y68" i="25"/>
  <c r="B68" i="25"/>
  <c r="M68" i="25"/>
  <c r="U68" i="25"/>
  <c r="F68" i="25"/>
  <c r="V68" i="25"/>
  <c r="J68" i="25"/>
  <c r="R68" i="25"/>
  <c r="E68" i="25"/>
  <c r="N68" i="25"/>
  <c r="E229" i="28"/>
  <c r="I229" i="28"/>
  <c r="M229" i="28"/>
  <c r="Q229" i="28"/>
  <c r="U229" i="28"/>
  <c r="Y229" i="28"/>
  <c r="F229" i="28"/>
  <c r="J229" i="28"/>
  <c r="N229" i="28"/>
  <c r="R229" i="28"/>
  <c r="V229" i="28"/>
  <c r="C229" i="28"/>
  <c r="K229" i="28"/>
  <c r="S229" i="28"/>
  <c r="B229" i="28"/>
  <c r="D229" i="28"/>
  <c r="L229" i="28"/>
  <c r="T229" i="28"/>
  <c r="G229" i="28"/>
  <c r="W229" i="28"/>
  <c r="H229" i="28"/>
  <c r="X229" i="28"/>
  <c r="O229" i="28"/>
  <c r="P229" i="28"/>
  <c r="F135" i="25"/>
  <c r="J135" i="25"/>
  <c r="N135" i="25"/>
  <c r="R135" i="25"/>
  <c r="V135" i="25"/>
  <c r="C135" i="25"/>
  <c r="G135" i="25"/>
  <c r="K135" i="25"/>
  <c r="O135" i="25"/>
  <c r="S135" i="25"/>
  <c r="W135" i="25"/>
  <c r="B135" i="25"/>
  <c r="H135" i="25"/>
  <c r="P135" i="25"/>
  <c r="X135" i="25"/>
  <c r="I135" i="25"/>
  <c r="Q135" i="25"/>
  <c r="Y135" i="25"/>
  <c r="L135" i="25"/>
  <c r="D135" i="25"/>
  <c r="E135" i="25"/>
  <c r="M135" i="25"/>
  <c r="T135" i="25"/>
  <c r="U135" i="25"/>
  <c r="E134" i="28"/>
  <c r="I134" i="28"/>
  <c r="M134" i="28"/>
  <c r="Q134" i="28"/>
  <c r="U134" i="28"/>
  <c r="Y134" i="28"/>
  <c r="B134" i="28"/>
  <c r="F134" i="28"/>
  <c r="J134" i="28"/>
  <c r="N134" i="28"/>
  <c r="R134" i="28"/>
  <c r="V134" i="28"/>
  <c r="C134" i="28"/>
  <c r="K134" i="28"/>
  <c r="S134" i="28"/>
  <c r="D134" i="28"/>
  <c r="L134" i="28"/>
  <c r="T134" i="28"/>
  <c r="O134" i="28"/>
  <c r="P134" i="28"/>
  <c r="W134" i="28"/>
  <c r="X134" i="28"/>
  <c r="G134" i="28"/>
  <c r="H134" i="28"/>
  <c r="C101" i="25"/>
  <c r="G101" i="25"/>
  <c r="K101" i="25"/>
  <c r="O101" i="25"/>
  <c r="S101" i="25"/>
  <c r="W101" i="25"/>
  <c r="D101" i="25"/>
  <c r="H101" i="25"/>
  <c r="L101" i="25"/>
  <c r="P101" i="25"/>
  <c r="T101" i="25"/>
  <c r="X101" i="25"/>
  <c r="I101" i="25"/>
  <c r="Q101" i="25"/>
  <c r="Y101" i="25"/>
  <c r="B101" i="25"/>
  <c r="E101" i="25"/>
  <c r="U101" i="25"/>
  <c r="F101" i="25"/>
  <c r="V101" i="25"/>
  <c r="J101" i="25"/>
  <c r="R101" i="25"/>
  <c r="M101" i="25"/>
  <c r="N101" i="25"/>
  <c r="C69" i="19"/>
  <c r="G69" i="19"/>
  <c r="K69" i="19"/>
  <c r="O69" i="19"/>
  <c r="S69" i="19"/>
  <c r="W69" i="19"/>
  <c r="B69" i="19"/>
  <c r="I69" i="19"/>
  <c r="Q69" i="19"/>
  <c r="F69" i="19"/>
  <c r="N69" i="19"/>
  <c r="R69" i="19"/>
  <c r="D69" i="19"/>
  <c r="H69" i="19"/>
  <c r="L69" i="19"/>
  <c r="P69" i="19"/>
  <c r="T69" i="19"/>
  <c r="X69" i="19"/>
  <c r="E69" i="19"/>
  <c r="M69" i="19"/>
  <c r="U69" i="19"/>
  <c r="Y69" i="19"/>
  <c r="J69" i="19"/>
  <c r="V69" i="19"/>
  <c r="E102" i="28"/>
  <c r="I102" i="28"/>
  <c r="M102" i="28"/>
  <c r="Q102" i="28"/>
  <c r="U102" i="28"/>
  <c r="Y102" i="28"/>
  <c r="F102" i="28"/>
  <c r="J102" i="28"/>
  <c r="N102" i="28"/>
  <c r="R102" i="28"/>
  <c r="V102" i="28"/>
  <c r="G102" i="28"/>
  <c r="O102" i="28"/>
  <c r="W102" i="28"/>
  <c r="H102" i="28"/>
  <c r="P102" i="28"/>
  <c r="X102" i="28"/>
  <c r="C102" i="28"/>
  <c r="S102" i="28"/>
  <c r="D102" i="28"/>
  <c r="T102" i="28"/>
  <c r="B102" i="28"/>
  <c r="L102" i="28"/>
  <c r="K102" i="28"/>
  <c r="F133" i="19"/>
  <c r="J133" i="19"/>
  <c r="N133" i="19"/>
  <c r="R133" i="19"/>
  <c r="V133" i="19"/>
  <c r="C133" i="19"/>
  <c r="G133" i="19"/>
  <c r="K133" i="19"/>
  <c r="O133" i="19"/>
  <c r="S133" i="19"/>
  <c r="W133" i="19"/>
  <c r="B133" i="19"/>
  <c r="H133" i="19"/>
  <c r="P133" i="19"/>
  <c r="X133" i="19"/>
  <c r="L133" i="19"/>
  <c r="M133" i="19"/>
  <c r="I133" i="19"/>
  <c r="Q133" i="19"/>
  <c r="Y133" i="19"/>
  <c r="D133" i="19"/>
  <c r="T133" i="19"/>
  <c r="E133" i="19"/>
  <c r="U133" i="19"/>
  <c r="E163" i="21"/>
  <c r="I163" i="21"/>
  <c r="M163" i="21"/>
  <c r="Q163" i="21"/>
  <c r="U163" i="21"/>
  <c r="Y163" i="21"/>
  <c r="B163" i="21"/>
  <c r="F163" i="21"/>
  <c r="J163" i="21"/>
  <c r="N163" i="21"/>
  <c r="R163" i="21"/>
  <c r="V163" i="21"/>
  <c r="C163" i="21"/>
  <c r="K163" i="21"/>
  <c r="S163" i="21"/>
  <c r="D163" i="21"/>
  <c r="L163" i="21"/>
  <c r="T163" i="21"/>
  <c r="O163" i="21"/>
  <c r="W163" i="21"/>
  <c r="H163" i="21"/>
  <c r="P163" i="21"/>
  <c r="G163" i="21"/>
  <c r="X163" i="21"/>
  <c r="C102" i="19"/>
  <c r="G102" i="19"/>
  <c r="K102" i="19"/>
  <c r="O102" i="19"/>
  <c r="S102" i="19"/>
  <c r="W102" i="19"/>
  <c r="B102" i="19"/>
  <c r="I102" i="19"/>
  <c r="Q102" i="19"/>
  <c r="Y102" i="19"/>
  <c r="F102" i="19"/>
  <c r="N102" i="19"/>
  <c r="V102" i="19"/>
  <c r="D102" i="19"/>
  <c r="H102" i="19"/>
  <c r="L102" i="19"/>
  <c r="P102" i="19"/>
  <c r="T102" i="19"/>
  <c r="X102" i="19"/>
  <c r="E102" i="19"/>
  <c r="M102" i="19"/>
  <c r="U102" i="19"/>
  <c r="J102" i="19"/>
  <c r="R102" i="19"/>
  <c r="E166" i="28"/>
  <c r="I166" i="28"/>
  <c r="M166" i="28"/>
  <c r="Q166" i="28"/>
  <c r="U166" i="28"/>
  <c r="Y166" i="28"/>
  <c r="F166" i="28"/>
  <c r="J166" i="28"/>
  <c r="N166" i="28"/>
  <c r="R166" i="28"/>
  <c r="V166" i="28"/>
  <c r="G166" i="28"/>
  <c r="O166" i="28"/>
  <c r="W166" i="28"/>
  <c r="B166" i="28"/>
  <c r="H166" i="28"/>
  <c r="P166" i="28"/>
  <c r="X166" i="28"/>
  <c r="K166" i="28"/>
  <c r="L166" i="28"/>
  <c r="S166" i="28"/>
  <c r="T166" i="28"/>
  <c r="C166" i="28"/>
  <c r="D166" i="28"/>
  <c r="E198" i="28"/>
  <c r="I198" i="28"/>
  <c r="M198" i="28"/>
  <c r="Q198" i="28"/>
  <c r="U198" i="28"/>
  <c r="Y198" i="28"/>
  <c r="F198" i="28"/>
  <c r="J198" i="28"/>
  <c r="N198" i="28"/>
  <c r="R198" i="28"/>
  <c r="V198" i="28"/>
  <c r="G198" i="28"/>
  <c r="O198" i="28"/>
  <c r="W198" i="28"/>
  <c r="B198" i="28"/>
  <c r="H198" i="28"/>
  <c r="P198" i="28"/>
  <c r="X198" i="28"/>
  <c r="K198" i="28"/>
  <c r="L198" i="28"/>
  <c r="S198" i="28"/>
  <c r="T198" i="28"/>
  <c r="C198" i="28"/>
  <c r="D198" i="28"/>
  <c r="F131" i="21"/>
  <c r="J131" i="21"/>
  <c r="N131" i="21"/>
  <c r="R131" i="21"/>
  <c r="V131" i="21"/>
  <c r="C131" i="21"/>
  <c r="G131" i="21"/>
  <c r="K131" i="21"/>
  <c r="O131" i="21"/>
  <c r="S131" i="21"/>
  <c r="W131" i="21"/>
  <c r="B131" i="21"/>
  <c r="D131" i="21"/>
  <c r="L131" i="21"/>
  <c r="T131" i="21"/>
  <c r="E131" i="21"/>
  <c r="M131" i="21"/>
  <c r="U131" i="21"/>
  <c r="P131" i="21"/>
  <c r="X131" i="21"/>
  <c r="I131" i="21"/>
  <c r="Q131" i="21"/>
  <c r="H131" i="21"/>
  <c r="Y131" i="21"/>
  <c r="C36" i="19"/>
  <c r="G36" i="19"/>
  <c r="K36" i="19"/>
  <c r="O36" i="19"/>
  <c r="S36" i="19"/>
  <c r="W36" i="19"/>
  <c r="B36" i="19"/>
  <c r="E36" i="19"/>
  <c r="M36" i="19"/>
  <c r="U36" i="19"/>
  <c r="F36" i="19"/>
  <c r="N36" i="19"/>
  <c r="V36" i="19"/>
  <c r="D36" i="19"/>
  <c r="H36" i="19"/>
  <c r="L36" i="19"/>
  <c r="P36" i="19"/>
  <c r="T36" i="19"/>
  <c r="X36" i="19"/>
  <c r="I36" i="19"/>
  <c r="Q36" i="19"/>
  <c r="Y36" i="19"/>
  <c r="J36" i="19"/>
  <c r="R36" i="19"/>
  <c r="C99" i="21"/>
  <c r="G99" i="21"/>
  <c r="K99" i="21"/>
  <c r="O99" i="21"/>
  <c r="S99" i="21"/>
  <c r="W99" i="21"/>
  <c r="D99" i="21"/>
  <c r="H99" i="21"/>
  <c r="L99" i="21"/>
  <c r="P99" i="21"/>
  <c r="T99" i="21"/>
  <c r="X99" i="21"/>
  <c r="E99" i="21"/>
  <c r="M99" i="21"/>
  <c r="U99" i="21"/>
  <c r="B99" i="21"/>
  <c r="F99" i="21"/>
  <c r="N99" i="21"/>
  <c r="V99" i="21"/>
  <c r="Q99" i="21"/>
  <c r="Y99" i="21"/>
  <c r="R99" i="21"/>
  <c r="I99" i="21"/>
  <c r="J99" i="21"/>
  <c r="D194" i="21"/>
  <c r="H194" i="21"/>
  <c r="L194" i="21"/>
  <c r="P194" i="21"/>
  <c r="T194" i="21"/>
  <c r="X194" i="21"/>
  <c r="E194" i="21"/>
  <c r="I194" i="21"/>
  <c r="M194" i="21"/>
  <c r="Q194" i="21"/>
  <c r="U194" i="21"/>
  <c r="Y194" i="21"/>
  <c r="J194" i="21"/>
  <c r="R194" i="21"/>
  <c r="C194" i="21"/>
  <c r="K194" i="21"/>
  <c r="S194" i="21"/>
  <c r="N194" i="21"/>
  <c r="V194" i="21"/>
  <c r="G194" i="21"/>
  <c r="O194" i="21"/>
  <c r="B194" i="21"/>
  <c r="F194" i="21"/>
  <c r="W194" i="21"/>
  <c r="C35" i="25"/>
  <c r="G35" i="25"/>
  <c r="K35" i="25"/>
  <c r="O35" i="25"/>
  <c r="S35" i="25"/>
  <c r="W35" i="25"/>
  <c r="D35" i="25"/>
  <c r="H35" i="25"/>
  <c r="L35" i="25"/>
  <c r="P35" i="25"/>
  <c r="T35" i="25"/>
  <c r="X35" i="25"/>
  <c r="I35" i="25"/>
  <c r="Q35" i="25"/>
  <c r="Y35" i="25"/>
  <c r="B35" i="25"/>
  <c r="E35" i="25"/>
  <c r="M35" i="25"/>
  <c r="U35" i="25"/>
  <c r="F35" i="25"/>
  <c r="V35" i="25"/>
  <c r="J35" i="25"/>
  <c r="R35" i="25"/>
  <c r="N35" i="25"/>
  <c r="D67" i="21"/>
  <c r="H67" i="21"/>
  <c r="L67" i="21"/>
  <c r="P67" i="21"/>
  <c r="T67" i="21"/>
  <c r="X67" i="21"/>
  <c r="E67" i="21"/>
  <c r="I67" i="21"/>
  <c r="M67" i="21"/>
  <c r="Q67" i="21"/>
  <c r="U67" i="21"/>
  <c r="Y67" i="21"/>
  <c r="J67" i="21"/>
  <c r="R67" i="21"/>
  <c r="C67" i="21"/>
  <c r="K67" i="21"/>
  <c r="S67" i="21"/>
  <c r="F67" i="21"/>
  <c r="V67" i="21"/>
  <c r="G67" i="21"/>
  <c r="W67" i="21"/>
  <c r="B67" i="21"/>
  <c r="N67" i="21"/>
  <c r="O67" i="21"/>
  <c r="A330" i="21"/>
  <c r="A331" i="21" s="1"/>
  <c r="F329" i="21"/>
  <c r="J329" i="21"/>
  <c r="N329" i="21"/>
  <c r="R329" i="21"/>
  <c r="V329" i="21"/>
  <c r="D329" i="21"/>
  <c r="H329" i="21"/>
  <c r="L329" i="21"/>
  <c r="P329" i="21"/>
  <c r="T329" i="21"/>
  <c r="X329" i="21"/>
  <c r="I329" i="21"/>
  <c r="Q329" i="21"/>
  <c r="Y329" i="21"/>
  <c r="E329" i="21"/>
  <c r="M329" i="21"/>
  <c r="U329" i="21"/>
  <c r="B329" i="21"/>
  <c r="O329" i="21"/>
  <c r="G329" i="21"/>
  <c r="W329" i="21"/>
  <c r="K329" i="21"/>
  <c r="C329" i="21"/>
  <c r="S329" i="21"/>
  <c r="D260" i="21"/>
  <c r="H260" i="21"/>
  <c r="L260" i="21"/>
  <c r="P260" i="21"/>
  <c r="T260" i="21"/>
  <c r="X260" i="21"/>
  <c r="G260" i="21"/>
  <c r="M260" i="21"/>
  <c r="R260" i="21"/>
  <c r="W260" i="21"/>
  <c r="E260" i="21"/>
  <c r="J260" i="21"/>
  <c r="O260" i="21"/>
  <c r="U260" i="21"/>
  <c r="K260" i="21"/>
  <c r="V260" i="21"/>
  <c r="F260" i="21"/>
  <c r="Q260" i="21"/>
  <c r="I260" i="21"/>
  <c r="C260" i="21"/>
  <c r="B260" i="21"/>
  <c r="S260" i="21"/>
  <c r="Y260" i="21"/>
  <c r="N260" i="21"/>
  <c r="C260" i="28"/>
  <c r="G260" i="28"/>
  <c r="K260" i="28"/>
  <c r="O260" i="28"/>
  <c r="S260" i="28"/>
  <c r="W260" i="28"/>
  <c r="E260" i="28"/>
  <c r="J260" i="28"/>
  <c r="P260" i="28"/>
  <c r="U260" i="28"/>
  <c r="H260" i="28"/>
  <c r="M260" i="28"/>
  <c r="R260" i="28"/>
  <c r="X260" i="28"/>
  <c r="I260" i="28"/>
  <c r="T260" i="28"/>
  <c r="B260" i="28"/>
  <c r="L260" i="28"/>
  <c r="D260" i="28"/>
  <c r="N260" i="28"/>
  <c r="Y260" i="28"/>
  <c r="F260" i="28"/>
  <c r="Q260" i="28"/>
  <c r="V260" i="28"/>
  <c r="C397" i="28"/>
  <c r="G397" i="28"/>
  <c r="K397" i="28"/>
  <c r="O397" i="28"/>
  <c r="S397" i="28"/>
  <c r="W397" i="28"/>
  <c r="F397" i="28"/>
  <c r="L397" i="28"/>
  <c r="Q397" i="28"/>
  <c r="V397" i="28"/>
  <c r="B397" i="28"/>
  <c r="D397" i="28"/>
  <c r="I397" i="28"/>
  <c r="N397" i="28"/>
  <c r="T397" i="28"/>
  <c r="Y397" i="28"/>
  <c r="E397" i="28"/>
  <c r="P397" i="28"/>
  <c r="H397" i="28"/>
  <c r="R397" i="28"/>
  <c r="J397" i="28"/>
  <c r="U397" i="28"/>
  <c r="M397" i="28"/>
  <c r="X397" i="28"/>
  <c r="F294" i="28"/>
  <c r="J294" i="28"/>
  <c r="N294" i="28"/>
  <c r="R294" i="28"/>
  <c r="V294" i="28"/>
  <c r="D294" i="28"/>
  <c r="I294" i="28"/>
  <c r="O294" i="28"/>
  <c r="T294" i="28"/>
  <c r="Y294" i="28"/>
  <c r="B294" i="28"/>
  <c r="G294" i="28"/>
  <c r="L294" i="28"/>
  <c r="Q294" i="28"/>
  <c r="W294" i="28"/>
  <c r="H294" i="28"/>
  <c r="S294" i="28"/>
  <c r="K294" i="28"/>
  <c r="U294" i="28"/>
  <c r="C294" i="28"/>
  <c r="M294" i="28"/>
  <c r="X294" i="28"/>
  <c r="E294" i="28"/>
  <c r="P294" i="28"/>
  <c r="E329" i="28"/>
  <c r="I329" i="28"/>
  <c r="M329" i="28"/>
  <c r="Q329" i="28"/>
  <c r="U329" i="28"/>
  <c r="Y329" i="28"/>
  <c r="B329" i="28"/>
  <c r="C329" i="28"/>
  <c r="H329" i="28"/>
  <c r="N329" i="28"/>
  <c r="S329" i="28"/>
  <c r="X329" i="28"/>
  <c r="F329" i="28"/>
  <c r="K329" i="28"/>
  <c r="P329" i="28"/>
  <c r="V329" i="28"/>
  <c r="G329" i="28"/>
  <c r="R329" i="28"/>
  <c r="J329" i="28"/>
  <c r="T329" i="28"/>
  <c r="L329" i="28"/>
  <c r="W329" i="28"/>
  <c r="D329" i="28"/>
  <c r="O329" i="28"/>
  <c r="A398" i="21"/>
  <c r="A399" i="21" s="1"/>
  <c r="E397" i="21"/>
  <c r="I397" i="21"/>
  <c r="M397" i="21"/>
  <c r="Q397" i="21"/>
  <c r="U397" i="21"/>
  <c r="Y397" i="21"/>
  <c r="C397" i="21"/>
  <c r="H397" i="21"/>
  <c r="N397" i="21"/>
  <c r="S397" i="21"/>
  <c r="X397" i="21"/>
  <c r="F397" i="21"/>
  <c r="K397" i="21"/>
  <c r="P397" i="21"/>
  <c r="V397" i="21"/>
  <c r="G397" i="21"/>
  <c r="R397" i="21"/>
  <c r="B397" i="21"/>
  <c r="L397" i="21"/>
  <c r="W397" i="21"/>
  <c r="D397" i="21"/>
  <c r="O397" i="21"/>
  <c r="T397" i="21"/>
  <c r="J397" i="21"/>
  <c r="E226" i="21"/>
  <c r="I226" i="21"/>
  <c r="M226" i="21"/>
  <c r="Q226" i="21"/>
  <c r="U226" i="21"/>
  <c r="Y226" i="21"/>
  <c r="C226" i="21"/>
  <c r="G226" i="21"/>
  <c r="K226" i="21"/>
  <c r="O226" i="21"/>
  <c r="S226" i="21"/>
  <c r="W226" i="21"/>
  <c r="B226" i="21"/>
  <c r="D226" i="21"/>
  <c r="L226" i="21"/>
  <c r="T226" i="21"/>
  <c r="H226" i="21"/>
  <c r="P226" i="21"/>
  <c r="X226" i="21"/>
  <c r="J226" i="21"/>
  <c r="V226" i="21"/>
  <c r="N226" i="21"/>
  <c r="F226" i="21"/>
  <c r="R226" i="21"/>
  <c r="D363" i="28"/>
  <c r="H363" i="28"/>
  <c r="L363" i="28"/>
  <c r="P363" i="28"/>
  <c r="T363" i="28"/>
  <c r="X363" i="28"/>
  <c r="G363" i="28"/>
  <c r="M363" i="28"/>
  <c r="R363" i="28"/>
  <c r="W363" i="28"/>
  <c r="E363" i="28"/>
  <c r="J363" i="28"/>
  <c r="O363" i="28"/>
  <c r="U363" i="28"/>
  <c r="F363" i="28"/>
  <c r="Q363" i="28"/>
  <c r="I363" i="28"/>
  <c r="S363" i="28"/>
  <c r="K363" i="28"/>
  <c r="V363" i="28"/>
  <c r="B363" i="28"/>
  <c r="C363" i="28"/>
  <c r="N363" i="28"/>
  <c r="Y363" i="28"/>
  <c r="D431" i="28"/>
  <c r="H431" i="28"/>
  <c r="L431" i="28"/>
  <c r="P431" i="28"/>
  <c r="T431" i="28"/>
  <c r="X431" i="28"/>
  <c r="F431" i="28"/>
  <c r="J431" i="28"/>
  <c r="N431" i="28"/>
  <c r="R431" i="28"/>
  <c r="V431" i="28"/>
  <c r="C431" i="28"/>
  <c r="K431" i="28"/>
  <c r="S431" i="28"/>
  <c r="E431" i="28"/>
  <c r="O431" i="28"/>
  <c r="Y431" i="28"/>
  <c r="B431" i="28"/>
  <c r="I431" i="28"/>
  <c r="U431" i="28"/>
  <c r="M431" i="28"/>
  <c r="Q431" i="28"/>
  <c r="W431" i="28"/>
  <c r="G431" i="28"/>
  <c r="A364" i="21"/>
  <c r="A365" i="21" s="1"/>
  <c r="E363" i="21"/>
  <c r="I363" i="21"/>
  <c r="M363" i="21"/>
  <c r="Q363" i="21"/>
  <c r="U363" i="21"/>
  <c r="Y363" i="21"/>
  <c r="C363" i="21"/>
  <c r="G363" i="21"/>
  <c r="K363" i="21"/>
  <c r="O363" i="21"/>
  <c r="S363" i="21"/>
  <c r="W363" i="21"/>
  <c r="B363" i="21"/>
  <c r="H363" i="21"/>
  <c r="P363" i="21"/>
  <c r="X363" i="21"/>
  <c r="D363" i="21"/>
  <c r="L363" i="21"/>
  <c r="T363" i="21"/>
  <c r="F363" i="21"/>
  <c r="V363" i="21"/>
  <c r="N363" i="21"/>
  <c r="R363" i="21"/>
  <c r="J363" i="21"/>
  <c r="E295" i="21"/>
  <c r="I295" i="21"/>
  <c r="M295" i="21"/>
  <c r="Q295" i="21"/>
  <c r="U295" i="21"/>
  <c r="Y295" i="21"/>
  <c r="C295" i="21"/>
  <c r="G295" i="21"/>
  <c r="K295" i="21"/>
  <c r="O295" i="21"/>
  <c r="S295" i="21"/>
  <c r="W295" i="21"/>
  <c r="B295" i="21"/>
  <c r="D295" i="21"/>
  <c r="L295" i="21"/>
  <c r="T295" i="21"/>
  <c r="H295" i="21"/>
  <c r="P295" i="21"/>
  <c r="X295" i="21"/>
  <c r="R295" i="21"/>
  <c r="J295" i="21"/>
  <c r="N295" i="21"/>
  <c r="F295" i="21"/>
  <c r="V295" i="21"/>
  <c r="A296" i="21"/>
  <c r="A364" i="28"/>
  <c r="A199" i="28"/>
  <c r="A398" i="28"/>
  <c r="A230" i="28"/>
  <c r="A295" i="28"/>
  <c r="A135" i="28"/>
  <c r="A432" i="28"/>
  <c r="A261" i="28"/>
  <c r="A167" i="28"/>
  <c r="A71" i="28"/>
  <c r="A103" i="28"/>
  <c r="A330" i="28"/>
  <c r="A227" i="21"/>
  <c r="A261" i="21"/>
  <c r="A195" i="21"/>
  <c r="A103" i="19"/>
  <c r="A70" i="19"/>
  <c r="A37" i="19"/>
  <c r="A38" i="21"/>
  <c r="A134" i="19"/>
  <c r="A100" i="21"/>
  <c r="A69" i="25"/>
  <c r="A36" i="25"/>
  <c r="A132" i="21"/>
  <c r="A102" i="25"/>
  <c r="A136" i="25"/>
  <c r="A68" i="21"/>
  <c r="A164" i="21"/>
  <c r="D36" i="25" l="1"/>
  <c r="H36" i="25"/>
  <c r="L36" i="25"/>
  <c r="P36" i="25"/>
  <c r="T36" i="25"/>
  <c r="X36" i="25"/>
  <c r="E36" i="25"/>
  <c r="I36" i="25"/>
  <c r="M36" i="25"/>
  <c r="Q36" i="25"/>
  <c r="U36" i="25"/>
  <c r="Y36" i="25"/>
  <c r="J36" i="25"/>
  <c r="R36" i="25"/>
  <c r="F36" i="25"/>
  <c r="N36" i="25"/>
  <c r="V36" i="25"/>
  <c r="O36" i="25"/>
  <c r="C36" i="25"/>
  <c r="K36" i="25"/>
  <c r="S36" i="25"/>
  <c r="B36" i="25"/>
  <c r="G36" i="25"/>
  <c r="W36" i="25"/>
  <c r="E195" i="21"/>
  <c r="I195" i="21"/>
  <c r="M195" i="21"/>
  <c r="Q195" i="21"/>
  <c r="U195" i="21"/>
  <c r="Y195" i="21"/>
  <c r="B195" i="21"/>
  <c r="F195" i="21"/>
  <c r="J195" i="21"/>
  <c r="N195" i="21"/>
  <c r="R195" i="21"/>
  <c r="V195" i="21"/>
  <c r="C195" i="21"/>
  <c r="K195" i="21"/>
  <c r="S195" i="21"/>
  <c r="D195" i="21"/>
  <c r="L195" i="21"/>
  <c r="T195" i="21"/>
  <c r="G195" i="21"/>
  <c r="W195" i="21"/>
  <c r="P195" i="21"/>
  <c r="H195" i="21"/>
  <c r="X195" i="21"/>
  <c r="O195" i="21"/>
  <c r="C136" i="25"/>
  <c r="G136" i="25"/>
  <c r="K136" i="25"/>
  <c r="O136" i="25"/>
  <c r="S136" i="25"/>
  <c r="W136" i="25"/>
  <c r="D136" i="25"/>
  <c r="H136" i="25"/>
  <c r="L136" i="25"/>
  <c r="P136" i="25"/>
  <c r="T136" i="25"/>
  <c r="X136" i="25"/>
  <c r="I136" i="25"/>
  <c r="Q136" i="25"/>
  <c r="Y136" i="25"/>
  <c r="J136" i="25"/>
  <c r="R136" i="25"/>
  <c r="E136" i="25"/>
  <c r="U136" i="25"/>
  <c r="B136" i="25"/>
  <c r="M136" i="25"/>
  <c r="N136" i="25"/>
  <c r="F136" i="25"/>
  <c r="V136" i="25"/>
  <c r="D100" i="21"/>
  <c r="H100" i="21"/>
  <c r="L100" i="21"/>
  <c r="P100" i="21"/>
  <c r="T100" i="21"/>
  <c r="X100" i="21"/>
  <c r="E100" i="21"/>
  <c r="I100" i="21"/>
  <c r="M100" i="21"/>
  <c r="Q100" i="21"/>
  <c r="U100" i="21"/>
  <c r="Y100" i="21"/>
  <c r="F100" i="21"/>
  <c r="N100" i="21"/>
  <c r="V100" i="21"/>
  <c r="G100" i="21"/>
  <c r="O100" i="21"/>
  <c r="W100" i="21"/>
  <c r="B100" i="21"/>
  <c r="J100" i="21"/>
  <c r="C100" i="21"/>
  <c r="K100" i="21"/>
  <c r="R100" i="21"/>
  <c r="S100" i="21"/>
  <c r="F167" i="28"/>
  <c r="J167" i="28"/>
  <c r="N167" i="28"/>
  <c r="R167" i="28"/>
  <c r="V167" i="28"/>
  <c r="C167" i="28"/>
  <c r="G167" i="28"/>
  <c r="K167" i="28"/>
  <c r="O167" i="28"/>
  <c r="S167" i="28"/>
  <c r="W167" i="28"/>
  <c r="H167" i="28"/>
  <c r="P167" i="28"/>
  <c r="X167" i="28"/>
  <c r="I167" i="28"/>
  <c r="Q167" i="28"/>
  <c r="Y167" i="28"/>
  <c r="B167" i="28"/>
  <c r="D167" i="28"/>
  <c r="T167" i="28"/>
  <c r="E167" i="28"/>
  <c r="U167" i="28"/>
  <c r="L167" i="28"/>
  <c r="M167" i="28"/>
  <c r="D38" i="21"/>
  <c r="H38" i="21"/>
  <c r="L38" i="21"/>
  <c r="P38" i="21"/>
  <c r="T38" i="21"/>
  <c r="X38" i="21"/>
  <c r="E38" i="21"/>
  <c r="I38" i="21"/>
  <c r="M38" i="21"/>
  <c r="Q38" i="21"/>
  <c r="U38" i="21"/>
  <c r="Y38" i="21"/>
  <c r="F38" i="21"/>
  <c r="N38" i="21"/>
  <c r="V38" i="21"/>
  <c r="G38" i="21"/>
  <c r="O38" i="21"/>
  <c r="W38" i="21"/>
  <c r="B38" i="21"/>
  <c r="R38" i="21"/>
  <c r="C38" i="21"/>
  <c r="S38" i="21"/>
  <c r="J38" i="21"/>
  <c r="K38" i="21"/>
  <c r="D69" i="25"/>
  <c r="H69" i="25"/>
  <c r="L69" i="25"/>
  <c r="P69" i="25"/>
  <c r="T69" i="25"/>
  <c r="X69" i="25"/>
  <c r="E69" i="25"/>
  <c r="I69" i="25"/>
  <c r="M69" i="25"/>
  <c r="Q69" i="25"/>
  <c r="U69" i="25"/>
  <c r="Y69" i="25"/>
  <c r="J69" i="25"/>
  <c r="R69" i="25"/>
  <c r="N69" i="25"/>
  <c r="O69" i="25"/>
  <c r="C69" i="25"/>
  <c r="K69" i="25"/>
  <c r="S69" i="25"/>
  <c r="B69" i="25"/>
  <c r="F69" i="25"/>
  <c r="V69" i="25"/>
  <c r="G69" i="25"/>
  <c r="W69" i="25"/>
  <c r="D37" i="19"/>
  <c r="H37" i="19"/>
  <c r="L37" i="19"/>
  <c r="P37" i="19"/>
  <c r="T37" i="19"/>
  <c r="X37" i="19"/>
  <c r="F37" i="19"/>
  <c r="N37" i="19"/>
  <c r="V37" i="19"/>
  <c r="G37" i="19"/>
  <c r="O37" i="19"/>
  <c r="W37" i="19"/>
  <c r="E37" i="19"/>
  <c r="I37" i="19"/>
  <c r="M37" i="19"/>
  <c r="Q37" i="19"/>
  <c r="U37" i="19"/>
  <c r="Y37" i="19"/>
  <c r="B37" i="19"/>
  <c r="J37" i="19"/>
  <c r="R37" i="19"/>
  <c r="C37" i="19"/>
  <c r="K37" i="19"/>
  <c r="S37" i="19"/>
  <c r="F135" i="28"/>
  <c r="J135" i="28"/>
  <c r="N135" i="28"/>
  <c r="R135" i="28"/>
  <c r="V135" i="28"/>
  <c r="C135" i="28"/>
  <c r="G135" i="28"/>
  <c r="K135" i="28"/>
  <c r="O135" i="28"/>
  <c r="S135" i="28"/>
  <c r="W135" i="28"/>
  <c r="B135" i="28"/>
  <c r="D135" i="28"/>
  <c r="L135" i="28"/>
  <c r="T135" i="28"/>
  <c r="E135" i="28"/>
  <c r="M135" i="28"/>
  <c r="U135" i="28"/>
  <c r="H135" i="28"/>
  <c r="X135" i="28"/>
  <c r="I135" i="28"/>
  <c r="Y135" i="28"/>
  <c r="P135" i="28"/>
  <c r="Q135" i="28"/>
  <c r="F199" i="28"/>
  <c r="J199" i="28"/>
  <c r="N199" i="28"/>
  <c r="R199" i="28"/>
  <c r="V199" i="28"/>
  <c r="C199" i="28"/>
  <c r="G199" i="28"/>
  <c r="K199" i="28"/>
  <c r="O199" i="28"/>
  <c r="S199" i="28"/>
  <c r="W199" i="28"/>
  <c r="B199" i="28"/>
  <c r="H199" i="28"/>
  <c r="P199" i="28"/>
  <c r="X199" i="28"/>
  <c r="I199" i="28"/>
  <c r="Q199" i="28"/>
  <c r="Y199" i="28"/>
  <c r="D199" i="28"/>
  <c r="T199" i="28"/>
  <c r="E199" i="28"/>
  <c r="U199" i="28"/>
  <c r="L199" i="28"/>
  <c r="M199" i="28"/>
  <c r="D102" i="25"/>
  <c r="H102" i="25"/>
  <c r="L102" i="25"/>
  <c r="P102" i="25"/>
  <c r="T102" i="25"/>
  <c r="X102" i="25"/>
  <c r="E102" i="25"/>
  <c r="I102" i="25"/>
  <c r="M102" i="25"/>
  <c r="Q102" i="25"/>
  <c r="U102" i="25"/>
  <c r="Y102" i="25"/>
  <c r="J102" i="25"/>
  <c r="R102" i="25"/>
  <c r="N102" i="25"/>
  <c r="O102" i="25"/>
  <c r="C102" i="25"/>
  <c r="K102" i="25"/>
  <c r="S102" i="25"/>
  <c r="B102" i="25"/>
  <c r="F102" i="25"/>
  <c r="V102" i="25"/>
  <c r="G102" i="25"/>
  <c r="W102" i="25"/>
  <c r="D70" i="19"/>
  <c r="H70" i="19"/>
  <c r="L70" i="19"/>
  <c r="P70" i="19"/>
  <c r="T70" i="19"/>
  <c r="X70" i="19"/>
  <c r="F70" i="19"/>
  <c r="N70" i="19"/>
  <c r="V70" i="19"/>
  <c r="C70" i="19"/>
  <c r="K70" i="19"/>
  <c r="S70" i="19"/>
  <c r="E70" i="19"/>
  <c r="I70" i="19"/>
  <c r="M70" i="19"/>
  <c r="Q70" i="19"/>
  <c r="U70" i="19"/>
  <c r="Y70" i="19"/>
  <c r="B70" i="19"/>
  <c r="J70" i="19"/>
  <c r="R70" i="19"/>
  <c r="G70" i="19"/>
  <c r="O70" i="19"/>
  <c r="W70" i="19"/>
  <c r="F164" i="21"/>
  <c r="J164" i="21"/>
  <c r="N164" i="21"/>
  <c r="R164" i="21"/>
  <c r="V164" i="21"/>
  <c r="C164" i="21"/>
  <c r="G164" i="21"/>
  <c r="K164" i="21"/>
  <c r="O164" i="21"/>
  <c r="S164" i="21"/>
  <c r="W164" i="21"/>
  <c r="B164" i="21"/>
  <c r="D164" i="21"/>
  <c r="L164" i="21"/>
  <c r="T164" i="21"/>
  <c r="E164" i="21"/>
  <c r="M164" i="21"/>
  <c r="U164" i="21"/>
  <c r="H164" i="21"/>
  <c r="X164" i="21"/>
  <c r="Q164" i="21"/>
  <c r="I164" i="21"/>
  <c r="Y164" i="21"/>
  <c r="P164" i="21"/>
  <c r="C132" i="21"/>
  <c r="G132" i="21"/>
  <c r="K132" i="21"/>
  <c r="O132" i="21"/>
  <c r="S132" i="21"/>
  <c r="W132" i="21"/>
  <c r="D132" i="21"/>
  <c r="H132" i="21"/>
  <c r="L132" i="21"/>
  <c r="P132" i="21"/>
  <c r="T132" i="21"/>
  <c r="X132" i="21"/>
  <c r="E132" i="21"/>
  <c r="M132" i="21"/>
  <c r="U132" i="21"/>
  <c r="B132" i="21"/>
  <c r="F132" i="21"/>
  <c r="N132" i="21"/>
  <c r="V132" i="21"/>
  <c r="I132" i="21"/>
  <c r="Y132" i="21"/>
  <c r="R132" i="21"/>
  <c r="J132" i="21"/>
  <c r="Q132" i="21"/>
  <c r="C134" i="19"/>
  <c r="G134" i="19"/>
  <c r="K134" i="19"/>
  <c r="O134" i="19"/>
  <c r="S134" i="19"/>
  <c r="W134" i="19"/>
  <c r="D134" i="19"/>
  <c r="H134" i="19"/>
  <c r="L134" i="19"/>
  <c r="P134" i="19"/>
  <c r="T134" i="19"/>
  <c r="X134" i="19"/>
  <c r="I134" i="19"/>
  <c r="Q134" i="19"/>
  <c r="Y134" i="19"/>
  <c r="B134" i="19"/>
  <c r="E134" i="19"/>
  <c r="U134" i="19"/>
  <c r="F134" i="19"/>
  <c r="V134" i="19"/>
  <c r="J134" i="19"/>
  <c r="R134" i="19"/>
  <c r="M134" i="19"/>
  <c r="N134" i="19"/>
  <c r="D103" i="19"/>
  <c r="H103" i="19"/>
  <c r="L103" i="19"/>
  <c r="P103" i="19"/>
  <c r="T103" i="19"/>
  <c r="X103" i="19"/>
  <c r="J103" i="19"/>
  <c r="R103" i="19"/>
  <c r="G103" i="19"/>
  <c r="O103" i="19"/>
  <c r="W103" i="19"/>
  <c r="E103" i="19"/>
  <c r="I103" i="19"/>
  <c r="M103" i="19"/>
  <c r="Q103" i="19"/>
  <c r="U103" i="19"/>
  <c r="Y103" i="19"/>
  <c r="B103" i="19"/>
  <c r="F103" i="19"/>
  <c r="N103" i="19"/>
  <c r="V103" i="19"/>
  <c r="C103" i="19"/>
  <c r="K103" i="19"/>
  <c r="S103" i="19"/>
  <c r="F230" i="28"/>
  <c r="J230" i="28"/>
  <c r="N230" i="28"/>
  <c r="R230" i="28"/>
  <c r="V230" i="28"/>
  <c r="C230" i="28"/>
  <c r="G230" i="28"/>
  <c r="K230" i="28"/>
  <c r="O230" i="28"/>
  <c r="S230" i="28"/>
  <c r="W230" i="28"/>
  <c r="D230" i="28"/>
  <c r="L230" i="28"/>
  <c r="T230" i="28"/>
  <c r="E230" i="28"/>
  <c r="M230" i="28"/>
  <c r="U230" i="28"/>
  <c r="B230" i="28"/>
  <c r="P230" i="28"/>
  <c r="Q230" i="28"/>
  <c r="X230" i="28"/>
  <c r="Y230" i="28"/>
  <c r="H230" i="28"/>
  <c r="I230" i="28"/>
  <c r="E68" i="21"/>
  <c r="I68" i="21"/>
  <c r="M68" i="21"/>
  <c r="Q68" i="21"/>
  <c r="U68" i="21"/>
  <c r="Y68" i="21"/>
  <c r="F68" i="21"/>
  <c r="J68" i="21"/>
  <c r="N68" i="21"/>
  <c r="R68" i="21"/>
  <c r="V68" i="21"/>
  <c r="C68" i="21"/>
  <c r="K68" i="21"/>
  <c r="S68" i="21"/>
  <c r="B68" i="21"/>
  <c r="D68" i="21"/>
  <c r="L68" i="21"/>
  <c r="T68" i="21"/>
  <c r="O68" i="21"/>
  <c r="P68" i="21"/>
  <c r="W68" i="21"/>
  <c r="H68" i="21"/>
  <c r="X68" i="21"/>
  <c r="G68" i="21"/>
  <c r="F103" i="28"/>
  <c r="J103" i="28"/>
  <c r="N103" i="28"/>
  <c r="R103" i="28"/>
  <c r="V103" i="28"/>
  <c r="C103" i="28"/>
  <c r="G103" i="28"/>
  <c r="K103" i="28"/>
  <c r="O103" i="28"/>
  <c r="S103" i="28"/>
  <c r="W103" i="28"/>
  <c r="H103" i="28"/>
  <c r="P103" i="28"/>
  <c r="X103" i="28"/>
  <c r="I103" i="28"/>
  <c r="Q103" i="28"/>
  <c r="Y103" i="28"/>
  <c r="L103" i="28"/>
  <c r="M103" i="28"/>
  <c r="D103" i="28"/>
  <c r="E103" i="28"/>
  <c r="B103" i="28"/>
  <c r="T103" i="28"/>
  <c r="U103" i="28"/>
  <c r="C71" i="28"/>
  <c r="G71" i="28"/>
  <c r="K71" i="28"/>
  <c r="O71" i="28"/>
  <c r="S71" i="28"/>
  <c r="W71" i="28"/>
  <c r="B71" i="28"/>
  <c r="D71" i="28"/>
  <c r="H71" i="28"/>
  <c r="L71" i="28"/>
  <c r="P71" i="28"/>
  <c r="T71" i="28"/>
  <c r="X71" i="28"/>
  <c r="I71" i="28"/>
  <c r="Q71" i="28"/>
  <c r="Y71" i="28"/>
  <c r="J71" i="28"/>
  <c r="R71" i="28"/>
  <c r="M71" i="28"/>
  <c r="N71" i="28"/>
  <c r="E71" i="28"/>
  <c r="F71" i="28"/>
  <c r="U71" i="28"/>
  <c r="V71" i="28"/>
  <c r="D331" i="21"/>
  <c r="H331" i="21"/>
  <c r="L331" i="21"/>
  <c r="P331" i="21"/>
  <c r="T331" i="21"/>
  <c r="X331" i="21"/>
  <c r="F331" i="21"/>
  <c r="J331" i="21"/>
  <c r="N331" i="21"/>
  <c r="R331" i="21"/>
  <c r="V331" i="21"/>
  <c r="C331" i="21"/>
  <c r="K331" i="21"/>
  <c r="S331" i="21"/>
  <c r="B331" i="21"/>
  <c r="G331" i="21"/>
  <c r="O331" i="21"/>
  <c r="W331" i="21"/>
  <c r="Q331" i="21"/>
  <c r="I331" i="21"/>
  <c r="Y331" i="21"/>
  <c r="M331" i="21"/>
  <c r="E331" i="21"/>
  <c r="U331" i="21"/>
  <c r="F227" i="21"/>
  <c r="J227" i="21"/>
  <c r="N227" i="21"/>
  <c r="R227" i="21"/>
  <c r="V227" i="21"/>
  <c r="D227" i="21"/>
  <c r="H227" i="21"/>
  <c r="L227" i="21"/>
  <c r="P227" i="21"/>
  <c r="T227" i="21"/>
  <c r="X227" i="21"/>
  <c r="E227" i="21"/>
  <c r="M227" i="21"/>
  <c r="U227" i="21"/>
  <c r="I227" i="21"/>
  <c r="Q227" i="21"/>
  <c r="Y227" i="21"/>
  <c r="B227" i="21"/>
  <c r="C227" i="21"/>
  <c r="S227" i="21"/>
  <c r="W227" i="21"/>
  <c r="K227" i="21"/>
  <c r="O227" i="21"/>
  <c r="G227" i="21"/>
  <c r="C295" i="28"/>
  <c r="G295" i="28"/>
  <c r="K295" i="28"/>
  <c r="O295" i="28"/>
  <c r="S295" i="28"/>
  <c r="W295" i="28"/>
  <c r="H295" i="28"/>
  <c r="M295" i="28"/>
  <c r="R295" i="28"/>
  <c r="X295" i="28"/>
  <c r="E295" i="28"/>
  <c r="J295" i="28"/>
  <c r="P295" i="28"/>
  <c r="U295" i="28"/>
  <c r="F295" i="28"/>
  <c r="Q295" i="28"/>
  <c r="I295" i="28"/>
  <c r="T295" i="28"/>
  <c r="B295" i="28"/>
  <c r="L295" i="28"/>
  <c r="V295" i="28"/>
  <c r="D295" i="28"/>
  <c r="N295" i="28"/>
  <c r="Y295" i="28"/>
  <c r="E364" i="28"/>
  <c r="I364" i="28"/>
  <c r="M364" i="28"/>
  <c r="Q364" i="28"/>
  <c r="U364" i="28"/>
  <c r="Y364" i="28"/>
  <c r="B364" i="28"/>
  <c r="F364" i="28"/>
  <c r="K364" i="28"/>
  <c r="P364" i="28"/>
  <c r="V364" i="28"/>
  <c r="C364" i="28"/>
  <c r="H364" i="28"/>
  <c r="N364" i="28"/>
  <c r="S364" i="28"/>
  <c r="X364" i="28"/>
  <c r="D364" i="28"/>
  <c r="O364" i="28"/>
  <c r="G364" i="28"/>
  <c r="R364" i="28"/>
  <c r="J364" i="28"/>
  <c r="T364" i="28"/>
  <c r="L364" i="28"/>
  <c r="W364" i="28"/>
  <c r="F330" i="28"/>
  <c r="J330" i="28"/>
  <c r="N330" i="28"/>
  <c r="R330" i="28"/>
  <c r="V330" i="28"/>
  <c r="G330" i="28"/>
  <c r="L330" i="28"/>
  <c r="Q330" i="28"/>
  <c r="W330" i="28"/>
  <c r="D330" i="28"/>
  <c r="I330" i="28"/>
  <c r="O330" i="28"/>
  <c r="T330" i="28"/>
  <c r="Y330" i="28"/>
  <c r="B330" i="28"/>
  <c r="E330" i="28"/>
  <c r="P330" i="28"/>
  <c r="H330" i="28"/>
  <c r="S330" i="28"/>
  <c r="K330" i="28"/>
  <c r="U330" i="28"/>
  <c r="C330" i="28"/>
  <c r="M330" i="28"/>
  <c r="X330" i="28"/>
  <c r="D261" i="28"/>
  <c r="H261" i="28"/>
  <c r="L261" i="28"/>
  <c r="P261" i="28"/>
  <c r="T261" i="28"/>
  <c r="X261" i="28"/>
  <c r="C261" i="28"/>
  <c r="I261" i="28"/>
  <c r="N261" i="28"/>
  <c r="S261" i="28"/>
  <c r="Y261" i="28"/>
  <c r="B261" i="28"/>
  <c r="F261" i="28"/>
  <c r="K261" i="28"/>
  <c r="Q261" i="28"/>
  <c r="V261" i="28"/>
  <c r="G261" i="28"/>
  <c r="R261" i="28"/>
  <c r="J261" i="28"/>
  <c r="M261" i="28"/>
  <c r="W261" i="28"/>
  <c r="E261" i="28"/>
  <c r="O261" i="28"/>
  <c r="U261" i="28"/>
  <c r="F296" i="21"/>
  <c r="J296" i="21"/>
  <c r="N296" i="21"/>
  <c r="R296" i="21"/>
  <c r="V296" i="21"/>
  <c r="D296" i="21"/>
  <c r="H296" i="21"/>
  <c r="L296" i="21"/>
  <c r="P296" i="21"/>
  <c r="T296" i="21"/>
  <c r="X296" i="21"/>
  <c r="E296" i="21"/>
  <c r="M296" i="21"/>
  <c r="U296" i="21"/>
  <c r="B296" i="21"/>
  <c r="I296" i="21"/>
  <c r="Q296" i="21"/>
  <c r="Y296" i="21"/>
  <c r="K296" i="21"/>
  <c r="C296" i="21"/>
  <c r="S296" i="21"/>
  <c r="G296" i="21"/>
  <c r="O296" i="21"/>
  <c r="W296" i="21"/>
  <c r="F364" i="21"/>
  <c r="J364" i="21"/>
  <c r="N364" i="21"/>
  <c r="R364" i="21"/>
  <c r="V364" i="21"/>
  <c r="D364" i="21"/>
  <c r="H364" i="21"/>
  <c r="L364" i="21"/>
  <c r="P364" i="21"/>
  <c r="T364" i="21"/>
  <c r="X364" i="21"/>
  <c r="I364" i="21"/>
  <c r="Q364" i="21"/>
  <c r="Y364" i="21"/>
  <c r="E364" i="21"/>
  <c r="M364" i="21"/>
  <c r="U364" i="21"/>
  <c r="O364" i="21"/>
  <c r="G364" i="21"/>
  <c r="W364" i="21"/>
  <c r="K364" i="21"/>
  <c r="C364" i="21"/>
  <c r="S364" i="21"/>
  <c r="B364" i="21"/>
  <c r="C365" i="21"/>
  <c r="G365" i="21"/>
  <c r="K365" i="21"/>
  <c r="O365" i="21"/>
  <c r="S365" i="21"/>
  <c r="W365" i="21"/>
  <c r="E365" i="21"/>
  <c r="I365" i="21"/>
  <c r="M365" i="21"/>
  <c r="Q365" i="21"/>
  <c r="U365" i="21"/>
  <c r="Y365" i="21"/>
  <c r="J365" i="21"/>
  <c r="R365" i="21"/>
  <c r="F365" i="21"/>
  <c r="N365" i="21"/>
  <c r="V365" i="21"/>
  <c r="B365" i="21"/>
  <c r="H365" i="21"/>
  <c r="X365" i="21"/>
  <c r="P365" i="21"/>
  <c r="T365" i="21"/>
  <c r="D365" i="21"/>
  <c r="L365" i="21"/>
  <c r="F398" i="21"/>
  <c r="J398" i="21"/>
  <c r="N398" i="21"/>
  <c r="R398" i="21"/>
  <c r="G398" i="21"/>
  <c r="L398" i="21"/>
  <c r="Q398" i="21"/>
  <c r="V398" i="21"/>
  <c r="D398" i="21"/>
  <c r="I398" i="21"/>
  <c r="O398" i="21"/>
  <c r="T398" i="21"/>
  <c r="X398" i="21"/>
  <c r="E398" i="21"/>
  <c r="P398" i="21"/>
  <c r="Y398" i="21"/>
  <c r="K398" i="21"/>
  <c r="U398" i="21"/>
  <c r="C398" i="21"/>
  <c r="W398" i="21"/>
  <c r="M398" i="21"/>
  <c r="S398" i="21"/>
  <c r="H398" i="21"/>
  <c r="B398" i="21"/>
  <c r="E432" i="28"/>
  <c r="I432" i="28"/>
  <c r="M432" i="28"/>
  <c r="Q432" i="28"/>
  <c r="U432" i="28"/>
  <c r="Y432" i="28"/>
  <c r="C432" i="28"/>
  <c r="G432" i="28"/>
  <c r="K432" i="28"/>
  <c r="O432" i="28"/>
  <c r="S432" i="28"/>
  <c r="W432" i="28"/>
  <c r="D432" i="28"/>
  <c r="L432" i="28"/>
  <c r="T432" i="28"/>
  <c r="N432" i="28"/>
  <c r="X432" i="28"/>
  <c r="H432" i="28"/>
  <c r="R432" i="28"/>
  <c r="J432" i="28"/>
  <c r="P432" i="28"/>
  <c r="B432" i="28"/>
  <c r="V432" i="28"/>
  <c r="F432" i="28"/>
  <c r="D398" i="28"/>
  <c r="H398" i="28"/>
  <c r="L398" i="28"/>
  <c r="P398" i="28"/>
  <c r="T398" i="28"/>
  <c r="X398" i="28"/>
  <c r="E398" i="28"/>
  <c r="J398" i="28"/>
  <c r="O398" i="28"/>
  <c r="U398" i="28"/>
  <c r="G398" i="28"/>
  <c r="M398" i="28"/>
  <c r="R398" i="28"/>
  <c r="W398" i="28"/>
  <c r="C398" i="28"/>
  <c r="N398" i="28"/>
  <c r="Y398" i="28"/>
  <c r="F398" i="28"/>
  <c r="Q398" i="28"/>
  <c r="I398" i="28"/>
  <c r="S398" i="28"/>
  <c r="K398" i="28"/>
  <c r="V398" i="28"/>
  <c r="B398" i="28"/>
  <c r="E261" i="21"/>
  <c r="I261" i="21"/>
  <c r="M261" i="21"/>
  <c r="Q261" i="21"/>
  <c r="U261" i="21"/>
  <c r="Y261" i="21"/>
  <c r="F261" i="21"/>
  <c r="K261" i="21"/>
  <c r="P261" i="21"/>
  <c r="V261" i="21"/>
  <c r="C261" i="21"/>
  <c r="H261" i="21"/>
  <c r="N261" i="21"/>
  <c r="S261" i="21"/>
  <c r="X261" i="21"/>
  <c r="B261" i="21"/>
  <c r="J261" i="21"/>
  <c r="T261" i="21"/>
  <c r="D261" i="21"/>
  <c r="O261" i="21"/>
  <c r="G261" i="21"/>
  <c r="L261" i="21"/>
  <c r="W261" i="21"/>
  <c r="R261" i="21"/>
  <c r="C399" i="21"/>
  <c r="G399" i="21"/>
  <c r="K399" i="21"/>
  <c r="O399" i="21"/>
  <c r="S399" i="21"/>
  <c r="W399" i="21"/>
  <c r="E399" i="21"/>
  <c r="I399" i="21"/>
  <c r="M399" i="21"/>
  <c r="Q399" i="21"/>
  <c r="U399" i="21"/>
  <c r="Y399" i="21"/>
  <c r="J399" i="21"/>
  <c r="R399" i="21"/>
  <c r="F399" i="21"/>
  <c r="N399" i="21"/>
  <c r="V399" i="21"/>
  <c r="B399" i="21"/>
  <c r="P399" i="21"/>
  <c r="H399" i="21"/>
  <c r="X399" i="21"/>
  <c r="L399" i="21"/>
  <c r="D399" i="21"/>
  <c r="T399" i="21"/>
  <c r="C330" i="21"/>
  <c r="G330" i="21"/>
  <c r="K330" i="21"/>
  <c r="O330" i="21"/>
  <c r="S330" i="21"/>
  <c r="W330" i="21"/>
  <c r="E330" i="21"/>
  <c r="I330" i="21"/>
  <c r="M330" i="21"/>
  <c r="Q330" i="21"/>
  <c r="U330" i="21"/>
  <c r="Y330" i="21"/>
  <c r="J330" i="21"/>
  <c r="R330" i="21"/>
  <c r="F330" i="21"/>
  <c r="N330" i="21"/>
  <c r="V330" i="21"/>
  <c r="H330" i="21"/>
  <c r="X330" i="21"/>
  <c r="B330" i="21"/>
  <c r="P330" i="21"/>
  <c r="T330" i="21"/>
  <c r="D330" i="21"/>
  <c r="L330" i="21"/>
  <c r="A400" i="21"/>
  <c r="A297" i="21"/>
  <c r="A366" i="21"/>
  <c r="A332" i="21"/>
  <c r="A72" i="28"/>
  <c r="A262" i="28"/>
  <c r="A296" i="28"/>
  <c r="A331" i="28"/>
  <c r="A168" i="28"/>
  <c r="A433" i="28"/>
  <c r="A200" i="28"/>
  <c r="A104" i="28"/>
  <c r="A136" i="28"/>
  <c r="A231" i="28"/>
  <c r="A399" i="28"/>
  <c r="A365" i="28"/>
  <c r="A262" i="21"/>
  <c r="A228" i="21"/>
  <c r="A196" i="21"/>
  <c r="A104" i="19"/>
  <c r="A71" i="19"/>
  <c r="A165" i="21"/>
  <c r="A137" i="25"/>
  <c r="A135" i="19"/>
  <c r="A133" i="21"/>
  <c r="A101" i="21"/>
  <c r="A38" i="19"/>
  <c r="A103" i="25"/>
  <c r="A70" i="25"/>
  <c r="A39" i="21"/>
  <c r="A69"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31" i="28"/>
  <c r="D231" i="28"/>
  <c r="H231" i="28"/>
  <c r="L231" i="28"/>
  <c r="P231" i="28"/>
  <c r="T231" i="28"/>
  <c r="X231" i="28"/>
  <c r="E231" i="28"/>
  <c r="J231" i="28"/>
  <c r="O231" i="28"/>
  <c r="U231" i="28"/>
  <c r="F231" i="28"/>
  <c r="K231" i="28"/>
  <c r="Q231" i="28"/>
  <c r="V231" i="28"/>
  <c r="G231" i="28"/>
  <c r="R231" i="28"/>
  <c r="I231" i="28"/>
  <c r="S231" i="28"/>
  <c r="W231" i="28"/>
  <c r="Y231" i="28"/>
  <c r="M231" i="28"/>
  <c r="B231" i="28"/>
  <c r="N231" i="28"/>
  <c r="E71" i="19"/>
  <c r="I71" i="19"/>
  <c r="M71" i="19"/>
  <c r="Q71" i="19"/>
  <c r="U71" i="19"/>
  <c r="Y71" i="19"/>
  <c r="G71" i="19"/>
  <c r="O71" i="19"/>
  <c r="W71" i="19"/>
  <c r="B71" i="19"/>
  <c r="D71" i="19"/>
  <c r="H71" i="19"/>
  <c r="P71" i="19"/>
  <c r="X71" i="19"/>
  <c r="F71" i="19"/>
  <c r="J71" i="19"/>
  <c r="N71" i="19"/>
  <c r="R71" i="19"/>
  <c r="V71" i="19"/>
  <c r="C71" i="19"/>
  <c r="K71" i="19"/>
  <c r="S71" i="19"/>
  <c r="L71" i="19"/>
  <c r="T71" i="19"/>
  <c r="D72" i="28"/>
  <c r="H72" i="28"/>
  <c r="L72" i="28"/>
  <c r="P72" i="28"/>
  <c r="T72" i="28"/>
  <c r="X72" i="28"/>
  <c r="E72" i="28"/>
  <c r="I72" i="28"/>
  <c r="M72" i="28"/>
  <c r="Q72" i="28"/>
  <c r="U72" i="28"/>
  <c r="Y72" i="28"/>
  <c r="B72" i="28"/>
  <c r="J72" i="28"/>
  <c r="R72" i="28"/>
  <c r="C72" i="28"/>
  <c r="K72" i="28"/>
  <c r="S72" i="28"/>
  <c r="F72" i="28"/>
  <c r="V72" i="28"/>
  <c r="G72" i="28"/>
  <c r="W72" i="28"/>
  <c r="N72" i="28"/>
  <c r="O72" i="28"/>
  <c r="D135" i="19"/>
  <c r="H135" i="19"/>
  <c r="L135" i="19"/>
  <c r="P135" i="19"/>
  <c r="T135" i="19"/>
  <c r="X135" i="19"/>
  <c r="E135" i="19"/>
  <c r="I135" i="19"/>
  <c r="M135" i="19"/>
  <c r="Q135" i="19"/>
  <c r="U135" i="19"/>
  <c r="Y135" i="19"/>
  <c r="J135" i="19"/>
  <c r="R135" i="19"/>
  <c r="N135" i="19"/>
  <c r="O135" i="19"/>
  <c r="C135" i="19"/>
  <c r="K135" i="19"/>
  <c r="S135" i="19"/>
  <c r="B135" i="19"/>
  <c r="F135" i="19"/>
  <c r="V135" i="19"/>
  <c r="G135" i="19"/>
  <c r="W135" i="19"/>
  <c r="C165" i="21"/>
  <c r="G165" i="21"/>
  <c r="K165" i="21"/>
  <c r="O165" i="21"/>
  <c r="S165" i="21"/>
  <c r="W165" i="21"/>
  <c r="D165" i="21"/>
  <c r="H165" i="21"/>
  <c r="L165" i="21"/>
  <c r="P165" i="21"/>
  <c r="T165" i="21"/>
  <c r="X165" i="21"/>
  <c r="E165" i="21"/>
  <c r="M165" i="21"/>
  <c r="U165" i="21"/>
  <c r="B165" i="21"/>
  <c r="F165" i="21"/>
  <c r="N165" i="21"/>
  <c r="V165" i="21"/>
  <c r="Q165" i="21"/>
  <c r="Y165" i="21"/>
  <c r="R165" i="21"/>
  <c r="I165" i="21"/>
  <c r="J165" i="21"/>
  <c r="D133" i="21"/>
  <c r="H133" i="21"/>
  <c r="L133" i="21"/>
  <c r="P133" i="21"/>
  <c r="T133" i="21"/>
  <c r="X133" i="21"/>
  <c r="E133" i="21"/>
  <c r="I133" i="21"/>
  <c r="M133" i="21"/>
  <c r="Q133" i="21"/>
  <c r="U133" i="21"/>
  <c r="Y133" i="21"/>
  <c r="F133" i="21"/>
  <c r="N133" i="21"/>
  <c r="V133" i="21"/>
  <c r="G133" i="21"/>
  <c r="O133" i="21"/>
  <c r="W133" i="21"/>
  <c r="B133" i="21"/>
  <c r="R133" i="21"/>
  <c r="J133" i="21"/>
  <c r="C133" i="21"/>
  <c r="S133" i="21"/>
  <c r="K133" i="21"/>
  <c r="C136" i="28"/>
  <c r="G136" i="28"/>
  <c r="K136" i="28"/>
  <c r="O136" i="28"/>
  <c r="S136" i="28"/>
  <c r="W136" i="28"/>
  <c r="D136" i="28"/>
  <c r="H136" i="28"/>
  <c r="L136" i="28"/>
  <c r="P136" i="28"/>
  <c r="T136" i="28"/>
  <c r="X136" i="28"/>
  <c r="E136" i="28"/>
  <c r="M136" i="28"/>
  <c r="U136" i="28"/>
  <c r="B136" i="28"/>
  <c r="F136" i="28"/>
  <c r="N136" i="28"/>
  <c r="V136" i="28"/>
  <c r="Q136" i="28"/>
  <c r="R136" i="28"/>
  <c r="I136" i="28"/>
  <c r="J136" i="28"/>
  <c r="Y136" i="28"/>
  <c r="E37" i="25"/>
  <c r="I37" i="25"/>
  <c r="M37" i="25"/>
  <c r="Q37" i="25"/>
  <c r="U37" i="25"/>
  <c r="Y37" i="25"/>
  <c r="B37" i="25"/>
  <c r="F37" i="25"/>
  <c r="J37" i="25"/>
  <c r="N37" i="25"/>
  <c r="R37" i="25"/>
  <c r="V37" i="25"/>
  <c r="C37" i="25"/>
  <c r="K37" i="25"/>
  <c r="S37" i="25"/>
  <c r="G37" i="25"/>
  <c r="O37" i="25"/>
  <c r="W37" i="25"/>
  <c r="H37" i="25"/>
  <c r="X37" i="25"/>
  <c r="D37" i="25"/>
  <c r="L37" i="25"/>
  <c r="T37" i="25"/>
  <c r="P37" i="25"/>
  <c r="E103" i="25"/>
  <c r="I103" i="25"/>
  <c r="M103" i="25"/>
  <c r="Q103" i="25"/>
  <c r="U103" i="25"/>
  <c r="Y103" i="25"/>
  <c r="B103" i="25"/>
  <c r="F103" i="25"/>
  <c r="J103" i="25"/>
  <c r="N103" i="25"/>
  <c r="R103" i="25"/>
  <c r="V103" i="25"/>
  <c r="C103" i="25"/>
  <c r="K103" i="25"/>
  <c r="S103" i="25"/>
  <c r="G103" i="25"/>
  <c r="W103" i="25"/>
  <c r="H103" i="25"/>
  <c r="X103" i="25"/>
  <c r="D103" i="25"/>
  <c r="L103" i="25"/>
  <c r="T103" i="25"/>
  <c r="O103" i="25"/>
  <c r="P103" i="25"/>
  <c r="E104" i="19"/>
  <c r="I104" i="19"/>
  <c r="M104" i="19"/>
  <c r="Q104" i="19"/>
  <c r="U104" i="19"/>
  <c r="Y104" i="19"/>
  <c r="C104" i="19"/>
  <c r="K104" i="19"/>
  <c r="S104" i="19"/>
  <c r="H104" i="19"/>
  <c r="P104" i="19"/>
  <c r="X104" i="19"/>
  <c r="F104" i="19"/>
  <c r="J104" i="19"/>
  <c r="N104" i="19"/>
  <c r="R104" i="19"/>
  <c r="V104" i="19"/>
  <c r="G104" i="19"/>
  <c r="O104" i="19"/>
  <c r="W104" i="19"/>
  <c r="B104" i="19"/>
  <c r="D104" i="19"/>
  <c r="L104" i="19"/>
  <c r="T104" i="19"/>
  <c r="C104" i="28"/>
  <c r="G104" i="28"/>
  <c r="K104" i="28"/>
  <c r="O104" i="28"/>
  <c r="S104" i="28"/>
  <c r="W104" i="28"/>
  <c r="B104" i="28"/>
  <c r="D104" i="28"/>
  <c r="H104" i="28"/>
  <c r="L104" i="28"/>
  <c r="P104" i="28"/>
  <c r="T104" i="28"/>
  <c r="X104" i="28"/>
  <c r="I104" i="28"/>
  <c r="Q104" i="28"/>
  <c r="Y104" i="28"/>
  <c r="J104" i="28"/>
  <c r="R104" i="28"/>
  <c r="E104" i="28"/>
  <c r="U104" i="28"/>
  <c r="F104" i="28"/>
  <c r="V104" i="28"/>
  <c r="M104" i="28"/>
  <c r="N104" i="28"/>
  <c r="F69" i="21"/>
  <c r="J69" i="21"/>
  <c r="N69" i="21"/>
  <c r="R69" i="21"/>
  <c r="V69" i="21"/>
  <c r="C69" i="21"/>
  <c r="G69" i="21"/>
  <c r="K69" i="21"/>
  <c r="O69" i="21"/>
  <c r="S69" i="21"/>
  <c r="W69" i="21"/>
  <c r="D69" i="21"/>
  <c r="L69" i="21"/>
  <c r="T69" i="21"/>
  <c r="E69" i="21"/>
  <c r="M69" i="21"/>
  <c r="U69" i="21"/>
  <c r="B69" i="21"/>
  <c r="H69" i="21"/>
  <c r="X69" i="21"/>
  <c r="I69" i="21"/>
  <c r="Y69" i="21"/>
  <c r="P69" i="21"/>
  <c r="Q69" i="21"/>
  <c r="E38" i="19"/>
  <c r="I38" i="19"/>
  <c r="M38" i="19"/>
  <c r="Q38" i="19"/>
  <c r="U38" i="19"/>
  <c r="Y38" i="19"/>
  <c r="G38" i="19"/>
  <c r="K38" i="19"/>
  <c r="S38" i="19"/>
  <c r="H38" i="19"/>
  <c r="P38" i="19"/>
  <c r="X38" i="19"/>
  <c r="F38" i="19"/>
  <c r="J38" i="19"/>
  <c r="N38" i="19"/>
  <c r="R38" i="19"/>
  <c r="V38" i="19"/>
  <c r="C38" i="19"/>
  <c r="O38" i="19"/>
  <c r="W38" i="19"/>
  <c r="B38" i="19"/>
  <c r="D38" i="19"/>
  <c r="L38" i="19"/>
  <c r="T38" i="19"/>
  <c r="D137" i="25"/>
  <c r="H137" i="25"/>
  <c r="L137" i="25"/>
  <c r="P137" i="25"/>
  <c r="T137" i="25"/>
  <c r="X137" i="25"/>
  <c r="E137" i="25"/>
  <c r="I137" i="25"/>
  <c r="M137" i="25"/>
  <c r="Q137" i="25"/>
  <c r="U137" i="25"/>
  <c r="Y137" i="25"/>
  <c r="J137" i="25"/>
  <c r="R137" i="25"/>
  <c r="C137" i="25"/>
  <c r="K137" i="25"/>
  <c r="S137" i="25"/>
  <c r="N137" i="25"/>
  <c r="V137" i="25"/>
  <c r="W137" i="25"/>
  <c r="O137" i="25"/>
  <c r="B137" i="25"/>
  <c r="F137" i="25"/>
  <c r="G137" i="25"/>
  <c r="F196" i="21"/>
  <c r="J196" i="21"/>
  <c r="N196" i="21"/>
  <c r="R196" i="21"/>
  <c r="V196" i="21"/>
  <c r="C196" i="21"/>
  <c r="G196" i="21"/>
  <c r="K196" i="21"/>
  <c r="O196" i="21"/>
  <c r="S196" i="21"/>
  <c r="W196" i="21"/>
  <c r="B196" i="21"/>
  <c r="D196" i="21"/>
  <c r="L196" i="21"/>
  <c r="T196" i="21"/>
  <c r="E196" i="21"/>
  <c r="M196" i="21"/>
  <c r="U196" i="21"/>
  <c r="P196" i="21"/>
  <c r="H196" i="21"/>
  <c r="Q196" i="21"/>
  <c r="X196" i="21"/>
  <c r="I196" i="21"/>
  <c r="Y196" i="21"/>
  <c r="C200" i="28"/>
  <c r="G200" i="28"/>
  <c r="K200" i="28"/>
  <c r="O200" i="28"/>
  <c r="S200" i="28"/>
  <c r="W200" i="28"/>
  <c r="D200" i="28"/>
  <c r="H200" i="28"/>
  <c r="L200" i="28"/>
  <c r="P200" i="28"/>
  <c r="T200" i="28"/>
  <c r="X200" i="28"/>
  <c r="I200" i="28"/>
  <c r="Q200" i="28"/>
  <c r="Y200" i="28"/>
  <c r="J200" i="28"/>
  <c r="R200" i="28"/>
  <c r="B200" i="28"/>
  <c r="M200" i="28"/>
  <c r="N200" i="28"/>
  <c r="E200" i="28"/>
  <c r="F200" i="28"/>
  <c r="U200" i="28"/>
  <c r="V200" i="28"/>
  <c r="E101" i="21"/>
  <c r="I101" i="21"/>
  <c r="M101" i="21"/>
  <c r="Q101" i="21"/>
  <c r="U101" i="21"/>
  <c r="Y101" i="21"/>
  <c r="B101" i="21"/>
  <c r="F101" i="21"/>
  <c r="J101" i="21"/>
  <c r="N101" i="21"/>
  <c r="R101" i="21"/>
  <c r="V101" i="21"/>
  <c r="G101" i="21"/>
  <c r="O101" i="21"/>
  <c r="W101" i="21"/>
  <c r="H101" i="21"/>
  <c r="P101" i="21"/>
  <c r="X101" i="21"/>
  <c r="C101" i="21"/>
  <c r="S101" i="21"/>
  <c r="K101" i="21"/>
  <c r="L101" i="21"/>
  <c r="D101" i="21"/>
  <c r="T101" i="21"/>
  <c r="E70" i="25"/>
  <c r="I70" i="25"/>
  <c r="M70" i="25"/>
  <c r="Q70" i="25"/>
  <c r="U70" i="25"/>
  <c r="Y70" i="25"/>
  <c r="B70" i="25"/>
  <c r="F70" i="25"/>
  <c r="J70" i="25"/>
  <c r="N70" i="25"/>
  <c r="R70" i="25"/>
  <c r="V70" i="25"/>
  <c r="C70" i="25"/>
  <c r="K70" i="25"/>
  <c r="S70" i="25"/>
  <c r="G70" i="25"/>
  <c r="W70" i="25"/>
  <c r="H70" i="25"/>
  <c r="X70" i="25"/>
  <c r="D70" i="25"/>
  <c r="L70" i="25"/>
  <c r="T70" i="25"/>
  <c r="O70" i="25"/>
  <c r="P70" i="25"/>
  <c r="C168" i="28"/>
  <c r="G168" i="28"/>
  <c r="K168" i="28"/>
  <c r="O168" i="28"/>
  <c r="S168" i="28"/>
  <c r="W168" i="28"/>
  <c r="B168" i="28"/>
  <c r="D168" i="28"/>
  <c r="H168" i="28"/>
  <c r="L168" i="28"/>
  <c r="P168" i="28"/>
  <c r="T168" i="28"/>
  <c r="X168" i="28"/>
  <c r="I168" i="28"/>
  <c r="Q168" i="28"/>
  <c r="Y168" i="28"/>
  <c r="J168" i="28"/>
  <c r="R168" i="28"/>
  <c r="M168" i="28"/>
  <c r="N168" i="28"/>
  <c r="E168" i="28"/>
  <c r="F168" i="28"/>
  <c r="U168" i="28"/>
  <c r="V168" i="28"/>
  <c r="F262" i="21"/>
  <c r="J262" i="21"/>
  <c r="N262" i="21"/>
  <c r="R262" i="21"/>
  <c r="V262" i="21"/>
  <c r="D262" i="21"/>
  <c r="I262" i="21"/>
  <c r="O262" i="21"/>
  <c r="T262" i="21"/>
  <c r="Y262" i="21"/>
  <c r="G262" i="21"/>
  <c r="L262" i="21"/>
  <c r="Q262" i="21"/>
  <c r="W262" i="21"/>
  <c r="H262" i="21"/>
  <c r="S262" i="21"/>
  <c r="C262" i="21"/>
  <c r="M262" i="21"/>
  <c r="X262" i="21"/>
  <c r="B262" i="21"/>
  <c r="E262" i="21"/>
  <c r="P262" i="21"/>
  <c r="K262" i="21"/>
  <c r="U262" i="21"/>
  <c r="F365" i="28"/>
  <c r="J365" i="28"/>
  <c r="N365" i="28"/>
  <c r="R365" i="28"/>
  <c r="V365" i="28"/>
  <c r="D365" i="28"/>
  <c r="I365" i="28"/>
  <c r="O365" i="28"/>
  <c r="T365" i="28"/>
  <c r="Y365" i="28"/>
  <c r="B365" i="28"/>
  <c r="G365" i="28"/>
  <c r="L365" i="28"/>
  <c r="Q365" i="28"/>
  <c r="W365" i="28"/>
  <c r="C365" i="28"/>
  <c r="M365" i="28"/>
  <c r="X365" i="28"/>
  <c r="E365" i="28"/>
  <c r="P365" i="28"/>
  <c r="H365" i="28"/>
  <c r="S365" i="28"/>
  <c r="K365" i="28"/>
  <c r="U365" i="28"/>
  <c r="C331" i="28"/>
  <c r="G331" i="28"/>
  <c r="K331" i="28"/>
  <c r="O331" i="28"/>
  <c r="S331" i="28"/>
  <c r="W331" i="28"/>
  <c r="E331" i="28"/>
  <c r="J331" i="28"/>
  <c r="P331" i="28"/>
  <c r="U331" i="28"/>
  <c r="H331" i="28"/>
  <c r="M331" i="28"/>
  <c r="R331" i="28"/>
  <c r="X331" i="28"/>
  <c r="D331" i="28"/>
  <c r="N331" i="28"/>
  <c r="Y331" i="28"/>
  <c r="F331" i="28"/>
  <c r="Q331" i="28"/>
  <c r="I331" i="28"/>
  <c r="T331" i="28"/>
  <c r="B331" i="28"/>
  <c r="L331" i="28"/>
  <c r="V331" i="28"/>
  <c r="E332" i="21"/>
  <c r="I332" i="21"/>
  <c r="M332" i="21"/>
  <c r="Q332" i="21"/>
  <c r="U332" i="21"/>
  <c r="Y332" i="21"/>
  <c r="C332" i="21"/>
  <c r="G332" i="21"/>
  <c r="K332" i="21"/>
  <c r="O332" i="21"/>
  <c r="S332" i="21"/>
  <c r="W332" i="21"/>
  <c r="B332" i="21"/>
  <c r="D332" i="21"/>
  <c r="L332" i="21"/>
  <c r="T332" i="21"/>
  <c r="H332" i="21"/>
  <c r="P332" i="21"/>
  <c r="X332" i="21"/>
  <c r="J332" i="21"/>
  <c r="R332" i="21"/>
  <c r="F332" i="21"/>
  <c r="V332" i="21"/>
  <c r="N332" i="21"/>
  <c r="E399" i="28"/>
  <c r="I399" i="28"/>
  <c r="M399" i="28"/>
  <c r="Q399" i="28"/>
  <c r="U399" i="28"/>
  <c r="Y399" i="28"/>
  <c r="B399" i="28"/>
  <c r="C399" i="28"/>
  <c r="H399" i="28"/>
  <c r="N399" i="28"/>
  <c r="S399" i="28"/>
  <c r="X399" i="28"/>
  <c r="F399" i="28"/>
  <c r="K399" i="28"/>
  <c r="P399" i="28"/>
  <c r="V399" i="28"/>
  <c r="L399" i="28"/>
  <c r="W399" i="28"/>
  <c r="D399" i="28"/>
  <c r="O399" i="28"/>
  <c r="G399" i="28"/>
  <c r="R399" i="28"/>
  <c r="J399" i="28"/>
  <c r="T399" i="28"/>
  <c r="D296" i="28"/>
  <c r="H296" i="28"/>
  <c r="L296" i="28"/>
  <c r="P296" i="28"/>
  <c r="T296" i="28"/>
  <c r="X296" i="28"/>
  <c r="F296" i="28"/>
  <c r="K296" i="28"/>
  <c r="Q296" i="28"/>
  <c r="V296" i="28"/>
  <c r="C296" i="28"/>
  <c r="I296" i="28"/>
  <c r="N296" i="28"/>
  <c r="S296" i="28"/>
  <c r="Y296" i="28"/>
  <c r="B296" i="28"/>
  <c r="E296" i="28"/>
  <c r="O296" i="28"/>
  <c r="G296" i="28"/>
  <c r="R296" i="28"/>
  <c r="J296" i="28"/>
  <c r="U296" i="28"/>
  <c r="M296" i="28"/>
  <c r="W296" i="28"/>
  <c r="D366" i="21"/>
  <c r="H366" i="21"/>
  <c r="L366" i="21"/>
  <c r="P366" i="21"/>
  <c r="T366" i="21"/>
  <c r="X366" i="21"/>
  <c r="F366" i="21"/>
  <c r="J366" i="21"/>
  <c r="N366" i="21"/>
  <c r="R366" i="21"/>
  <c r="V366" i="21"/>
  <c r="C366" i="21"/>
  <c r="K366" i="21"/>
  <c r="S366" i="21"/>
  <c r="G366" i="21"/>
  <c r="O366" i="21"/>
  <c r="W366" i="21"/>
  <c r="Q366" i="21"/>
  <c r="I366" i="21"/>
  <c r="Y366" i="21"/>
  <c r="B366" i="21"/>
  <c r="M366" i="21"/>
  <c r="U366" i="21"/>
  <c r="E366" i="21"/>
  <c r="C228" i="21"/>
  <c r="G228" i="21"/>
  <c r="K228" i="21"/>
  <c r="O228" i="21"/>
  <c r="S228" i="21"/>
  <c r="W228" i="21"/>
  <c r="B228" i="21"/>
  <c r="E228" i="21"/>
  <c r="I228" i="21"/>
  <c r="M228" i="21"/>
  <c r="Q228" i="21"/>
  <c r="U228" i="21"/>
  <c r="Y228" i="21"/>
  <c r="F228" i="21"/>
  <c r="N228" i="21"/>
  <c r="V228" i="21"/>
  <c r="J228" i="21"/>
  <c r="R228" i="21"/>
  <c r="L228" i="21"/>
  <c r="T228" i="21"/>
  <c r="H228" i="21"/>
  <c r="D228" i="21"/>
  <c r="P228" i="21"/>
  <c r="X228" i="21"/>
  <c r="F433" i="28"/>
  <c r="J433" i="28"/>
  <c r="N433" i="28"/>
  <c r="R433" i="28"/>
  <c r="V433" i="28"/>
  <c r="D433" i="28"/>
  <c r="H433" i="28"/>
  <c r="L433" i="28"/>
  <c r="P433" i="28"/>
  <c r="T433" i="28"/>
  <c r="X433" i="28"/>
  <c r="E433" i="28"/>
  <c r="M433" i="28"/>
  <c r="U433" i="28"/>
  <c r="B433" i="28"/>
  <c r="K433" i="28"/>
  <c r="W433" i="28"/>
  <c r="G433" i="28"/>
  <c r="Q433" i="28"/>
  <c r="I433" i="28"/>
  <c r="O433" i="28"/>
  <c r="S433" i="28"/>
  <c r="C433" i="28"/>
  <c r="Y433" i="28"/>
  <c r="E262" i="28"/>
  <c r="I262" i="28"/>
  <c r="M262" i="28"/>
  <c r="Q262" i="28"/>
  <c r="U262" i="28"/>
  <c r="Y262" i="28"/>
  <c r="B262" i="28"/>
  <c r="G262" i="28"/>
  <c r="L262" i="28"/>
  <c r="R262" i="28"/>
  <c r="W262" i="28"/>
  <c r="D262" i="28"/>
  <c r="J262" i="28"/>
  <c r="O262" i="28"/>
  <c r="T262" i="28"/>
  <c r="F262" i="28"/>
  <c r="P262" i="28"/>
  <c r="H262" i="28"/>
  <c r="K262" i="28"/>
  <c r="V262" i="28"/>
  <c r="C262" i="28"/>
  <c r="N262" i="28"/>
  <c r="X262" i="28"/>
  <c r="S262" i="28"/>
  <c r="C297" i="21"/>
  <c r="G297" i="21"/>
  <c r="K297" i="21"/>
  <c r="O297" i="21"/>
  <c r="S297" i="21"/>
  <c r="W297" i="21"/>
  <c r="B297" i="21"/>
  <c r="E297" i="21"/>
  <c r="I297" i="21"/>
  <c r="M297" i="21"/>
  <c r="Q297" i="21"/>
  <c r="U297" i="21"/>
  <c r="Y297" i="21"/>
  <c r="F297" i="21"/>
  <c r="N297" i="21"/>
  <c r="V297" i="21"/>
  <c r="J297" i="21"/>
  <c r="R297" i="21"/>
  <c r="D297" i="21"/>
  <c r="T297" i="21"/>
  <c r="L297" i="21"/>
  <c r="P297" i="21"/>
  <c r="H297" i="21"/>
  <c r="X297" i="21"/>
  <c r="D400" i="21"/>
  <c r="H400" i="21"/>
  <c r="L400" i="21"/>
  <c r="P400" i="21"/>
  <c r="T400" i="21"/>
  <c r="X400" i="21"/>
  <c r="F400" i="21"/>
  <c r="J400" i="21"/>
  <c r="N400" i="21"/>
  <c r="R400" i="21"/>
  <c r="V400" i="21"/>
  <c r="C400" i="21"/>
  <c r="K400" i="21"/>
  <c r="S400" i="21"/>
  <c r="G400" i="21"/>
  <c r="O400" i="21"/>
  <c r="W400" i="21"/>
  <c r="I400" i="21"/>
  <c r="Y400" i="21"/>
  <c r="Q400" i="21"/>
  <c r="B400" i="21"/>
  <c r="U400" i="21"/>
  <c r="E400" i="21"/>
  <c r="M400" i="21"/>
  <c r="A367" i="21"/>
  <c r="A401" i="21"/>
  <c r="A333" i="21"/>
  <c r="A298" i="21"/>
  <c r="A105" i="28"/>
  <c r="A201" i="28"/>
  <c r="A263" i="28"/>
  <c r="A169" i="28"/>
  <c r="A332" i="28"/>
  <c r="A366" i="28"/>
  <c r="A400" i="28"/>
  <c r="A232" i="28"/>
  <c r="A137" i="28"/>
  <c r="A434" i="28"/>
  <c r="A297" i="28"/>
  <c r="A229" i="21"/>
  <c r="A263" i="21"/>
  <c r="A197" i="21"/>
  <c r="A105" i="19"/>
  <c r="A72" i="19"/>
  <c r="A71" i="25"/>
  <c r="A104" i="25"/>
  <c r="A39" i="19"/>
  <c r="A166" i="21"/>
  <c r="A102" i="21"/>
  <c r="A138" i="25"/>
  <c r="A136" i="19"/>
  <c r="A38" i="25"/>
  <c r="A70" i="21"/>
  <c r="A134" i="21"/>
  <c r="F71" i="25" l="1"/>
  <c r="J71" i="25"/>
  <c r="N71" i="25"/>
  <c r="R71" i="25"/>
  <c r="V71" i="25"/>
  <c r="C71" i="25"/>
  <c r="G71" i="25"/>
  <c r="K71" i="25"/>
  <c r="O71" i="25"/>
  <c r="S71" i="25"/>
  <c r="W71" i="25"/>
  <c r="B71" i="25"/>
  <c r="D71" i="25"/>
  <c r="L71" i="25"/>
  <c r="T71" i="25"/>
  <c r="P71" i="25"/>
  <c r="Q71" i="25"/>
  <c r="E71" i="25"/>
  <c r="M71" i="25"/>
  <c r="U71" i="25"/>
  <c r="H71" i="25"/>
  <c r="X71" i="25"/>
  <c r="I71" i="25"/>
  <c r="Y71" i="25"/>
  <c r="D137" i="28"/>
  <c r="H137" i="28"/>
  <c r="L137" i="28"/>
  <c r="P137" i="28"/>
  <c r="T137" i="28"/>
  <c r="X137" i="28"/>
  <c r="E137" i="28"/>
  <c r="I137" i="28"/>
  <c r="M137" i="28"/>
  <c r="Q137" i="28"/>
  <c r="U137" i="28"/>
  <c r="Y137" i="28"/>
  <c r="F137" i="28"/>
  <c r="N137" i="28"/>
  <c r="V137" i="28"/>
  <c r="G137" i="28"/>
  <c r="O137" i="28"/>
  <c r="W137" i="28"/>
  <c r="B137" i="28"/>
  <c r="J137" i="28"/>
  <c r="K137" i="28"/>
  <c r="R137" i="28"/>
  <c r="S137" i="28"/>
  <c r="C137" i="28"/>
  <c r="F72" i="19"/>
  <c r="J72" i="19"/>
  <c r="N72" i="19"/>
  <c r="R72" i="19"/>
  <c r="V72" i="19"/>
  <c r="H72" i="19"/>
  <c r="P72" i="19"/>
  <c r="X72" i="19"/>
  <c r="I72" i="19"/>
  <c r="Q72" i="19"/>
  <c r="Y72" i="19"/>
  <c r="B72" i="19"/>
  <c r="C72" i="19"/>
  <c r="G72" i="19"/>
  <c r="K72" i="19"/>
  <c r="O72" i="19"/>
  <c r="S72" i="19"/>
  <c r="W72" i="19"/>
  <c r="D72" i="19"/>
  <c r="L72" i="19"/>
  <c r="T72" i="19"/>
  <c r="E72" i="19"/>
  <c r="M72" i="19"/>
  <c r="U72" i="19"/>
  <c r="D169" i="28"/>
  <c r="H169" i="28"/>
  <c r="L169" i="28"/>
  <c r="P169" i="28"/>
  <c r="T169" i="28"/>
  <c r="X169" i="28"/>
  <c r="E169" i="28"/>
  <c r="I169" i="28"/>
  <c r="M169" i="28"/>
  <c r="Q169" i="28"/>
  <c r="U169" i="28"/>
  <c r="Y169" i="28"/>
  <c r="B169" i="28"/>
  <c r="J169" i="28"/>
  <c r="R169" i="28"/>
  <c r="C169" i="28"/>
  <c r="K169" i="28"/>
  <c r="S169" i="28"/>
  <c r="F169" i="28"/>
  <c r="V169" i="28"/>
  <c r="G169" i="28"/>
  <c r="W169" i="28"/>
  <c r="N169" i="28"/>
  <c r="O169" i="28"/>
  <c r="F102" i="21"/>
  <c r="J102" i="21"/>
  <c r="N102" i="21"/>
  <c r="R102" i="21"/>
  <c r="V102" i="21"/>
  <c r="C102" i="21"/>
  <c r="G102" i="21"/>
  <c r="K102" i="21"/>
  <c r="O102" i="21"/>
  <c r="S102" i="21"/>
  <c r="W102" i="21"/>
  <c r="B102" i="21"/>
  <c r="H102" i="21"/>
  <c r="P102" i="21"/>
  <c r="X102" i="21"/>
  <c r="I102" i="21"/>
  <c r="Q102" i="21"/>
  <c r="Y102" i="21"/>
  <c r="L102" i="21"/>
  <c r="T102" i="21"/>
  <c r="U102" i="21"/>
  <c r="M102" i="21"/>
  <c r="D102" i="21"/>
  <c r="E102" i="21"/>
  <c r="D201" i="28"/>
  <c r="H201" i="28"/>
  <c r="L201" i="28"/>
  <c r="P201" i="28"/>
  <c r="T201" i="28"/>
  <c r="X201" i="28"/>
  <c r="E201" i="28"/>
  <c r="I201" i="28"/>
  <c r="M201" i="28"/>
  <c r="Q201" i="28"/>
  <c r="U201" i="28"/>
  <c r="Y201" i="28"/>
  <c r="J201" i="28"/>
  <c r="R201" i="28"/>
  <c r="C201" i="28"/>
  <c r="K201" i="28"/>
  <c r="S201" i="28"/>
  <c r="F201" i="28"/>
  <c r="V201" i="28"/>
  <c r="B201" i="28"/>
  <c r="G201" i="28"/>
  <c r="W201" i="28"/>
  <c r="N201" i="28"/>
  <c r="O201" i="28"/>
  <c r="E136" i="19"/>
  <c r="I136" i="19"/>
  <c r="M136" i="19"/>
  <c r="Q136" i="19"/>
  <c r="U136" i="19"/>
  <c r="Y136" i="19"/>
  <c r="B136" i="19"/>
  <c r="F136" i="19"/>
  <c r="J136" i="19"/>
  <c r="N136" i="19"/>
  <c r="R136" i="19"/>
  <c r="V136" i="19"/>
  <c r="C136" i="19"/>
  <c r="K136" i="19"/>
  <c r="S136" i="19"/>
  <c r="G136" i="19"/>
  <c r="W136" i="19"/>
  <c r="P136" i="19"/>
  <c r="D136" i="19"/>
  <c r="L136" i="19"/>
  <c r="T136" i="19"/>
  <c r="O136" i="19"/>
  <c r="H136" i="19"/>
  <c r="X136" i="19"/>
  <c r="D166" i="21"/>
  <c r="H166" i="21"/>
  <c r="L166" i="21"/>
  <c r="P166" i="21"/>
  <c r="T166" i="21"/>
  <c r="X166" i="21"/>
  <c r="E166" i="21"/>
  <c r="I166" i="21"/>
  <c r="M166" i="21"/>
  <c r="Q166" i="21"/>
  <c r="U166" i="21"/>
  <c r="Y166" i="21"/>
  <c r="F166" i="21"/>
  <c r="N166" i="21"/>
  <c r="V166" i="21"/>
  <c r="G166" i="21"/>
  <c r="O166" i="21"/>
  <c r="W166" i="21"/>
  <c r="B166" i="21"/>
  <c r="J166" i="21"/>
  <c r="C166" i="21"/>
  <c r="K166" i="21"/>
  <c r="R166" i="21"/>
  <c r="S166" i="21"/>
  <c r="E232" i="28"/>
  <c r="I232" i="28"/>
  <c r="M232" i="28"/>
  <c r="Q232" i="28"/>
  <c r="U232" i="28"/>
  <c r="Y232" i="28"/>
  <c r="C232" i="28"/>
  <c r="H232" i="28"/>
  <c r="N232" i="28"/>
  <c r="S232" i="28"/>
  <c r="X232" i="28"/>
  <c r="D232" i="28"/>
  <c r="J232" i="28"/>
  <c r="O232" i="28"/>
  <c r="T232" i="28"/>
  <c r="F232" i="28"/>
  <c r="P232" i="28"/>
  <c r="G232" i="28"/>
  <c r="R232" i="28"/>
  <c r="V232" i="28"/>
  <c r="W232" i="28"/>
  <c r="B232" i="28"/>
  <c r="K232" i="28"/>
  <c r="L232" i="28"/>
  <c r="D105" i="28"/>
  <c r="H105" i="28"/>
  <c r="L105" i="28"/>
  <c r="P105" i="28"/>
  <c r="T105" i="28"/>
  <c r="X105" i="28"/>
  <c r="E105" i="28"/>
  <c r="I105" i="28"/>
  <c r="M105" i="28"/>
  <c r="Q105" i="28"/>
  <c r="U105" i="28"/>
  <c r="Y105" i="28"/>
  <c r="B105" i="28"/>
  <c r="J105" i="28"/>
  <c r="R105" i="28"/>
  <c r="C105" i="28"/>
  <c r="K105" i="28"/>
  <c r="S105" i="28"/>
  <c r="N105" i="28"/>
  <c r="O105" i="28"/>
  <c r="V105" i="28"/>
  <c r="W105" i="28"/>
  <c r="G105" i="28"/>
  <c r="F105" i="28"/>
  <c r="E134" i="21"/>
  <c r="I134" i="21"/>
  <c r="M134" i="21"/>
  <c r="Q134" i="21"/>
  <c r="U134" i="21"/>
  <c r="Y134" i="21"/>
  <c r="B134" i="21"/>
  <c r="F134" i="21"/>
  <c r="J134" i="21"/>
  <c r="N134" i="21"/>
  <c r="R134" i="21"/>
  <c r="V134" i="21"/>
  <c r="G134" i="21"/>
  <c r="O134" i="21"/>
  <c r="W134" i="21"/>
  <c r="H134" i="21"/>
  <c r="P134" i="21"/>
  <c r="X134" i="21"/>
  <c r="K134" i="21"/>
  <c r="S134" i="21"/>
  <c r="T134" i="21"/>
  <c r="L134" i="21"/>
  <c r="C134" i="21"/>
  <c r="D134" i="21"/>
  <c r="F39" i="19"/>
  <c r="J39" i="19"/>
  <c r="N39" i="19"/>
  <c r="R39" i="19"/>
  <c r="V39" i="19"/>
  <c r="D39" i="19"/>
  <c r="L39" i="19"/>
  <c r="T39" i="19"/>
  <c r="I39" i="19"/>
  <c r="Q39" i="19"/>
  <c r="Y39" i="19"/>
  <c r="C39" i="19"/>
  <c r="G39" i="19"/>
  <c r="K39" i="19"/>
  <c r="O39" i="19"/>
  <c r="S39" i="19"/>
  <c r="W39" i="19"/>
  <c r="H39" i="19"/>
  <c r="P39" i="19"/>
  <c r="X39" i="19"/>
  <c r="E39" i="19"/>
  <c r="M39" i="19"/>
  <c r="U39" i="19"/>
  <c r="B39" i="19"/>
  <c r="F105" i="19"/>
  <c r="J105" i="19"/>
  <c r="N105" i="19"/>
  <c r="R105" i="19"/>
  <c r="V105" i="19"/>
  <c r="D105" i="19"/>
  <c r="L105" i="19"/>
  <c r="T105" i="19"/>
  <c r="I105" i="19"/>
  <c r="Q105" i="19"/>
  <c r="Y105" i="19"/>
  <c r="C105" i="19"/>
  <c r="G105" i="19"/>
  <c r="K105" i="19"/>
  <c r="O105" i="19"/>
  <c r="S105" i="19"/>
  <c r="W105" i="19"/>
  <c r="H105" i="19"/>
  <c r="P105" i="19"/>
  <c r="X105" i="19"/>
  <c r="E105" i="19"/>
  <c r="M105" i="19"/>
  <c r="U105" i="19"/>
  <c r="B105" i="19"/>
  <c r="D70" i="21"/>
  <c r="H70" i="21"/>
  <c r="L70" i="21"/>
  <c r="P70" i="21"/>
  <c r="T70" i="21"/>
  <c r="X70" i="21"/>
  <c r="C70" i="21"/>
  <c r="I70" i="21"/>
  <c r="N70" i="21"/>
  <c r="S70" i="21"/>
  <c r="Y70" i="21"/>
  <c r="E70" i="21"/>
  <c r="J70" i="21"/>
  <c r="O70" i="21"/>
  <c r="U70" i="21"/>
  <c r="K70" i="21"/>
  <c r="V70" i="21"/>
  <c r="M70" i="21"/>
  <c r="W70" i="21"/>
  <c r="F70" i="21"/>
  <c r="B70" i="21"/>
  <c r="R70" i="21"/>
  <c r="G70" i="21"/>
  <c r="Q70" i="21"/>
  <c r="E138" i="25"/>
  <c r="I138" i="25"/>
  <c r="M138" i="25"/>
  <c r="Q138" i="25"/>
  <c r="U138" i="25"/>
  <c r="Y138" i="25"/>
  <c r="B138" i="25"/>
  <c r="F138" i="25"/>
  <c r="J138" i="25"/>
  <c r="N138" i="25"/>
  <c r="R138" i="25"/>
  <c r="V138" i="25"/>
  <c r="C138" i="25"/>
  <c r="K138" i="25"/>
  <c r="S138" i="25"/>
  <c r="D138" i="25"/>
  <c r="L138" i="25"/>
  <c r="T138" i="25"/>
  <c r="G138" i="25"/>
  <c r="W138" i="25"/>
  <c r="H138" i="25"/>
  <c r="X138" i="25"/>
  <c r="O138" i="25"/>
  <c r="P138" i="25"/>
  <c r="F104" i="25"/>
  <c r="J104" i="25"/>
  <c r="N104" i="25"/>
  <c r="R104" i="25"/>
  <c r="V104" i="25"/>
  <c r="C104" i="25"/>
  <c r="G104" i="25"/>
  <c r="K104" i="25"/>
  <c r="O104" i="25"/>
  <c r="S104" i="25"/>
  <c r="W104" i="25"/>
  <c r="B104" i="25"/>
  <c r="D104" i="25"/>
  <c r="L104" i="25"/>
  <c r="T104" i="25"/>
  <c r="H104" i="25"/>
  <c r="X104" i="25"/>
  <c r="Q104" i="25"/>
  <c r="E104" i="25"/>
  <c r="M104" i="25"/>
  <c r="U104" i="25"/>
  <c r="P104" i="25"/>
  <c r="I104" i="25"/>
  <c r="Y104" i="25"/>
  <c r="C197" i="21"/>
  <c r="G197" i="21"/>
  <c r="K197" i="21"/>
  <c r="O197" i="21"/>
  <c r="S197" i="21"/>
  <c r="W197" i="21"/>
  <c r="D197" i="21"/>
  <c r="H197" i="21"/>
  <c r="L197" i="21"/>
  <c r="P197" i="21"/>
  <c r="T197" i="21"/>
  <c r="X197" i="21"/>
  <c r="E197" i="21"/>
  <c r="M197" i="21"/>
  <c r="U197" i="21"/>
  <c r="B197" i="21"/>
  <c r="F197" i="21"/>
  <c r="N197" i="21"/>
  <c r="V197" i="21"/>
  <c r="I197" i="21"/>
  <c r="Y197" i="21"/>
  <c r="Q197" i="21"/>
  <c r="R197" i="21"/>
  <c r="J197" i="21"/>
  <c r="F38" i="25"/>
  <c r="J38" i="25"/>
  <c r="N38" i="25"/>
  <c r="R38" i="25"/>
  <c r="V38" i="25"/>
  <c r="C38" i="25"/>
  <c r="G38" i="25"/>
  <c r="K38" i="25"/>
  <c r="O38" i="25"/>
  <c r="S38" i="25"/>
  <c r="W38" i="25"/>
  <c r="B38" i="25"/>
  <c r="D38" i="25"/>
  <c r="L38" i="25"/>
  <c r="T38" i="25"/>
  <c r="H38" i="25"/>
  <c r="P38" i="25"/>
  <c r="X38" i="25"/>
  <c r="I38" i="25"/>
  <c r="Y38" i="25"/>
  <c r="E38" i="25"/>
  <c r="M38" i="25"/>
  <c r="U38" i="25"/>
  <c r="Q38" i="25"/>
  <c r="C263" i="21"/>
  <c r="G263" i="21"/>
  <c r="K263" i="21"/>
  <c r="O263" i="21"/>
  <c r="S263" i="21"/>
  <c r="W263" i="21"/>
  <c r="B263" i="21"/>
  <c r="E263" i="21"/>
  <c r="I263" i="21"/>
  <c r="M263" i="21"/>
  <c r="Q263" i="21"/>
  <c r="U263" i="21"/>
  <c r="Y263" i="21"/>
  <c r="F263" i="21"/>
  <c r="N263" i="21"/>
  <c r="V263" i="21"/>
  <c r="J263" i="21"/>
  <c r="R263" i="21"/>
  <c r="D263" i="21"/>
  <c r="T263" i="21"/>
  <c r="P263" i="21"/>
  <c r="H263" i="21"/>
  <c r="L263" i="21"/>
  <c r="X263" i="21"/>
  <c r="D229" i="21"/>
  <c r="H229" i="21"/>
  <c r="L229" i="21"/>
  <c r="P229" i="21"/>
  <c r="T229" i="21"/>
  <c r="X229" i="21"/>
  <c r="F229" i="21"/>
  <c r="J229" i="21"/>
  <c r="N229" i="21"/>
  <c r="R229" i="21"/>
  <c r="V229" i="21"/>
  <c r="G229" i="21"/>
  <c r="O229" i="21"/>
  <c r="W229" i="21"/>
  <c r="C229" i="21"/>
  <c r="K229" i="21"/>
  <c r="S229" i="21"/>
  <c r="E229" i="21"/>
  <c r="U229" i="21"/>
  <c r="Q229" i="21"/>
  <c r="B229" i="21"/>
  <c r="I229" i="21"/>
  <c r="M229" i="21"/>
  <c r="Y229" i="21"/>
  <c r="D332" i="28"/>
  <c r="H332" i="28"/>
  <c r="L332" i="28"/>
  <c r="P332" i="28"/>
  <c r="T332" i="28"/>
  <c r="X332" i="28"/>
  <c r="C332" i="28"/>
  <c r="I332" i="28"/>
  <c r="N332" i="28"/>
  <c r="S332" i="28"/>
  <c r="Y332" i="28"/>
  <c r="B332" i="28"/>
  <c r="F332" i="28"/>
  <c r="K332" i="28"/>
  <c r="Q332" i="28"/>
  <c r="V332" i="28"/>
  <c r="M332" i="28"/>
  <c r="W332" i="28"/>
  <c r="E332" i="28"/>
  <c r="O332" i="28"/>
  <c r="G332" i="28"/>
  <c r="R332" i="28"/>
  <c r="J332" i="28"/>
  <c r="U332" i="28"/>
  <c r="E297" i="28"/>
  <c r="I297" i="28"/>
  <c r="M297" i="28"/>
  <c r="Q297" i="28"/>
  <c r="U297" i="28"/>
  <c r="Y297" i="28"/>
  <c r="B297" i="28"/>
  <c r="D297" i="28"/>
  <c r="J297" i="28"/>
  <c r="O297" i="28"/>
  <c r="T297" i="28"/>
  <c r="G297" i="28"/>
  <c r="L297" i="28"/>
  <c r="R297" i="28"/>
  <c r="W297" i="28"/>
  <c r="C297" i="28"/>
  <c r="N297" i="28"/>
  <c r="X297" i="28"/>
  <c r="F297" i="28"/>
  <c r="P297" i="28"/>
  <c r="H297" i="28"/>
  <c r="S297" i="28"/>
  <c r="K297" i="28"/>
  <c r="V297" i="28"/>
  <c r="F400" i="28"/>
  <c r="J400" i="28"/>
  <c r="N400" i="28"/>
  <c r="R400" i="28"/>
  <c r="V400" i="28"/>
  <c r="G400" i="28"/>
  <c r="L400" i="28"/>
  <c r="Q400" i="28"/>
  <c r="W400" i="28"/>
  <c r="D400" i="28"/>
  <c r="I400" i="28"/>
  <c r="O400" i="28"/>
  <c r="T400" i="28"/>
  <c r="Y400" i="28"/>
  <c r="B400" i="28"/>
  <c r="K400" i="28"/>
  <c r="U400" i="28"/>
  <c r="C400" i="28"/>
  <c r="M400" i="28"/>
  <c r="X400" i="28"/>
  <c r="E400" i="28"/>
  <c r="P400" i="28"/>
  <c r="H400" i="28"/>
  <c r="S400" i="28"/>
  <c r="D298" i="21"/>
  <c r="H298" i="21"/>
  <c r="L298" i="21"/>
  <c r="P298" i="21"/>
  <c r="T298" i="21"/>
  <c r="X298" i="21"/>
  <c r="F298" i="21"/>
  <c r="J298" i="21"/>
  <c r="N298" i="21"/>
  <c r="R298" i="21"/>
  <c r="V298" i="21"/>
  <c r="G298" i="21"/>
  <c r="O298" i="21"/>
  <c r="W298" i="21"/>
  <c r="C298" i="21"/>
  <c r="K298" i="21"/>
  <c r="S298" i="21"/>
  <c r="M298" i="21"/>
  <c r="E298" i="21"/>
  <c r="U298" i="21"/>
  <c r="Y298" i="21"/>
  <c r="I298" i="21"/>
  <c r="Q298" i="21"/>
  <c r="B298" i="21"/>
  <c r="C434" i="28"/>
  <c r="G434" i="28"/>
  <c r="K434" i="28"/>
  <c r="O434" i="28"/>
  <c r="S434" i="28"/>
  <c r="W434" i="28"/>
  <c r="E434" i="28"/>
  <c r="I434" i="28"/>
  <c r="M434" i="28"/>
  <c r="Q434" i="28"/>
  <c r="U434" i="28"/>
  <c r="Y434" i="28"/>
  <c r="B434" i="28"/>
  <c r="F434" i="28"/>
  <c r="N434" i="28"/>
  <c r="V434" i="28"/>
  <c r="J434" i="28"/>
  <c r="T434" i="28"/>
  <c r="D434" i="28"/>
  <c r="P434" i="28"/>
  <c r="H434" i="28"/>
  <c r="L434" i="28"/>
  <c r="R434" i="28"/>
  <c r="X434" i="28"/>
  <c r="C366" i="28"/>
  <c r="G366" i="28"/>
  <c r="K366" i="28"/>
  <c r="O366" i="28"/>
  <c r="S366" i="28"/>
  <c r="W366" i="28"/>
  <c r="H366" i="28"/>
  <c r="M366" i="28"/>
  <c r="R366" i="28"/>
  <c r="X366" i="28"/>
  <c r="E366" i="28"/>
  <c r="J366" i="28"/>
  <c r="P366" i="28"/>
  <c r="U366" i="28"/>
  <c r="L366" i="28"/>
  <c r="V366" i="28"/>
  <c r="D366" i="28"/>
  <c r="N366" i="28"/>
  <c r="Y366" i="28"/>
  <c r="F366" i="28"/>
  <c r="Q366" i="28"/>
  <c r="I366" i="28"/>
  <c r="T366" i="28"/>
  <c r="B366" i="28"/>
  <c r="F263" i="28"/>
  <c r="J263" i="28"/>
  <c r="N263" i="28"/>
  <c r="R263" i="28"/>
  <c r="V263" i="28"/>
  <c r="E263" i="28"/>
  <c r="K263" i="28"/>
  <c r="P263" i="28"/>
  <c r="U263" i="28"/>
  <c r="C263" i="28"/>
  <c r="H263" i="28"/>
  <c r="M263" i="28"/>
  <c r="S263" i="28"/>
  <c r="X263" i="28"/>
  <c r="D263" i="28"/>
  <c r="O263" i="28"/>
  <c r="Y263" i="28"/>
  <c r="G263" i="28"/>
  <c r="I263" i="28"/>
  <c r="T263" i="28"/>
  <c r="L263" i="28"/>
  <c r="W263" i="28"/>
  <c r="Q263" i="28"/>
  <c r="B263" i="28"/>
  <c r="F333" i="21"/>
  <c r="J333" i="21"/>
  <c r="N333" i="21"/>
  <c r="R333" i="21"/>
  <c r="V333" i="21"/>
  <c r="D333" i="21"/>
  <c r="H333" i="21"/>
  <c r="L333" i="21"/>
  <c r="P333" i="21"/>
  <c r="T333" i="21"/>
  <c r="X333" i="21"/>
  <c r="E333" i="21"/>
  <c r="M333" i="21"/>
  <c r="U333" i="21"/>
  <c r="I333" i="21"/>
  <c r="Q333" i="21"/>
  <c r="Y333" i="21"/>
  <c r="C333" i="21"/>
  <c r="S333" i="21"/>
  <c r="K333" i="21"/>
  <c r="O333" i="21"/>
  <c r="G333" i="21"/>
  <c r="B333" i="21"/>
  <c r="W333" i="21"/>
  <c r="E401" i="21"/>
  <c r="I401" i="21"/>
  <c r="M401" i="21"/>
  <c r="Q401" i="21"/>
  <c r="U401" i="21"/>
  <c r="Y401" i="21"/>
  <c r="C401" i="21"/>
  <c r="G401" i="21"/>
  <c r="K401" i="21"/>
  <c r="O401" i="21"/>
  <c r="S401" i="21"/>
  <c r="W401" i="21"/>
  <c r="D401" i="21"/>
  <c r="L401" i="21"/>
  <c r="T401" i="21"/>
  <c r="B401" i="21"/>
  <c r="H401" i="21"/>
  <c r="P401" i="21"/>
  <c r="X401" i="21"/>
  <c r="R401" i="21"/>
  <c r="J401" i="21"/>
  <c r="N401" i="21"/>
  <c r="V401" i="21"/>
  <c r="F401" i="21"/>
  <c r="E367" i="21"/>
  <c r="I367" i="21"/>
  <c r="M367" i="21"/>
  <c r="Q367" i="21"/>
  <c r="U367" i="21"/>
  <c r="Y367" i="21"/>
  <c r="C367" i="21"/>
  <c r="G367" i="21"/>
  <c r="K367" i="21"/>
  <c r="O367" i="21"/>
  <c r="S367" i="21"/>
  <c r="W367" i="21"/>
  <c r="B367" i="21"/>
  <c r="D367" i="21"/>
  <c r="L367" i="21"/>
  <c r="T367" i="21"/>
  <c r="H367" i="21"/>
  <c r="P367" i="21"/>
  <c r="X367" i="21"/>
  <c r="J367" i="21"/>
  <c r="R367" i="21"/>
  <c r="F367" i="21"/>
  <c r="V367" i="21"/>
  <c r="N367" i="21"/>
  <c r="A402" i="21"/>
  <c r="A368" i="21"/>
  <c r="A299" i="21"/>
  <c r="A334" i="21"/>
  <c r="A298" i="28"/>
  <c r="A138" i="28"/>
  <c r="A367" i="28"/>
  <c r="A170" i="28"/>
  <c r="A401" i="28"/>
  <c r="A435" i="28"/>
  <c r="A233" i="28"/>
  <c r="A333" i="28"/>
  <c r="A264" i="28"/>
  <c r="A202" i="28"/>
  <c r="A264" i="21"/>
  <c r="A230" i="21"/>
  <c r="A198" i="21"/>
  <c r="A71" i="21"/>
  <c r="A103" i="21"/>
  <c r="A135" i="21"/>
  <c r="A39" i="25"/>
  <c r="A105" i="25"/>
  <c r="A137" i="19"/>
  <c r="A167" i="21"/>
  <c r="A72" i="25"/>
  <c r="F137" i="19" l="1"/>
  <c r="J137" i="19"/>
  <c r="N137" i="19"/>
  <c r="R137" i="19"/>
  <c r="V137" i="19"/>
  <c r="C137" i="19"/>
  <c r="G137" i="19"/>
  <c r="K137" i="19"/>
  <c r="O137" i="19"/>
  <c r="S137" i="19"/>
  <c r="W137" i="19"/>
  <c r="B137" i="19"/>
  <c r="D137" i="19"/>
  <c r="L137" i="19"/>
  <c r="T137" i="19"/>
  <c r="P137" i="19"/>
  <c r="I137" i="19"/>
  <c r="E137" i="19"/>
  <c r="M137" i="19"/>
  <c r="U137" i="19"/>
  <c r="H137" i="19"/>
  <c r="X137" i="19"/>
  <c r="Q137" i="19"/>
  <c r="Y137" i="19"/>
  <c r="E202" i="28"/>
  <c r="I202" i="28"/>
  <c r="M202" i="28"/>
  <c r="Q202" i="28"/>
  <c r="U202" i="28"/>
  <c r="Y202" i="28"/>
  <c r="F202" i="28"/>
  <c r="J202" i="28"/>
  <c r="N202" i="28"/>
  <c r="R202" i="28"/>
  <c r="V202" i="28"/>
  <c r="C202" i="28"/>
  <c r="K202" i="28"/>
  <c r="S202" i="28"/>
  <c r="D202" i="28"/>
  <c r="L202" i="28"/>
  <c r="T202" i="28"/>
  <c r="O202" i="28"/>
  <c r="P202" i="28"/>
  <c r="B202" i="28"/>
  <c r="W202" i="28"/>
  <c r="X202" i="28"/>
  <c r="G202" i="28"/>
  <c r="H202" i="28"/>
  <c r="C39" i="25"/>
  <c r="G39" i="25"/>
  <c r="K39" i="25"/>
  <c r="O39" i="25"/>
  <c r="S39" i="25"/>
  <c r="W39" i="25"/>
  <c r="D39" i="25"/>
  <c r="H39" i="25"/>
  <c r="L39" i="25"/>
  <c r="P39" i="25"/>
  <c r="T39" i="25"/>
  <c r="X39" i="25"/>
  <c r="E39" i="25"/>
  <c r="M39" i="25"/>
  <c r="U39" i="25"/>
  <c r="I39" i="25"/>
  <c r="Q39" i="25"/>
  <c r="Y39" i="25"/>
  <c r="B39" i="25"/>
  <c r="R39" i="25"/>
  <c r="F39" i="25"/>
  <c r="N39" i="25"/>
  <c r="V39" i="25"/>
  <c r="J39" i="25"/>
  <c r="F135" i="21"/>
  <c r="J135" i="21"/>
  <c r="N135" i="21"/>
  <c r="R135" i="21"/>
  <c r="V135" i="21"/>
  <c r="C135" i="21"/>
  <c r="G135" i="21"/>
  <c r="K135" i="21"/>
  <c r="O135" i="21"/>
  <c r="S135" i="21"/>
  <c r="W135" i="21"/>
  <c r="B135" i="21"/>
  <c r="H135" i="21"/>
  <c r="P135" i="21"/>
  <c r="X135" i="21"/>
  <c r="I135" i="21"/>
  <c r="Q135" i="21"/>
  <c r="Y135" i="21"/>
  <c r="D135" i="21"/>
  <c r="T135" i="21"/>
  <c r="E135" i="21"/>
  <c r="U135" i="21"/>
  <c r="L135" i="21"/>
  <c r="M135" i="21"/>
  <c r="E170" i="28"/>
  <c r="I170" i="28"/>
  <c r="M170" i="28"/>
  <c r="Q170" i="28"/>
  <c r="U170" i="28"/>
  <c r="Y170" i="28"/>
  <c r="F170" i="28"/>
  <c r="J170" i="28"/>
  <c r="N170" i="28"/>
  <c r="R170" i="28"/>
  <c r="V170" i="28"/>
  <c r="C170" i="28"/>
  <c r="K170" i="28"/>
  <c r="S170" i="28"/>
  <c r="D170" i="28"/>
  <c r="L170" i="28"/>
  <c r="T170" i="28"/>
  <c r="O170" i="28"/>
  <c r="B170" i="28"/>
  <c r="P170" i="28"/>
  <c r="W170" i="28"/>
  <c r="X170" i="28"/>
  <c r="H170" i="28"/>
  <c r="G170" i="28"/>
  <c r="C72" i="25"/>
  <c r="G72" i="25"/>
  <c r="K72" i="25"/>
  <c r="O72" i="25"/>
  <c r="S72" i="25"/>
  <c r="W72" i="25"/>
  <c r="D72" i="25"/>
  <c r="H72" i="25"/>
  <c r="L72" i="25"/>
  <c r="P72" i="25"/>
  <c r="T72" i="25"/>
  <c r="X72" i="25"/>
  <c r="E72" i="25"/>
  <c r="M72" i="25"/>
  <c r="U72" i="25"/>
  <c r="I72" i="25"/>
  <c r="Y72" i="25"/>
  <c r="J72" i="25"/>
  <c r="F72" i="25"/>
  <c r="N72" i="25"/>
  <c r="V72" i="25"/>
  <c r="Q72" i="25"/>
  <c r="B72" i="25"/>
  <c r="R72" i="25"/>
  <c r="E167" i="21"/>
  <c r="I167" i="21"/>
  <c r="M167" i="21"/>
  <c r="Q167" i="21"/>
  <c r="U167" i="21"/>
  <c r="Y167" i="21"/>
  <c r="B167" i="21"/>
  <c r="F167" i="21"/>
  <c r="J167" i="21"/>
  <c r="N167" i="21"/>
  <c r="R167" i="21"/>
  <c r="V167" i="21"/>
  <c r="G167" i="21"/>
  <c r="O167" i="21"/>
  <c r="W167" i="21"/>
  <c r="H167" i="21"/>
  <c r="P167" i="21"/>
  <c r="X167" i="21"/>
  <c r="C167" i="21"/>
  <c r="S167" i="21"/>
  <c r="K167" i="21"/>
  <c r="L167" i="21"/>
  <c r="D167" i="21"/>
  <c r="T167" i="21"/>
  <c r="C105" i="25"/>
  <c r="G105" i="25"/>
  <c r="K105" i="25"/>
  <c r="O105" i="25"/>
  <c r="S105" i="25"/>
  <c r="W105" i="25"/>
  <c r="D105" i="25"/>
  <c r="H105" i="25"/>
  <c r="L105" i="25"/>
  <c r="P105" i="25"/>
  <c r="T105" i="25"/>
  <c r="X105" i="25"/>
  <c r="E105" i="25"/>
  <c r="M105" i="25"/>
  <c r="U105" i="25"/>
  <c r="I105" i="25"/>
  <c r="Y105" i="25"/>
  <c r="F105" i="25"/>
  <c r="N105" i="25"/>
  <c r="V105" i="25"/>
  <c r="Q105" i="25"/>
  <c r="B105" i="25"/>
  <c r="J105" i="25"/>
  <c r="R105" i="25"/>
  <c r="C103" i="21"/>
  <c r="G103" i="21"/>
  <c r="K103" i="21"/>
  <c r="O103" i="21"/>
  <c r="S103" i="21"/>
  <c r="W103" i="21"/>
  <c r="D103" i="21"/>
  <c r="H103" i="21"/>
  <c r="L103" i="21"/>
  <c r="P103" i="21"/>
  <c r="T103" i="21"/>
  <c r="X103" i="21"/>
  <c r="I103" i="21"/>
  <c r="Q103" i="21"/>
  <c r="Y103" i="21"/>
  <c r="J103" i="21"/>
  <c r="R103" i="21"/>
  <c r="E103" i="21"/>
  <c r="U103" i="21"/>
  <c r="B103" i="21"/>
  <c r="F103" i="21"/>
  <c r="V103" i="21"/>
  <c r="M103" i="21"/>
  <c r="N103" i="21"/>
  <c r="D198" i="21"/>
  <c r="H198" i="21"/>
  <c r="L198" i="21"/>
  <c r="P198" i="21"/>
  <c r="T198" i="21"/>
  <c r="X198" i="21"/>
  <c r="E198" i="21"/>
  <c r="I198" i="21"/>
  <c r="M198" i="21"/>
  <c r="Q198" i="21"/>
  <c r="U198" i="21"/>
  <c r="Y198" i="21"/>
  <c r="F198" i="21"/>
  <c r="N198" i="21"/>
  <c r="V198" i="21"/>
  <c r="G198" i="21"/>
  <c r="O198" i="21"/>
  <c r="W198" i="21"/>
  <c r="B198" i="21"/>
  <c r="R198" i="21"/>
  <c r="C198" i="21"/>
  <c r="S198" i="21"/>
  <c r="J198" i="21"/>
  <c r="K198" i="21"/>
  <c r="E71" i="21"/>
  <c r="I71" i="21"/>
  <c r="M71" i="21"/>
  <c r="Q71" i="21"/>
  <c r="U71" i="21"/>
  <c r="Y71" i="21"/>
  <c r="G71" i="21"/>
  <c r="L71" i="21"/>
  <c r="R71" i="21"/>
  <c r="W71" i="21"/>
  <c r="C71" i="21"/>
  <c r="H71" i="21"/>
  <c r="N71" i="21"/>
  <c r="S71" i="21"/>
  <c r="X71" i="21"/>
  <c r="J71" i="21"/>
  <c r="T71" i="21"/>
  <c r="K71" i="21"/>
  <c r="V71" i="21"/>
  <c r="D71" i="21"/>
  <c r="B71" i="21"/>
  <c r="F71" i="21"/>
  <c r="O71" i="21"/>
  <c r="P71" i="21"/>
  <c r="E138" i="28"/>
  <c r="I138" i="28"/>
  <c r="M138" i="28"/>
  <c r="Q138" i="28"/>
  <c r="U138" i="28"/>
  <c r="Y138" i="28"/>
  <c r="B138" i="28"/>
  <c r="F138" i="28"/>
  <c r="J138" i="28"/>
  <c r="N138" i="28"/>
  <c r="R138" i="28"/>
  <c r="V138" i="28"/>
  <c r="G138" i="28"/>
  <c r="O138" i="28"/>
  <c r="W138" i="28"/>
  <c r="H138" i="28"/>
  <c r="P138" i="28"/>
  <c r="X138" i="28"/>
  <c r="C138" i="28"/>
  <c r="S138" i="28"/>
  <c r="D138" i="28"/>
  <c r="T138" i="28"/>
  <c r="L138" i="28"/>
  <c r="K138" i="28"/>
  <c r="F233" i="28"/>
  <c r="J233" i="28"/>
  <c r="N233" i="28"/>
  <c r="R233" i="28"/>
  <c r="V233" i="28"/>
  <c r="G233" i="28"/>
  <c r="L233" i="28"/>
  <c r="Q233" i="28"/>
  <c r="W233" i="28"/>
  <c r="B233" i="28"/>
  <c r="C233" i="28"/>
  <c r="H233" i="28"/>
  <c r="M233" i="28"/>
  <c r="S233" i="28"/>
  <c r="X233" i="28"/>
  <c r="D233" i="28"/>
  <c r="O233" i="28"/>
  <c r="Y233" i="28"/>
  <c r="E233" i="28"/>
  <c r="P233" i="28"/>
  <c r="T233" i="28"/>
  <c r="U233" i="28"/>
  <c r="I233" i="28"/>
  <c r="K233" i="28"/>
  <c r="C334" i="21"/>
  <c r="G334" i="21"/>
  <c r="K334" i="21"/>
  <c r="O334" i="21"/>
  <c r="S334" i="21"/>
  <c r="W334" i="21"/>
  <c r="E334" i="21"/>
  <c r="I334" i="21"/>
  <c r="M334" i="21"/>
  <c r="Q334" i="21"/>
  <c r="U334" i="21"/>
  <c r="Y334" i="21"/>
  <c r="F334" i="21"/>
  <c r="N334" i="21"/>
  <c r="V334" i="21"/>
  <c r="J334" i="21"/>
  <c r="R334" i="21"/>
  <c r="B334" i="21"/>
  <c r="L334" i="21"/>
  <c r="D334" i="21"/>
  <c r="T334" i="21"/>
  <c r="X334" i="21"/>
  <c r="H334" i="21"/>
  <c r="P334" i="21"/>
  <c r="E299" i="21"/>
  <c r="I299" i="21"/>
  <c r="M299" i="21"/>
  <c r="Q299" i="21"/>
  <c r="U299" i="21"/>
  <c r="Y299" i="21"/>
  <c r="C299" i="21"/>
  <c r="G299" i="21"/>
  <c r="K299" i="21"/>
  <c r="O299" i="21"/>
  <c r="S299" i="21"/>
  <c r="W299" i="21"/>
  <c r="B299" i="21"/>
  <c r="H299" i="21"/>
  <c r="P299" i="21"/>
  <c r="X299" i="21"/>
  <c r="D299" i="21"/>
  <c r="L299" i="21"/>
  <c r="T299" i="21"/>
  <c r="F299" i="21"/>
  <c r="V299" i="21"/>
  <c r="N299" i="21"/>
  <c r="J299" i="21"/>
  <c r="R299" i="21"/>
  <c r="D435" i="28"/>
  <c r="H435" i="28"/>
  <c r="L435" i="28"/>
  <c r="P435" i="28"/>
  <c r="T435" i="28"/>
  <c r="X435" i="28"/>
  <c r="F435" i="28"/>
  <c r="J435" i="28"/>
  <c r="N435" i="28"/>
  <c r="R435" i="28"/>
  <c r="V435" i="28"/>
  <c r="G435" i="28"/>
  <c r="O435" i="28"/>
  <c r="W435" i="28"/>
  <c r="I435" i="28"/>
  <c r="S435" i="28"/>
  <c r="C435" i="28"/>
  <c r="M435" i="28"/>
  <c r="Y435" i="28"/>
  <c r="B435" i="28"/>
  <c r="E435" i="28"/>
  <c r="K435" i="28"/>
  <c r="Q435" i="28"/>
  <c r="U435" i="28"/>
  <c r="F368" i="21"/>
  <c r="J368" i="21"/>
  <c r="N368" i="21"/>
  <c r="R368" i="21"/>
  <c r="V368" i="21"/>
  <c r="D368" i="21"/>
  <c r="H368" i="21"/>
  <c r="L368" i="21"/>
  <c r="P368" i="21"/>
  <c r="T368" i="21"/>
  <c r="X368" i="21"/>
  <c r="E368" i="21"/>
  <c r="M368" i="21"/>
  <c r="U368" i="21"/>
  <c r="B368" i="21"/>
  <c r="I368" i="21"/>
  <c r="Q368" i="21"/>
  <c r="Y368" i="21"/>
  <c r="C368" i="21"/>
  <c r="S368" i="21"/>
  <c r="K368" i="21"/>
  <c r="O368" i="21"/>
  <c r="G368" i="21"/>
  <c r="W368" i="21"/>
  <c r="C264" i="28"/>
  <c r="G264" i="28"/>
  <c r="K264" i="28"/>
  <c r="O264" i="28"/>
  <c r="S264" i="28"/>
  <c r="W264" i="28"/>
  <c r="D264" i="28"/>
  <c r="I264" i="28"/>
  <c r="N264" i="28"/>
  <c r="T264" i="28"/>
  <c r="Y264" i="28"/>
  <c r="F264" i="28"/>
  <c r="L264" i="28"/>
  <c r="Q264" i="28"/>
  <c r="V264" i="28"/>
  <c r="B264" i="28"/>
  <c r="M264" i="28"/>
  <c r="X264" i="28"/>
  <c r="E264" i="28"/>
  <c r="H264" i="28"/>
  <c r="R264" i="28"/>
  <c r="J264" i="28"/>
  <c r="U264" i="28"/>
  <c r="P264" i="28"/>
  <c r="D367" i="28"/>
  <c r="H367" i="28"/>
  <c r="L367" i="28"/>
  <c r="P367" i="28"/>
  <c r="T367" i="28"/>
  <c r="X367" i="28"/>
  <c r="F367" i="28"/>
  <c r="K367" i="28"/>
  <c r="Q367" i="28"/>
  <c r="V367" i="28"/>
  <c r="C367" i="28"/>
  <c r="I367" i="28"/>
  <c r="N367" i="28"/>
  <c r="S367" i="28"/>
  <c r="Y367" i="28"/>
  <c r="B367" i="28"/>
  <c r="J367" i="28"/>
  <c r="U367" i="28"/>
  <c r="M367" i="28"/>
  <c r="W367" i="28"/>
  <c r="E367" i="28"/>
  <c r="O367" i="28"/>
  <c r="G367" i="28"/>
  <c r="R367" i="28"/>
  <c r="E230" i="21"/>
  <c r="I230" i="21"/>
  <c r="M230" i="21"/>
  <c r="Q230" i="21"/>
  <c r="U230" i="21"/>
  <c r="Y230" i="21"/>
  <c r="C230" i="21"/>
  <c r="G230" i="21"/>
  <c r="K230" i="21"/>
  <c r="O230" i="21"/>
  <c r="S230" i="21"/>
  <c r="W230" i="21"/>
  <c r="B230" i="21"/>
  <c r="H230" i="21"/>
  <c r="P230" i="21"/>
  <c r="X230" i="21"/>
  <c r="D230" i="21"/>
  <c r="L230" i="21"/>
  <c r="T230" i="21"/>
  <c r="N230" i="21"/>
  <c r="R230" i="21"/>
  <c r="F230" i="21"/>
  <c r="J230" i="21"/>
  <c r="V230" i="21"/>
  <c r="E333" i="28"/>
  <c r="I333" i="28"/>
  <c r="M333" i="28"/>
  <c r="Q333" i="28"/>
  <c r="U333" i="28"/>
  <c r="Y333" i="28"/>
  <c r="B333" i="28"/>
  <c r="G333" i="28"/>
  <c r="L333" i="28"/>
  <c r="R333" i="28"/>
  <c r="W333" i="28"/>
  <c r="D333" i="28"/>
  <c r="J333" i="28"/>
  <c r="O333" i="28"/>
  <c r="T333" i="28"/>
  <c r="K333" i="28"/>
  <c r="V333" i="28"/>
  <c r="C333" i="28"/>
  <c r="N333" i="28"/>
  <c r="X333" i="28"/>
  <c r="F333" i="28"/>
  <c r="P333" i="28"/>
  <c r="H333" i="28"/>
  <c r="S333" i="28"/>
  <c r="C401" i="28"/>
  <c r="G401" i="28"/>
  <c r="K401" i="28"/>
  <c r="O401" i="28"/>
  <c r="S401" i="28"/>
  <c r="W401" i="28"/>
  <c r="E401" i="28"/>
  <c r="J401" i="28"/>
  <c r="P401" i="28"/>
  <c r="U401" i="28"/>
  <c r="H401" i="28"/>
  <c r="M401" i="28"/>
  <c r="R401" i="28"/>
  <c r="X401" i="28"/>
  <c r="I401" i="28"/>
  <c r="T401" i="28"/>
  <c r="B401" i="28"/>
  <c r="L401" i="28"/>
  <c r="V401" i="28"/>
  <c r="D401" i="28"/>
  <c r="N401" i="28"/>
  <c r="Y401" i="28"/>
  <c r="F401" i="28"/>
  <c r="Q401" i="28"/>
  <c r="D264" i="21"/>
  <c r="H264" i="21"/>
  <c r="L264" i="21"/>
  <c r="P264" i="21"/>
  <c r="T264" i="21"/>
  <c r="X264" i="21"/>
  <c r="F264" i="21"/>
  <c r="J264" i="21"/>
  <c r="N264" i="21"/>
  <c r="R264" i="21"/>
  <c r="V264" i="21"/>
  <c r="G264" i="21"/>
  <c r="O264" i="21"/>
  <c r="W264" i="21"/>
  <c r="C264" i="21"/>
  <c r="K264" i="21"/>
  <c r="S264" i="21"/>
  <c r="M264" i="21"/>
  <c r="B264" i="21"/>
  <c r="Q264" i="21"/>
  <c r="E264" i="21"/>
  <c r="Y264" i="21"/>
  <c r="I264" i="21"/>
  <c r="U264" i="21"/>
  <c r="F298" i="28"/>
  <c r="J298" i="28"/>
  <c r="N298" i="28"/>
  <c r="R298" i="28"/>
  <c r="V298" i="28"/>
  <c r="C298" i="28"/>
  <c r="H298" i="28"/>
  <c r="M298" i="28"/>
  <c r="S298" i="28"/>
  <c r="X298" i="28"/>
  <c r="E298" i="28"/>
  <c r="K298" i="28"/>
  <c r="P298" i="28"/>
  <c r="U298" i="28"/>
  <c r="L298" i="28"/>
  <c r="W298" i="28"/>
  <c r="D298" i="28"/>
  <c r="O298" i="28"/>
  <c r="Y298" i="28"/>
  <c r="G298" i="28"/>
  <c r="Q298" i="28"/>
  <c r="B298" i="28"/>
  <c r="I298" i="28"/>
  <c r="T298" i="28"/>
  <c r="F402" i="21"/>
  <c r="J402" i="21"/>
  <c r="N402" i="21"/>
  <c r="R402" i="21"/>
  <c r="V402" i="21"/>
  <c r="D402" i="21"/>
  <c r="H402" i="21"/>
  <c r="L402" i="21"/>
  <c r="P402" i="21"/>
  <c r="T402" i="21"/>
  <c r="X402" i="21"/>
  <c r="E402" i="21"/>
  <c r="M402" i="21"/>
  <c r="U402" i="21"/>
  <c r="I402" i="21"/>
  <c r="Q402" i="21"/>
  <c r="Y402" i="21"/>
  <c r="K402" i="21"/>
  <c r="C402" i="21"/>
  <c r="S402" i="21"/>
  <c r="G402" i="21"/>
  <c r="W402" i="21"/>
  <c r="B402" i="21"/>
  <c r="O402" i="21"/>
  <c r="A335" i="21"/>
  <c r="A300" i="21"/>
  <c r="A369" i="21"/>
  <c r="A403" i="21"/>
  <c r="A265" i="28"/>
  <c r="A436" i="28"/>
  <c r="A234" i="28"/>
  <c r="A171" i="28"/>
  <c r="A299" i="28"/>
  <c r="A203" i="28"/>
  <c r="A402" i="28"/>
  <c r="A368" i="28"/>
  <c r="A334" i="28"/>
  <c r="A231" i="21"/>
  <c r="A265" i="21"/>
  <c r="A199" i="21"/>
  <c r="A138" i="19"/>
  <c r="A104" i="21"/>
  <c r="A136" i="21"/>
  <c r="A168" i="21"/>
  <c r="A72" i="21"/>
  <c r="F168" i="21" l="1"/>
  <c r="J168" i="21"/>
  <c r="N168" i="21"/>
  <c r="R168" i="21"/>
  <c r="V168" i="21"/>
  <c r="C168" i="21"/>
  <c r="G168" i="21"/>
  <c r="K168" i="21"/>
  <c r="O168" i="21"/>
  <c r="S168" i="21"/>
  <c r="W168" i="21"/>
  <c r="B168" i="21"/>
  <c r="H168" i="21"/>
  <c r="P168" i="21"/>
  <c r="X168" i="21"/>
  <c r="I168" i="21"/>
  <c r="Q168" i="21"/>
  <c r="Y168" i="21"/>
  <c r="L168" i="21"/>
  <c r="U168" i="21"/>
  <c r="M168" i="21"/>
  <c r="D168" i="21"/>
  <c r="T168" i="21"/>
  <c r="E168" i="21"/>
  <c r="F171" i="28"/>
  <c r="J171" i="28"/>
  <c r="N171" i="28"/>
  <c r="R171" i="28"/>
  <c r="V171" i="28"/>
  <c r="C171" i="28"/>
  <c r="G171" i="28"/>
  <c r="K171" i="28"/>
  <c r="O171" i="28"/>
  <c r="S171" i="28"/>
  <c r="W171" i="28"/>
  <c r="D171" i="28"/>
  <c r="L171" i="28"/>
  <c r="T171" i="28"/>
  <c r="E171" i="28"/>
  <c r="M171" i="28"/>
  <c r="U171" i="28"/>
  <c r="H171" i="28"/>
  <c r="X171" i="28"/>
  <c r="I171" i="28"/>
  <c r="Y171" i="28"/>
  <c r="B171" i="28"/>
  <c r="P171" i="28"/>
  <c r="Q171" i="28"/>
  <c r="F72" i="21"/>
  <c r="J72" i="21"/>
  <c r="N72" i="21"/>
  <c r="R72" i="21"/>
  <c r="V72" i="21"/>
  <c r="E72" i="21"/>
  <c r="K72" i="21"/>
  <c r="P72" i="21"/>
  <c r="U72" i="21"/>
  <c r="B72" i="21"/>
  <c r="G72" i="21"/>
  <c r="L72" i="21"/>
  <c r="Q72" i="21"/>
  <c r="W72" i="21"/>
  <c r="H72" i="21"/>
  <c r="S72" i="21"/>
  <c r="I72" i="21"/>
  <c r="T72" i="21"/>
  <c r="C72" i="21"/>
  <c r="X72" i="21"/>
  <c r="M72" i="21"/>
  <c r="O72" i="21"/>
  <c r="D72" i="21"/>
  <c r="Y72" i="21"/>
  <c r="C234" i="28"/>
  <c r="G234" i="28"/>
  <c r="K234" i="28"/>
  <c r="O234" i="28"/>
  <c r="S234" i="28"/>
  <c r="W234" i="28"/>
  <c r="E234" i="28"/>
  <c r="J234" i="28"/>
  <c r="P234" i="28"/>
  <c r="U234" i="28"/>
  <c r="F234" i="28"/>
  <c r="L234" i="28"/>
  <c r="Q234" i="28"/>
  <c r="V234" i="28"/>
  <c r="B234" i="28"/>
  <c r="M234" i="28"/>
  <c r="X234" i="28"/>
  <c r="D234" i="28"/>
  <c r="N234" i="28"/>
  <c r="Y234" i="28"/>
  <c r="R234" i="28"/>
  <c r="T234" i="28"/>
  <c r="H234" i="28"/>
  <c r="I234" i="28"/>
  <c r="D104" i="21"/>
  <c r="H104" i="21"/>
  <c r="L104" i="21"/>
  <c r="P104" i="21"/>
  <c r="T104" i="21"/>
  <c r="X104" i="21"/>
  <c r="E104" i="21"/>
  <c r="I104" i="21"/>
  <c r="M104" i="21"/>
  <c r="Q104" i="21"/>
  <c r="U104" i="21"/>
  <c r="Y104" i="21"/>
  <c r="J104" i="21"/>
  <c r="R104" i="21"/>
  <c r="C104" i="21"/>
  <c r="K104" i="21"/>
  <c r="S104" i="21"/>
  <c r="N104" i="21"/>
  <c r="F104" i="21"/>
  <c r="G104" i="21"/>
  <c r="O104" i="21"/>
  <c r="B104" i="21"/>
  <c r="V104" i="21"/>
  <c r="W104" i="21"/>
  <c r="E199" i="21"/>
  <c r="I199" i="21"/>
  <c r="M199" i="21"/>
  <c r="Q199" i="21"/>
  <c r="U199" i="21"/>
  <c r="Y199" i="21"/>
  <c r="B199" i="21"/>
  <c r="F199" i="21"/>
  <c r="J199" i="21"/>
  <c r="N199" i="21"/>
  <c r="R199" i="21"/>
  <c r="V199" i="21"/>
  <c r="G199" i="21"/>
  <c r="O199" i="21"/>
  <c r="W199" i="21"/>
  <c r="H199" i="21"/>
  <c r="P199" i="21"/>
  <c r="X199" i="21"/>
  <c r="K199" i="21"/>
  <c r="C199" i="21"/>
  <c r="S199" i="21"/>
  <c r="D199" i="21"/>
  <c r="L199" i="21"/>
  <c r="T199" i="21"/>
  <c r="F203" i="28"/>
  <c r="J203" i="28"/>
  <c r="N203" i="28"/>
  <c r="R203" i="28"/>
  <c r="V203" i="28"/>
  <c r="C203" i="28"/>
  <c r="G203" i="28"/>
  <c r="K203" i="28"/>
  <c r="O203" i="28"/>
  <c r="S203" i="28"/>
  <c r="W203" i="28"/>
  <c r="B203" i="28"/>
  <c r="D203" i="28"/>
  <c r="L203" i="28"/>
  <c r="T203" i="28"/>
  <c r="E203" i="28"/>
  <c r="M203" i="28"/>
  <c r="U203" i="28"/>
  <c r="H203" i="28"/>
  <c r="X203" i="28"/>
  <c r="I203" i="28"/>
  <c r="Y203" i="28"/>
  <c r="P203" i="28"/>
  <c r="Q203" i="28"/>
  <c r="C138" i="19"/>
  <c r="G138" i="19"/>
  <c r="K138" i="19"/>
  <c r="O138" i="19"/>
  <c r="S138" i="19"/>
  <c r="W138" i="19"/>
  <c r="D138" i="19"/>
  <c r="H138" i="19"/>
  <c r="L138" i="19"/>
  <c r="P138" i="19"/>
  <c r="T138" i="19"/>
  <c r="X138" i="19"/>
  <c r="E138" i="19"/>
  <c r="M138" i="19"/>
  <c r="U138" i="19"/>
  <c r="I138" i="19"/>
  <c r="Y138" i="19"/>
  <c r="B138" i="19"/>
  <c r="J138" i="19"/>
  <c r="F138" i="19"/>
  <c r="N138" i="19"/>
  <c r="V138" i="19"/>
  <c r="Q138" i="19"/>
  <c r="R138" i="19"/>
  <c r="C136" i="21"/>
  <c r="G136" i="21"/>
  <c r="K136" i="21"/>
  <c r="O136" i="21"/>
  <c r="S136" i="21"/>
  <c r="W136" i="21"/>
  <c r="D136" i="21"/>
  <c r="H136" i="21"/>
  <c r="L136" i="21"/>
  <c r="P136" i="21"/>
  <c r="T136" i="21"/>
  <c r="X136" i="21"/>
  <c r="I136" i="21"/>
  <c r="Q136" i="21"/>
  <c r="Y136" i="21"/>
  <c r="J136" i="21"/>
  <c r="R136" i="21"/>
  <c r="M136" i="21"/>
  <c r="E136" i="21"/>
  <c r="B136" i="21"/>
  <c r="F136" i="21"/>
  <c r="N136" i="21"/>
  <c r="U136" i="21"/>
  <c r="V136" i="21"/>
  <c r="E265" i="21"/>
  <c r="I265" i="21"/>
  <c r="M265" i="21"/>
  <c r="Q265" i="21"/>
  <c r="U265" i="21"/>
  <c r="Y265" i="21"/>
  <c r="C265" i="21"/>
  <c r="G265" i="21"/>
  <c r="K265" i="21"/>
  <c r="O265" i="21"/>
  <c r="S265" i="21"/>
  <c r="W265" i="21"/>
  <c r="B265" i="21"/>
  <c r="H265" i="21"/>
  <c r="P265" i="21"/>
  <c r="X265" i="21"/>
  <c r="D265" i="21"/>
  <c r="L265" i="21"/>
  <c r="T265" i="21"/>
  <c r="F265" i="21"/>
  <c r="V265" i="21"/>
  <c r="N265" i="21"/>
  <c r="J265" i="21"/>
  <c r="R265" i="21"/>
  <c r="C299" i="28"/>
  <c r="G299" i="28"/>
  <c r="K299" i="28"/>
  <c r="O299" i="28"/>
  <c r="S299" i="28"/>
  <c r="W299" i="28"/>
  <c r="F299" i="28"/>
  <c r="L299" i="28"/>
  <c r="Q299" i="28"/>
  <c r="V299" i="28"/>
  <c r="B299" i="28"/>
  <c r="D299" i="28"/>
  <c r="I299" i="28"/>
  <c r="N299" i="28"/>
  <c r="T299" i="28"/>
  <c r="Y299" i="28"/>
  <c r="J299" i="28"/>
  <c r="U299" i="28"/>
  <c r="M299" i="28"/>
  <c r="X299" i="28"/>
  <c r="E299" i="28"/>
  <c r="P299" i="28"/>
  <c r="H299" i="28"/>
  <c r="R299" i="28"/>
  <c r="E436" i="28"/>
  <c r="I436" i="28"/>
  <c r="M436" i="28"/>
  <c r="Q436" i="28"/>
  <c r="U436" i="28"/>
  <c r="Y436" i="28"/>
  <c r="C436" i="28"/>
  <c r="G436" i="28"/>
  <c r="K436" i="28"/>
  <c r="O436" i="28"/>
  <c r="S436" i="28"/>
  <c r="W436" i="28"/>
  <c r="H436" i="28"/>
  <c r="P436" i="28"/>
  <c r="X436" i="28"/>
  <c r="F436" i="28"/>
  <c r="R436" i="28"/>
  <c r="L436" i="28"/>
  <c r="V436" i="28"/>
  <c r="D436" i="28"/>
  <c r="J436" i="28"/>
  <c r="N436" i="28"/>
  <c r="B436" i="28"/>
  <c r="T436" i="28"/>
  <c r="F231" i="21"/>
  <c r="J231" i="21"/>
  <c r="N231" i="21"/>
  <c r="R231" i="21"/>
  <c r="V231" i="21"/>
  <c r="D231" i="21"/>
  <c r="H231" i="21"/>
  <c r="L231" i="21"/>
  <c r="P231" i="21"/>
  <c r="T231" i="21"/>
  <c r="X231" i="21"/>
  <c r="I231" i="21"/>
  <c r="Q231" i="21"/>
  <c r="Y231" i="21"/>
  <c r="B231" i="21"/>
  <c r="E231" i="21"/>
  <c r="M231" i="21"/>
  <c r="U231" i="21"/>
  <c r="G231" i="21"/>
  <c r="W231" i="21"/>
  <c r="O231" i="21"/>
  <c r="C231" i="21"/>
  <c r="K231" i="21"/>
  <c r="S231" i="21"/>
  <c r="E368" i="28"/>
  <c r="I368" i="28"/>
  <c r="M368" i="28"/>
  <c r="Q368" i="28"/>
  <c r="U368" i="28"/>
  <c r="Y368" i="28"/>
  <c r="B368" i="28"/>
  <c r="D368" i="28"/>
  <c r="J368" i="28"/>
  <c r="O368" i="28"/>
  <c r="T368" i="28"/>
  <c r="G368" i="28"/>
  <c r="L368" i="28"/>
  <c r="R368" i="28"/>
  <c r="W368" i="28"/>
  <c r="H368" i="28"/>
  <c r="S368" i="28"/>
  <c r="K368" i="28"/>
  <c r="V368" i="28"/>
  <c r="C368" i="28"/>
  <c r="N368" i="28"/>
  <c r="X368" i="28"/>
  <c r="F368" i="28"/>
  <c r="P368" i="28"/>
  <c r="D265" i="28"/>
  <c r="H265" i="28"/>
  <c r="L265" i="28"/>
  <c r="P265" i="28"/>
  <c r="T265" i="28"/>
  <c r="X265" i="28"/>
  <c r="G265" i="28"/>
  <c r="M265" i="28"/>
  <c r="R265" i="28"/>
  <c r="W265" i="28"/>
  <c r="E265" i="28"/>
  <c r="J265" i="28"/>
  <c r="O265" i="28"/>
  <c r="U265" i="28"/>
  <c r="K265" i="28"/>
  <c r="V265" i="28"/>
  <c r="C265" i="28"/>
  <c r="Y265" i="28"/>
  <c r="F265" i="28"/>
  <c r="Q265" i="28"/>
  <c r="B265" i="28"/>
  <c r="I265" i="28"/>
  <c r="S265" i="28"/>
  <c r="N265" i="28"/>
  <c r="C403" i="21"/>
  <c r="G403" i="21"/>
  <c r="K403" i="21"/>
  <c r="O403" i="21"/>
  <c r="S403" i="21"/>
  <c r="W403" i="21"/>
  <c r="E403" i="21"/>
  <c r="I403" i="21"/>
  <c r="M403" i="21"/>
  <c r="Q403" i="21"/>
  <c r="U403" i="21"/>
  <c r="Y403" i="21"/>
  <c r="F403" i="21"/>
  <c r="N403" i="21"/>
  <c r="V403" i="21"/>
  <c r="J403" i="21"/>
  <c r="R403" i="21"/>
  <c r="B403" i="21"/>
  <c r="D403" i="21"/>
  <c r="T403" i="21"/>
  <c r="L403" i="21"/>
  <c r="P403" i="21"/>
  <c r="H403" i="21"/>
  <c r="X403" i="21"/>
  <c r="D402" i="28"/>
  <c r="H402" i="28"/>
  <c r="L402" i="28"/>
  <c r="P402" i="28"/>
  <c r="T402" i="28"/>
  <c r="X402" i="28"/>
  <c r="C402" i="28"/>
  <c r="I402" i="28"/>
  <c r="N402" i="28"/>
  <c r="S402" i="28"/>
  <c r="Y402" i="28"/>
  <c r="B402" i="28"/>
  <c r="F402" i="28"/>
  <c r="K402" i="28"/>
  <c r="Q402" i="28"/>
  <c r="V402" i="28"/>
  <c r="G402" i="28"/>
  <c r="R402" i="28"/>
  <c r="J402" i="28"/>
  <c r="U402" i="28"/>
  <c r="M402" i="28"/>
  <c r="W402" i="28"/>
  <c r="E402" i="28"/>
  <c r="O402" i="28"/>
  <c r="F334" i="28"/>
  <c r="J334" i="28"/>
  <c r="N334" i="28"/>
  <c r="R334" i="28"/>
  <c r="V334" i="28"/>
  <c r="E334" i="28"/>
  <c r="K334" i="28"/>
  <c r="P334" i="28"/>
  <c r="U334" i="28"/>
  <c r="C334" i="28"/>
  <c r="H334" i="28"/>
  <c r="M334" i="28"/>
  <c r="S334" i="28"/>
  <c r="X334" i="28"/>
  <c r="I334" i="28"/>
  <c r="T334" i="28"/>
  <c r="L334" i="28"/>
  <c r="W334" i="28"/>
  <c r="D334" i="28"/>
  <c r="O334" i="28"/>
  <c r="Y334" i="28"/>
  <c r="G334" i="28"/>
  <c r="Q334" i="28"/>
  <c r="B334" i="28"/>
  <c r="C369" i="21"/>
  <c r="G369" i="21"/>
  <c r="K369" i="21"/>
  <c r="O369" i="21"/>
  <c r="S369" i="21"/>
  <c r="W369" i="21"/>
  <c r="E369" i="21"/>
  <c r="I369" i="21"/>
  <c r="M369" i="21"/>
  <c r="Q369" i="21"/>
  <c r="U369" i="21"/>
  <c r="Y369" i="21"/>
  <c r="F369" i="21"/>
  <c r="N369" i="21"/>
  <c r="V369" i="21"/>
  <c r="J369" i="21"/>
  <c r="R369" i="21"/>
  <c r="L369" i="21"/>
  <c r="D369" i="21"/>
  <c r="T369" i="21"/>
  <c r="X369" i="21"/>
  <c r="H369" i="21"/>
  <c r="B369" i="21"/>
  <c r="P369" i="21"/>
  <c r="F300" i="21"/>
  <c r="J300" i="21"/>
  <c r="N300" i="21"/>
  <c r="R300" i="21"/>
  <c r="V300" i="21"/>
  <c r="D300" i="21"/>
  <c r="H300" i="21"/>
  <c r="L300" i="21"/>
  <c r="P300" i="21"/>
  <c r="T300" i="21"/>
  <c r="X300" i="21"/>
  <c r="I300" i="21"/>
  <c r="Q300" i="21"/>
  <c r="Y300" i="21"/>
  <c r="E300" i="21"/>
  <c r="M300" i="21"/>
  <c r="U300" i="21"/>
  <c r="B300" i="21"/>
  <c r="O300" i="21"/>
  <c r="G300" i="21"/>
  <c r="W300" i="21"/>
  <c r="K300" i="21"/>
  <c r="C300" i="21"/>
  <c r="S300" i="21"/>
  <c r="D335" i="21"/>
  <c r="H335" i="21"/>
  <c r="L335" i="21"/>
  <c r="P335" i="21"/>
  <c r="T335" i="21"/>
  <c r="X335" i="21"/>
  <c r="F335" i="21"/>
  <c r="J335" i="21"/>
  <c r="N335" i="21"/>
  <c r="R335" i="21"/>
  <c r="V335" i="21"/>
  <c r="G335" i="21"/>
  <c r="O335" i="21"/>
  <c r="W335" i="21"/>
  <c r="C335" i="21"/>
  <c r="K335" i="21"/>
  <c r="S335" i="21"/>
  <c r="E335" i="21"/>
  <c r="U335" i="21"/>
  <c r="M335" i="21"/>
  <c r="B335" i="21"/>
  <c r="Q335" i="21"/>
  <c r="Y335" i="21"/>
  <c r="I335" i="21"/>
  <c r="A301" i="21"/>
  <c r="A404" i="21"/>
  <c r="A370" i="21"/>
  <c r="A336" i="21"/>
  <c r="A204" i="28"/>
  <c r="A335" i="28"/>
  <c r="A403" i="28"/>
  <c r="A300" i="28"/>
  <c r="A437" i="28"/>
  <c r="A369" i="28"/>
  <c r="A235" i="28"/>
  <c r="A266" i="28"/>
  <c r="A266" i="21"/>
  <c r="A232" i="21"/>
  <c r="A200" i="21"/>
  <c r="A169" i="21"/>
  <c r="A105" i="21"/>
  <c r="A137" i="21"/>
  <c r="D204" i="28" l="1"/>
  <c r="H204" i="28"/>
  <c r="L204" i="28"/>
  <c r="P204" i="28"/>
  <c r="T204" i="28"/>
  <c r="X204" i="28"/>
  <c r="C204" i="28"/>
  <c r="I204" i="28"/>
  <c r="N204" i="28"/>
  <c r="S204" i="28"/>
  <c r="Y204" i="28"/>
  <c r="B204" i="28"/>
  <c r="E204" i="28"/>
  <c r="J204" i="28"/>
  <c r="O204" i="28"/>
  <c r="U204" i="28"/>
  <c r="K204" i="28"/>
  <c r="V204" i="28"/>
  <c r="M204" i="28"/>
  <c r="W204" i="28"/>
  <c r="F204" i="28"/>
  <c r="G204" i="28"/>
  <c r="Q204" i="28"/>
  <c r="R204" i="28"/>
  <c r="E105" i="21"/>
  <c r="I105" i="21"/>
  <c r="M105" i="21"/>
  <c r="Q105" i="21"/>
  <c r="U105" i="21"/>
  <c r="Y105" i="21"/>
  <c r="B105" i="21"/>
  <c r="F105" i="21"/>
  <c r="J105" i="21"/>
  <c r="N105" i="21"/>
  <c r="R105" i="21"/>
  <c r="V105" i="21"/>
  <c r="C105" i="21"/>
  <c r="K105" i="21"/>
  <c r="S105" i="21"/>
  <c r="D105" i="21"/>
  <c r="L105" i="21"/>
  <c r="T105" i="21"/>
  <c r="G105" i="21"/>
  <c r="W105" i="21"/>
  <c r="O105" i="21"/>
  <c r="P105" i="21"/>
  <c r="H105" i="21"/>
  <c r="X105" i="21"/>
  <c r="D137" i="21"/>
  <c r="H137" i="21"/>
  <c r="L137" i="21"/>
  <c r="P137" i="21"/>
  <c r="T137" i="21"/>
  <c r="X137" i="21"/>
  <c r="E137" i="21"/>
  <c r="I137" i="21"/>
  <c r="M137" i="21"/>
  <c r="Q137" i="21"/>
  <c r="U137" i="21"/>
  <c r="Y137" i="21"/>
  <c r="J137" i="21"/>
  <c r="R137" i="21"/>
  <c r="C137" i="21"/>
  <c r="K137" i="21"/>
  <c r="S137" i="21"/>
  <c r="F137" i="21"/>
  <c r="V137" i="21"/>
  <c r="N137" i="21"/>
  <c r="O137" i="21"/>
  <c r="B137" i="21"/>
  <c r="G137" i="21"/>
  <c r="W137" i="21"/>
  <c r="C169" i="21"/>
  <c r="G169" i="21"/>
  <c r="K169" i="21"/>
  <c r="O169" i="21"/>
  <c r="S169" i="21"/>
  <c r="W169" i="21"/>
  <c r="D169" i="21"/>
  <c r="H169" i="21"/>
  <c r="L169" i="21"/>
  <c r="P169" i="21"/>
  <c r="T169" i="21"/>
  <c r="X169" i="21"/>
  <c r="I169" i="21"/>
  <c r="Q169" i="21"/>
  <c r="Y169" i="21"/>
  <c r="J169" i="21"/>
  <c r="R169" i="21"/>
  <c r="E169" i="21"/>
  <c r="U169" i="21"/>
  <c r="B169" i="21"/>
  <c r="M169" i="21"/>
  <c r="F169" i="21"/>
  <c r="V169" i="21"/>
  <c r="N169" i="21"/>
  <c r="F200" i="21"/>
  <c r="J200" i="21"/>
  <c r="N200" i="21"/>
  <c r="R200" i="21"/>
  <c r="V200" i="21"/>
  <c r="C200" i="21"/>
  <c r="G200" i="21"/>
  <c r="K200" i="21"/>
  <c r="O200" i="21"/>
  <c r="S200" i="21"/>
  <c r="W200" i="21"/>
  <c r="B200" i="21"/>
  <c r="H200" i="21"/>
  <c r="P200" i="21"/>
  <c r="X200" i="21"/>
  <c r="I200" i="21"/>
  <c r="Q200" i="21"/>
  <c r="Y200" i="21"/>
  <c r="D200" i="21"/>
  <c r="T200" i="21"/>
  <c r="M200" i="21"/>
  <c r="E200" i="21"/>
  <c r="U200" i="21"/>
  <c r="L200" i="21"/>
  <c r="D235" i="28"/>
  <c r="H235" i="28"/>
  <c r="L235" i="28"/>
  <c r="P235" i="28"/>
  <c r="T235" i="28"/>
  <c r="X235" i="28"/>
  <c r="C235" i="28"/>
  <c r="I235" i="28"/>
  <c r="N235" i="28"/>
  <c r="S235" i="28"/>
  <c r="Y235" i="28"/>
  <c r="E235" i="28"/>
  <c r="J235" i="28"/>
  <c r="O235" i="28"/>
  <c r="U235" i="28"/>
  <c r="K235" i="28"/>
  <c r="V235" i="28"/>
  <c r="B235" i="28"/>
  <c r="M235" i="28"/>
  <c r="W235" i="28"/>
  <c r="Q235" i="28"/>
  <c r="R235" i="28"/>
  <c r="F235" i="28"/>
  <c r="G235" i="28"/>
  <c r="F266" i="21"/>
  <c r="J266" i="21"/>
  <c r="N266" i="21"/>
  <c r="R266" i="21"/>
  <c r="V266" i="21"/>
  <c r="D266" i="21"/>
  <c r="H266" i="21"/>
  <c r="L266" i="21"/>
  <c r="P266" i="21"/>
  <c r="T266" i="21"/>
  <c r="X266" i="21"/>
  <c r="I266" i="21"/>
  <c r="Q266" i="21"/>
  <c r="Y266" i="21"/>
  <c r="B266" i="21"/>
  <c r="E266" i="21"/>
  <c r="M266" i="21"/>
  <c r="U266" i="21"/>
  <c r="O266" i="21"/>
  <c r="K266" i="21"/>
  <c r="C266" i="21"/>
  <c r="W266" i="21"/>
  <c r="G266" i="21"/>
  <c r="S266" i="21"/>
  <c r="F369" i="28"/>
  <c r="J369" i="28"/>
  <c r="N369" i="28"/>
  <c r="R369" i="28"/>
  <c r="V369" i="28"/>
  <c r="C369" i="28"/>
  <c r="H369" i="28"/>
  <c r="M369" i="28"/>
  <c r="S369" i="28"/>
  <c r="X369" i="28"/>
  <c r="E369" i="28"/>
  <c r="K369" i="28"/>
  <c r="P369" i="28"/>
  <c r="U369" i="28"/>
  <c r="G369" i="28"/>
  <c r="Q369" i="28"/>
  <c r="B369" i="28"/>
  <c r="I369" i="28"/>
  <c r="T369" i="28"/>
  <c r="L369" i="28"/>
  <c r="W369" i="28"/>
  <c r="D369" i="28"/>
  <c r="O369" i="28"/>
  <c r="Y369" i="28"/>
  <c r="E403" i="28"/>
  <c r="I403" i="28"/>
  <c r="M403" i="28"/>
  <c r="Q403" i="28"/>
  <c r="U403" i="28"/>
  <c r="Y403" i="28"/>
  <c r="B403" i="28"/>
  <c r="G403" i="28"/>
  <c r="L403" i="28"/>
  <c r="R403" i="28"/>
  <c r="W403" i="28"/>
  <c r="D403" i="28"/>
  <c r="J403" i="28"/>
  <c r="O403" i="28"/>
  <c r="T403" i="28"/>
  <c r="F403" i="28"/>
  <c r="P403" i="28"/>
  <c r="H403" i="28"/>
  <c r="S403" i="28"/>
  <c r="K403" i="28"/>
  <c r="V403" i="28"/>
  <c r="C403" i="28"/>
  <c r="N403" i="28"/>
  <c r="X403" i="28"/>
  <c r="E336" i="21"/>
  <c r="I336" i="21"/>
  <c r="M336" i="21"/>
  <c r="Q336" i="21"/>
  <c r="U336" i="21"/>
  <c r="Y336" i="21"/>
  <c r="C336" i="21"/>
  <c r="G336" i="21"/>
  <c r="K336" i="21"/>
  <c r="O336" i="21"/>
  <c r="S336" i="21"/>
  <c r="W336" i="21"/>
  <c r="B336" i="21"/>
  <c r="H336" i="21"/>
  <c r="P336" i="21"/>
  <c r="X336" i="21"/>
  <c r="D336" i="21"/>
  <c r="L336" i="21"/>
  <c r="T336" i="21"/>
  <c r="N336" i="21"/>
  <c r="F336" i="21"/>
  <c r="V336" i="21"/>
  <c r="J336" i="21"/>
  <c r="R336" i="21"/>
  <c r="E266" i="28"/>
  <c r="I266" i="28"/>
  <c r="M266" i="28"/>
  <c r="Q266" i="28"/>
  <c r="U266" i="28"/>
  <c r="Y266" i="28"/>
  <c r="B266" i="28"/>
  <c r="F266" i="28"/>
  <c r="K266" i="28"/>
  <c r="P266" i="28"/>
  <c r="V266" i="28"/>
  <c r="C266" i="28"/>
  <c r="H266" i="28"/>
  <c r="N266" i="28"/>
  <c r="S266" i="28"/>
  <c r="X266" i="28"/>
  <c r="J266" i="28"/>
  <c r="T266" i="28"/>
  <c r="W266" i="28"/>
  <c r="D266" i="28"/>
  <c r="O266" i="28"/>
  <c r="G266" i="28"/>
  <c r="R266" i="28"/>
  <c r="L266" i="28"/>
  <c r="C335" i="28"/>
  <c r="G335" i="28"/>
  <c r="K335" i="28"/>
  <c r="O335" i="28"/>
  <c r="S335" i="28"/>
  <c r="W335" i="28"/>
  <c r="D335" i="28"/>
  <c r="I335" i="28"/>
  <c r="N335" i="28"/>
  <c r="T335" i="28"/>
  <c r="Y335" i="28"/>
  <c r="F335" i="28"/>
  <c r="L335" i="28"/>
  <c r="Q335" i="28"/>
  <c r="V335" i="28"/>
  <c r="B335" i="28"/>
  <c r="H335" i="28"/>
  <c r="R335" i="28"/>
  <c r="J335" i="28"/>
  <c r="U335" i="28"/>
  <c r="M335" i="28"/>
  <c r="X335" i="28"/>
  <c r="E335" i="28"/>
  <c r="P335" i="28"/>
  <c r="D370" i="21"/>
  <c r="H370" i="21"/>
  <c r="L370" i="21"/>
  <c r="P370" i="21"/>
  <c r="T370" i="21"/>
  <c r="X370" i="21"/>
  <c r="F370" i="21"/>
  <c r="J370" i="21"/>
  <c r="N370" i="21"/>
  <c r="R370" i="21"/>
  <c r="V370" i="21"/>
  <c r="G370" i="21"/>
  <c r="O370" i="21"/>
  <c r="W370" i="21"/>
  <c r="C370" i="21"/>
  <c r="K370" i="21"/>
  <c r="S370" i="21"/>
  <c r="B370" i="21"/>
  <c r="E370" i="21"/>
  <c r="U370" i="21"/>
  <c r="M370" i="21"/>
  <c r="Q370" i="21"/>
  <c r="Y370" i="21"/>
  <c r="I370" i="21"/>
  <c r="C232" i="21"/>
  <c r="G232" i="21"/>
  <c r="K232" i="21"/>
  <c r="O232" i="21"/>
  <c r="S232" i="21"/>
  <c r="W232" i="21"/>
  <c r="B232" i="21"/>
  <c r="E232" i="21"/>
  <c r="I232" i="21"/>
  <c r="M232" i="21"/>
  <c r="Q232" i="21"/>
  <c r="U232" i="21"/>
  <c r="Y232" i="21"/>
  <c r="J232" i="21"/>
  <c r="R232" i="21"/>
  <c r="F232" i="21"/>
  <c r="N232" i="21"/>
  <c r="V232" i="21"/>
  <c r="P232" i="21"/>
  <c r="L232" i="21"/>
  <c r="D232" i="21"/>
  <c r="X232" i="21"/>
  <c r="H232" i="21"/>
  <c r="T232" i="21"/>
  <c r="D300" i="28"/>
  <c r="H300" i="28"/>
  <c r="L300" i="28"/>
  <c r="P300" i="28"/>
  <c r="T300" i="28"/>
  <c r="X300" i="28"/>
  <c r="E300" i="28"/>
  <c r="J300" i="28"/>
  <c r="O300" i="28"/>
  <c r="U300" i="28"/>
  <c r="G300" i="28"/>
  <c r="M300" i="28"/>
  <c r="R300" i="28"/>
  <c r="W300" i="28"/>
  <c r="I300" i="28"/>
  <c r="S300" i="28"/>
  <c r="K300" i="28"/>
  <c r="V300" i="28"/>
  <c r="C300" i="28"/>
  <c r="N300" i="28"/>
  <c r="Y300" i="28"/>
  <c r="F300" i="28"/>
  <c r="Q300" i="28"/>
  <c r="B300" i="28"/>
  <c r="F437" i="28"/>
  <c r="J437" i="28"/>
  <c r="N437" i="28"/>
  <c r="R437" i="28"/>
  <c r="V437" i="28"/>
  <c r="D437" i="28"/>
  <c r="H437" i="28"/>
  <c r="L437" i="28"/>
  <c r="P437" i="28"/>
  <c r="T437" i="28"/>
  <c r="X437" i="28"/>
  <c r="I437" i="28"/>
  <c r="Q437" i="28"/>
  <c r="Y437" i="28"/>
  <c r="E437" i="28"/>
  <c r="O437" i="28"/>
  <c r="B437" i="28"/>
  <c r="K437" i="28"/>
  <c r="U437" i="28"/>
  <c r="C437" i="28"/>
  <c r="W437" i="28"/>
  <c r="G437" i="28"/>
  <c r="M437" i="28"/>
  <c r="S437" i="28"/>
  <c r="D404" i="21"/>
  <c r="H404" i="21"/>
  <c r="L404" i="21"/>
  <c r="P404" i="21"/>
  <c r="T404" i="21"/>
  <c r="F404" i="21"/>
  <c r="J404" i="21"/>
  <c r="N404" i="21"/>
  <c r="R404" i="21"/>
  <c r="V404" i="21"/>
  <c r="G404" i="21"/>
  <c r="O404" i="21"/>
  <c r="W404" i="21"/>
  <c r="C404" i="21"/>
  <c r="K404" i="21"/>
  <c r="S404" i="21"/>
  <c r="Y404" i="21"/>
  <c r="M404" i="21"/>
  <c r="B404" i="21"/>
  <c r="E404" i="21"/>
  <c r="U404" i="21"/>
  <c r="X404" i="21"/>
  <c r="I404" i="21"/>
  <c r="Q404" i="21"/>
  <c r="C301" i="21"/>
  <c r="G301" i="21"/>
  <c r="K301" i="21"/>
  <c r="O301" i="21"/>
  <c r="S301" i="21"/>
  <c r="W301" i="21"/>
  <c r="B301" i="21"/>
  <c r="E301" i="21"/>
  <c r="I301" i="21"/>
  <c r="M301" i="21"/>
  <c r="Q301" i="21"/>
  <c r="U301" i="21"/>
  <c r="Y301" i="21"/>
  <c r="J301" i="21"/>
  <c r="R301" i="21"/>
  <c r="F301" i="21"/>
  <c r="N301" i="21"/>
  <c r="V301" i="21"/>
  <c r="H301" i="21"/>
  <c r="X301" i="21"/>
  <c r="P301" i="21"/>
  <c r="T301" i="21"/>
  <c r="D301" i="21"/>
  <c r="L301" i="21"/>
  <c r="A405" i="21"/>
  <c r="A302" i="21"/>
  <c r="A337" i="21"/>
  <c r="A371" i="21"/>
  <c r="A301" i="28"/>
  <c r="A404" i="28"/>
  <c r="A370" i="28"/>
  <c r="A267" i="28"/>
  <c r="A236" i="28"/>
  <c r="A438" i="28"/>
  <c r="A336" i="28"/>
  <c r="A233" i="21"/>
  <c r="A267" i="21"/>
  <c r="A201" i="21"/>
  <c r="A138" i="21"/>
  <c r="A170" i="21"/>
  <c r="E138" i="21" l="1"/>
  <c r="I138" i="21"/>
  <c r="M138" i="21"/>
  <c r="Q138" i="21"/>
  <c r="U138" i="21"/>
  <c r="Y138" i="21"/>
  <c r="B138" i="21"/>
  <c r="F138" i="21"/>
  <c r="J138" i="21"/>
  <c r="N138" i="21"/>
  <c r="R138" i="21"/>
  <c r="V138" i="21"/>
  <c r="C138" i="21"/>
  <c r="K138" i="21"/>
  <c r="S138" i="21"/>
  <c r="D138" i="21"/>
  <c r="L138" i="21"/>
  <c r="T138" i="21"/>
  <c r="O138" i="21"/>
  <c r="W138" i="21"/>
  <c r="X138" i="21"/>
  <c r="P138" i="21"/>
  <c r="G138" i="21"/>
  <c r="H138" i="21"/>
  <c r="F236" i="28"/>
  <c r="J236" i="28"/>
  <c r="N236" i="28"/>
  <c r="R236" i="28"/>
  <c r="V236" i="28"/>
  <c r="C236" i="28"/>
  <c r="G236" i="28"/>
  <c r="K236" i="28"/>
  <c r="O236" i="28"/>
  <c r="S236" i="28"/>
  <c r="W236" i="28"/>
  <c r="H236" i="28"/>
  <c r="P236" i="28"/>
  <c r="X236" i="28"/>
  <c r="I236" i="28"/>
  <c r="Q236" i="28"/>
  <c r="Y236" i="28"/>
  <c r="B236" i="28"/>
  <c r="L236" i="28"/>
  <c r="M236" i="28"/>
  <c r="T236" i="28"/>
  <c r="U236" i="28"/>
  <c r="D236" i="28"/>
  <c r="E236" i="28"/>
  <c r="D170" i="21"/>
  <c r="H170" i="21"/>
  <c r="L170" i="21"/>
  <c r="P170" i="21"/>
  <c r="T170" i="21"/>
  <c r="X170" i="21"/>
  <c r="E170" i="21"/>
  <c r="I170" i="21"/>
  <c r="M170" i="21"/>
  <c r="Q170" i="21"/>
  <c r="U170" i="21"/>
  <c r="Y170" i="21"/>
  <c r="J170" i="21"/>
  <c r="R170" i="21"/>
  <c r="C170" i="21"/>
  <c r="K170" i="21"/>
  <c r="S170" i="21"/>
  <c r="N170" i="21"/>
  <c r="V170" i="21"/>
  <c r="G170" i="21"/>
  <c r="O170" i="21"/>
  <c r="B170" i="21"/>
  <c r="F170" i="21"/>
  <c r="W170" i="21"/>
  <c r="C201" i="21"/>
  <c r="G201" i="21"/>
  <c r="K201" i="21"/>
  <c r="O201" i="21"/>
  <c r="S201" i="21"/>
  <c r="W201" i="21"/>
  <c r="D201" i="21"/>
  <c r="H201" i="21"/>
  <c r="L201" i="21"/>
  <c r="P201" i="21"/>
  <c r="T201" i="21"/>
  <c r="X201" i="21"/>
  <c r="I201" i="21"/>
  <c r="Q201" i="21"/>
  <c r="Y201" i="21"/>
  <c r="J201" i="21"/>
  <c r="R201" i="21"/>
  <c r="M201" i="21"/>
  <c r="E201" i="21"/>
  <c r="N201" i="21"/>
  <c r="U201" i="21"/>
  <c r="B201" i="21"/>
  <c r="F201" i="21"/>
  <c r="V201" i="21"/>
  <c r="E371" i="21"/>
  <c r="I371" i="21"/>
  <c r="M371" i="21"/>
  <c r="Q371" i="21"/>
  <c r="U371" i="21"/>
  <c r="Y371" i="21"/>
  <c r="C371" i="21"/>
  <c r="G371" i="21"/>
  <c r="K371" i="21"/>
  <c r="O371" i="21"/>
  <c r="S371" i="21"/>
  <c r="W371" i="21"/>
  <c r="B371" i="21"/>
  <c r="H371" i="21"/>
  <c r="P371" i="21"/>
  <c r="X371" i="21"/>
  <c r="D371" i="21"/>
  <c r="L371" i="21"/>
  <c r="T371" i="21"/>
  <c r="N371" i="21"/>
  <c r="F371" i="21"/>
  <c r="V371" i="21"/>
  <c r="J371" i="21"/>
  <c r="R371" i="21"/>
  <c r="D233" i="21"/>
  <c r="H233" i="21"/>
  <c r="L233" i="21"/>
  <c r="P233" i="21"/>
  <c r="T233" i="21"/>
  <c r="X233" i="21"/>
  <c r="F233" i="21"/>
  <c r="J233" i="21"/>
  <c r="N233" i="21"/>
  <c r="R233" i="21"/>
  <c r="V233" i="21"/>
  <c r="C233" i="21"/>
  <c r="K233" i="21"/>
  <c r="S233" i="21"/>
  <c r="G233" i="21"/>
  <c r="O233" i="21"/>
  <c r="W233" i="21"/>
  <c r="I233" i="21"/>
  <c r="Y233" i="21"/>
  <c r="M233" i="21"/>
  <c r="U233" i="21"/>
  <c r="E233" i="21"/>
  <c r="Q233" i="21"/>
  <c r="B233" i="21"/>
  <c r="F337" i="21"/>
  <c r="J337" i="21"/>
  <c r="N337" i="21"/>
  <c r="R337" i="21"/>
  <c r="V337" i="21"/>
  <c r="D337" i="21"/>
  <c r="H337" i="21"/>
  <c r="L337" i="21"/>
  <c r="P337" i="21"/>
  <c r="T337" i="21"/>
  <c r="X337" i="21"/>
  <c r="I337" i="21"/>
  <c r="Q337" i="21"/>
  <c r="Y337" i="21"/>
  <c r="B337" i="21"/>
  <c r="E337" i="21"/>
  <c r="M337" i="21"/>
  <c r="U337" i="21"/>
  <c r="G337" i="21"/>
  <c r="W337" i="21"/>
  <c r="O337" i="21"/>
  <c r="S337" i="21"/>
  <c r="C337" i="21"/>
  <c r="K337" i="21"/>
  <c r="D302" i="21"/>
  <c r="H302" i="21"/>
  <c r="L302" i="21"/>
  <c r="P302" i="21"/>
  <c r="T302" i="21"/>
  <c r="X302" i="21"/>
  <c r="F302" i="21"/>
  <c r="J302" i="21"/>
  <c r="N302" i="21"/>
  <c r="R302" i="21"/>
  <c r="V302" i="21"/>
  <c r="C302" i="21"/>
  <c r="K302" i="21"/>
  <c r="S302" i="21"/>
  <c r="G302" i="21"/>
  <c r="O302" i="21"/>
  <c r="W302" i="21"/>
  <c r="Q302" i="21"/>
  <c r="B302" i="21"/>
  <c r="I302" i="21"/>
  <c r="Y302" i="21"/>
  <c r="U302" i="21"/>
  <c r="E302" i="21"/>
  <c r="M302" i="21"/>
  <c r="C267" i="21"/>
  <c r="G267" i="21"/>
  <c r="K267" i="21"/>
  <c r="O267" i="21"/>
  <c r="S267" i="21"/>
  <c r="W267" i="21"/>
  <c r="B267" i="21"/>
  <c r="E267" i="21"/>
  <c r="I267" i="21"/>
  <c r="M267" i="21"/>
  <c r="Q267" i="21"/>
  <c r="U267" i="21"/>
  <c r="Y267" i="21"/>
  <c r="J267" i="21"/>
  <c r="R267" i="21"/>
  <c r="F267" i="21"/>
  <c r="N267" i="21"/>
  <c r="V267" i="21"/>
  <c r="H267" i="21"/>
  <c r="X267" i="21"/>
  <c r="L267" i="21"/>
  <c r="T267" i="21"/>
  <c r="D267" i="21"/>
  <c r="P267" i="21"/>
  <c r="D336" i="28"/>
  <c r="H336" i="28"/>
  <c r="L336" i="28"/>
  <c r="P336" i="28"/>
  <c r="T336" i="28"/>
  <c r="X336" i="28"/>
  <c r="G336" i="28"/>
  <c r="M336" i="28"/>
  <c r="R336" i="28"/>
  <c r="W336" i="28"/>
  <c r="E336" i="28"/>
  <c r="J336" i="28"/>
  <c r="O336" i="28"/>
  <c r="U336" i="28"/>
  <c r="F336" i="28"/>
  <c r="Q336" i="28"/>
  <c r="B336" i="28"/>
  <c r="I336" i="28"/>
  <c r="S336" i="28"/>
  <c r="K336" i="28"/>
  <c r="V336" i="28"/>
  <c r="C336" i="28"/>
  <c r="N336" i="28"/>
  <c r="Y336" i="28"/>
  <c r="F267" i="28"/>
  <c r="J267" i="28"/>
  <c r="N267" i="28"/>
  <c r="R267" i="28"/>
  <c r="V267" i="28"/>
  <c r="D267" i="28"/>
  <c r="I267" i="28"/>
  <c r="O267" i="28"/>
  <c r="T267" i="28"/>
  <c r="Y267" i="28"/>
  <c r="B267" i="28"/>
  <c r="G267" i="28"/>
  <c r="L267" i="28"/>
  <c r="Q267" i="28"/>
  <c r="W267" i="28"/>
  <c r="H267" i="28"/>
  <c r="S267" i="28"/>
  <c r="U267" i="28"/>
  <c r="C267" i="28"/>
  <c r="M267" i="28"/>
  <c r="X267" i="28"/>
  <c r="E267" i="28"/>
  <c r="P267" i="28"/>
  <c r="K267" i="28"/>
  <c r="F404" i="28"/>
  <c r="J404" i="28"/>
  <c r="N404" i="28"/>
  <c r="R404" i="28"/>
  <c r="V404" i="28"/>
  <c r="E404" i="28"/>
  <c r="K404" i="28"/>
  <c r="P404" i="28"/>
  <c r="U404" i="28"/>
  <c r="C404" i="28"/>
  <c r="H404" i="28"/>
  <c r="M404" i="28"/>
  <c r="S404" i="28"/>
  <c r="X404" i="28"/>
  <c r="D404" i="28"/>
  <c r="O404" i="28"/>
  <c r="Y404" i="28"/>
  <c r="G404" i="28"/>
  <c r="Q404" i="28"/>
  <c r="B404" i="28"/>
  <c r="I404" i="28"/>
  <c r="T404" i="28"/>
  <c r="L404" i="28"/>
  <c r="W404" i="28"/>
  <c r="C438" i="28"/>
  <c r="E438" i="28"/>
  <c r="I438" i="28"/>
  <c r="M438" i="28"/>
  <c r="Q438" i="28"/>
  <c r="U438" i="28"/>
  <c r="Y438" i="28"/>
  <c r="B438" i="28"/>
  <c r="H438" i="28"/>
  <c r="N438" i="28"/>
  <c r="S438" i="28"/>
  <c r="X438" i="28"/>
  <c r="D438" i="28"/>
  <c r="K438" i="28"/>
  <c r="R438" i="28"/>
  <c r="G438" i="28"/>
  <c r="O438" i="28"/>
  <c r="V438" i="28"/>
  <c r="P438" i="28"/>
  <c r="F438" i="28"/>
  <c r="T438" i="28"/>
  <c r="J438" i="28"/>
  <c r="W438" i="28"/>
  <c r="L438" i="28"/>
  <c r="C370" i="28"/>
  <c r="G370" i="28"/>
  <c r="K370" i="28"/>
  <c r="O370" i="28"/>
  <c r="S370" i="28"/>
  <c r="W370" i="28"/>
  <c r="F370" i="28"/>
  <c r="L370" i="28"/>
  <c r="Q370" i="28"/>
  <c r="V370" i="28"/>
  <c r="B370" i="28"/>
  <c r="D370" i="28"/>
  <c r="I370" i="28"/>
  <c r="N370" i="28"/>
  <c r="T370" i="28"/>
  <c r="Y370" i="28"/>
  <c r="E370" i="28"/>
  <c r="P370" i="28"/>
  <c r="H370" i="28"/>
  <c r="R370" i="28"/>
  <c r="J370" i="28"/>
  <c r="U370" i="28"/>
  <c r="M370" i="28"/>
  <c r="X370" i="28"/>
  <c r="E301" i="28"/>
  <c r="I301" i="28"/>
  <c r="M301" i="28"/>
  <c r="Q301" i="28"/>
  <c r="U301" i="28"/>
  <c r="Y301" i="28"/>
  <c r="B301" i="28"/>
  <c r="C301" i="28"/>
  <c r="H301" i="28"/>
  <c r="N301" i="28"/>
  <c r="S301" i="28"/>
  <c r="X301" i="28"/>
  <c r="F301" i="28"/>
  <c r="K301" i="28"/>
  <c r="P301" i="28"/>
  <c r="V301" i="28"/>
  <c r="G301" i="28"/>
  <c r="R301" i="28"/>
  <c r="J301" i="28"/>
  <c r="T301" i="28"/>
  <c r="L301" i="28"/>
  <c r="W301" i="28"/>
  <c r="D301" i="28"/>
  <c r="O301" i="28"/>
  <c r="C405" i="21"/>
  <c r="G405" i="21"/>
  <c r="K405" i="21"/>
  <c r="O405" i="21"/>
  <c r="S405" i="21"/>
  <c r="W405" i="21"/>
  <c r="E405" i="21"/>
  <c r="J405" i="21"/>
  <c r="P405" i="21"/>
  <c r="U405" i="21"/>
  <c r="B405" i="21"/>
  <c r="H405" i="21"/>
  <c r="M405" i="21"/>
  <c r="R405" i="21"/>
  <c r="X405" i="21"/>
  <c r="D405" i="21"/>
  <c r="N405" i="21"/>
  <c r="Y405" i="21"/>
  <c r="I405" i="21"/>
  <c r="T405" i="21"/>
  <c r="V405" i="21"/>
  <c r="L405" i="21"/>
  <c r="Q405" i="21"/>
  <c r="F405" i="21"/>
  <c r="A303" i="21"/>
  <c r="A338" i="21"/>
  <c r="A406" i="21"/>
  <c r="A372" i="21"/>
  <c r="A439" i="28"/>
  <c r="A337" i="28"/>
  <c r="A302" i="28"/>
  <c r="A268" i="28"/>
  <c r="A371" i="28"/>
  <c r="A405" i="28"/>
  <c r="A268" i="21"/>
  <c r="A234" i="21"/>
  <c r="A202" i="21"/>
  <c r="A171" i="21"/>
  <c r="E171" i="21" l="1"/>
  <c r="I171" i="21"/>
  <c r="M171" i="21"/>
  <c r="Q171" i="21"/>
  <c r="U171" i="21"/>
  <c r="Y171" i="21"/>
  <c r="B171" i="21"/>
  <c r="F171" i="21"/>
  <c r="J171" i="21"/>
  <c r="N171" i="21"/>
  <c r="R171" i="21"/>
  <c r="V171" i="21"/>
  <c r="C171" i="21"/>
  <c r="K171" i="21"/>
  <c r="S171" i="21"/>
  <c r="D171" i="21"/>
  <c r="L171" i="21"/>
  <c r="T171" i="21"/>
  <c r="G171" i="21"/>
  <c r="W171" i="21"/>
  <c r="P171" i="21"/>
  <c r="H171" i="21"/>
  <c r="X171" i="21"/>
  <c r="O171" i="21"/>
  <c r="D202" i="21"/>
  <c r="H202" i="21"/>
  <c r="L202" i="21"/>
  <c r="P202" i="21"/>
  <c r="T202" i="21"/>
  <c r="X202" i="21"/>
  <c r="E202" i="21"/>
  <c r="I202" i="21"/>
  <c r="M202" i="21"/>
  <c r="Q202" i="21"/>
  <c r="U202" i="21"/>
  <c r="Y202" i="21"/>
  <c r="J202" i="21"/>
  <c r="R202" i="21"/>
  <c r="C202" i="21"/>
  <c r="K202" i="21"/>
  <c r="S202" i="21"/>
  <c r="F202" i="21"/>
  <c r="V202" i="21"/>
  <c r="N202" i="21"/>
  <c r="O202" i="21"/>
  <c r="B202" i="21"/>
  <c r="G202" i="21"/>
  <c r="W202" i="21"/>
  <c r="D371" i="28"/>
  <c r="H371" i="28"/>
  <c r="L371" i="28"/>
  <c r="P371" i="28"/>
  <c r="T371" i="28"/>
  <c r="X371" i="28"/>
  <c r="E371" i="28"/>
  <c r="J371" i="28"/>
  <c r="O371" i="28"/>
  <c r="U371" i="28"/>
  <c r="G371" i="28"/>
  <c r="M371" i="28"/>
  <c r="R371" i="28"/>
  <c r="W371" i="28"/>
  <c r="C371" i="28"/>
  <c r="N371" i="28"/>
  <c r="Y371" i="28"/>
  <c r="F371" i="28"/>
  <c r="Q371" i="28"/>
  <c r="B371" i="28"/>
  <c r="I371" i="28"/>
  <c r="S371" i="28"/>
  <c r="K371" i="28"/>
  <c r="V371" i="28"/>
  <c r="E337" i="28"/>
  <c r="I337" i="28"/>
  <c r="M337" i="28"/>
  <c r="Q337" i="28"/>
  <c r="U337" i="28"/>
  <c r="Y337" i="28"/>
  <c r="B337" i="28"/>
  <c r="F337" i="28"/>
  <c r="K337" i="28"/>
  <c r="P337" i="28"/>
  <c r="V337" i="28"/>
  <c r="C337" i="28"/>
  <c r="H337" i="28"/>
  <c r="N337" i="28"/>
  <c r="S337" i="28"/>
  <c r="X337" i="28"/>
  <c r="D337" i="28"/>
  <c r="O337" i="28"/>
  <c r="G337" i="28"/>
  <c r="R337" i="28"/>
  <c r="J337" i="28"/>
  <c r="T337" i="28"/>
  <c r="L337" i="28"/>
  <c r="W337" i="28"/>
  <c r="F372" i="21"/>
  <c r="J372" i="21"/>
  <c r="N372" i="21"/>
  <c r="R372" i="21"/>
  <c r="V372" i="21"/>
  <c r="D372" i="21"/>
  <c r="H372" i="21"/>
  <c r="L372" i="21"/>
  <c r="P372" i="21"/>
  <c r="T372" i="21"/>
  <c r="X372" i="21"/>
  <c r="I372" i="21"/>
  <c r="Q372" i="21"/>
  <c r="Y372" i="21"/>
  <c r="E372" i="21"/>
  <c r="M372" i="21"/>
  <c r="U372" i="21"/>
  <c r="G372" i="21"/>
  <c r="W372" i="21"/>
  <c r="B372" i="21"/>
  <c r="O372" i="21"/>
  <c r="S372" i="21"/>
  <c r="C372" i="21"/>
  <c r="K372" i="21"/>
  <c r="D406" i="21"/>
  <c r="H406" i="21"/>
  <c r="L406" i="21"/>
  <c r="P406" i="21"/>
  <c r="T406" i="21"/>
  <c r="X406" i="21"/>
  <c r="C406" i="21"/>
  <c r="I406" i="21"/>
  <c r="N406" i="21"/>
  <c r="S406" i="21"/>
  <c r="Y406" i="21"/>
  <c r="F406" i="21"/>
  <c r="K406" i="21"/>
  <c r="Q406" i="21"/>
  <c r="V406" i="21"/>
  <c r="M406" i="21"/>
  <c r="W406" i="21"/>
  <c r="G406" i="21"/>
  <c r="R406" i="21"/>
  <c r="U406" i="21"/>
  <c r="J406" i="21"/>
  <c r="O406" i="21"/>
  <c r="B406" i="21"/>
  <c r="E406" i="21"/>
  <c r="C338" i="21"/>
  <c r="G338" i="21"/>
  <c r="K338" i="21"/>
  <c r="O338" i="21"/>
  <c r="S338" i="21"/>
  <c r="W338" i="21"/>
  <c r="E338" i="21"/>
  <c r="I338" i="21"/>
  <c r="M338" i="21"/>
  <c r="Q338" i="21"/>
  <c r="U338" i="21"/>
  <c r="Y338" i="21"/>
  <c r="J338" i="21"/>
  <c r="R338" i="21"/>
  <c r="F338" i="21"/>
  <c r="N338" i="21"/>
  <c r="V338" i="21"/>
  <c r="P338" i="21"/>
  <c r="H338" i="21"/>
  <c r="X338" i="21"/>
  <c r="L338" i="21"/>
  <c r="B338" i="21"/>
  <c r="T338" i="21"/>
  <c r="D338" i="21"/>
  <c r="E234" i="21"/>
  <c r="I234" i="21"/>
  <c r="M234" i="21"/>
  <c r="Q234" i="21"/>
  <c r="U234" i="21"/>
  <c r="Y234" i="21"/>
  <c r="C234" i="21"/>
  <c r="G234" i="21"/>
  <c r="K234" i="21"/>
  <c r="O234" i="21"/>
  <c r="S234" i="21"/>
  <c r="W234" i="21"/>
  <c r="B234" i="21"/>
  <c r="D234" i="21"/>
  <c r="L234" i="21"/>
  <c r="T234" i="21"/>
  <c r="H234" i="21"/>
  <c r="P234" i="21"/>
  <c r="X234" i="21"/>
  <c r="R234" i="21"/>
  <c r="J234" i="21"/>
  <c r="V234" i="21"/>
  <c r="F234" i="21"/>
  <c r="N234" i="21"/>
  <c r="C268" i="28"/>
  <c r="G268" i="28"/>
  <c r="K268" i="28"/>
  <c r="O268" i="28"/>
  <c r="S268" i="28"/>
  <c r="W268" i="28"/>
  <c r="H268" i="28"/>
  <c r="M268" i="28"/>
  <c r="R268" i="28"/>
  <c r="X268" i="28"/>
  <c r="E268" i="28"/>
  <c r="J268" i="28"/>
  <c r="P268" i="28"/>
  <c r="U268" i="28"/>
  <c r="F268" i="28"/>
  <c r="Q268" i="28"/>
  <c r="T268" i="28"/>
  <c r="L268" i="28"/>
  <c r="V268" i="28"/>
  <c r="D268" i="28"/>
  <c r="N268" i="28"/>
  <c r="Y268" i="28"/>
  <c r="B268" i="28"/>
  <c r="I268" i="28"/>
  <c r="D268" i="21"/>
  <c r="H268" i="21"/>
  <c r="L268" i="21"/>
  <c r="P268" i="21"/>
  <c r="T268" i="21"/>
  <c r="X268" i="21"/>
  <c r="F268" i="21"/>
  <c r="J268" i="21"/>
  <c r="N268" i="21"/>
  <c r="R268" i="21"/>
  <c r="V268" i="21"/>
  <c r="C268" i="21"/>
  <c r="K268" i="21"/>
  <c r="S268" i="21"/>
  <c r="G268" i="21"/>
  <c r="O268" i="21"/>
  <c r="W268" i="21"/>
  <c r="Q268" i="21"/>
  <c r="I268" i="21"/>
  <c r="U268" i="21"/>
  <c r="Y268" i="21"/>
  <c r="B268" i="21"/>
  <c r="E268" i="21"/>
  <c r="M268" i="21"/>
  <c r="F302" i="28"/>
  <c r="J302" i="28"/>
  <c r="N302" i="28"/>
  <c r="R302" i="28"/>
  <c r="V302" i="28"/>
  <c r="G302" i="28"/>
  <c r="L302" i="28"/>
  <c r="Q302" i="28"/>
  <c r="W302" i="28"/>
  <c r="D302" i="28"/>
  <c r="I302" i="28"/>
  <c r="O302" i="28"/>
  <c r="T302" i="28"/>
  <c r="Y302" i="28"/>
  <c r="B302" i="28"/>
  <c r="E302" i="28"/>
  <c r="P302" i="28"/>
  <c r="H302" i="28"/>
  <c r="S302" i="28"/>
  <c r="K302" i="28"/>
  <c r="U302" i="28"/>
  <c r="C302" i="28"/>
  <c r="M302" i="28"/>
  <c r="X302" i="28"/>
  <c r="F439" i="28"/>
  <c r="J439" i="28"/>
  <c r="N439" i="28"/>
  <c r="R439" i="28"/>
  <c r="V439" i="28"/>
  <c r="G439" i="28"/>
  <c r="L439" i="28"/>
  <c r="Q439" i="28"/>
  <c r="W439" i="28"/>
  <c r="B439" i="28"/>
  <c r="C439" i="28"/>
  <c r="I439" i="28"/>
  <c r="P439" i="28"/>
  <c r="X439" i="28"/>
  <c r="E439" i="28"/>
  <c r="M439" i="28"/>
  <c r="T439" i="28"/>
  <c r="H439" i="28"/>
  <c r="U439" i="28"/>
  <c r="K439" i="28"/>
  <c r="Y439" i="28"/>
  <c r="O439" i="28"/>
  <c r="D439" i="28"/>
  <c r="S439" i="28"/>
  <c r="C405" i="28"/>
  <c r="G405" i="28"/>
  <c r="K405" i="28"/>
  <c r="O405" i="28"/>
  <c r="S405" i="28"/>
  <c r="W405" i="28"/>
  <c r="D405" i="28"/>
  <c r="I405" i="28"/>
  <c r="N405" i="28"/>
  <c r="T405" i="28"/>
  <c r="Y405" i="28"/>
  <c r="F405" i="28"/>
  <c r="L405" i="28"/>
  <c r="Q405" i="28"/>
  <c r="V405" i="28"/>
  <c r="B405" i="28"/>
  <c r="M405" i="28"/>
  <c r="X405" i="28"/>
  <c r="E405" i="28"/>
  <c r="P405" i="28"/>
  <c r="H405" i="28"/>
  <c r="R405" i="28"/>
  <c r="J405" i="28"/>
  <c r="U405" i="28"/>
  <c r="E303" i="21"/>
  <c r="I303" i="21"/>
  <c r="M303" i="21"/>
  <c r="Q303" i="21"/>
  <c r="U303" i="21"/>
  <c r="Y303" i="21"/>
  <c r="C303" i="21"/>
  <c r="G303" i="21"/>
  <c r="K303" i="21"/>
  <c r="O303" i="21"/>
  <c r="S303" i="21"/>
  <c r="W303" i="21"/>
  <c r="B303" i="21"/>
  <c r="D303" i="21"/>
  <c r="L303" i="21"/>
  <c r="T303" i="21"/>
  <c r="H303" i="21"/>
  <c r="P303" i="21"/>
  <c r="X303" i="21"/>
  <c r="J303" i="21"/>
  <c r="R303" i="21"/>
  <c r="F303" i="21"/>
  <c r="V303" i="21"/>
  <c r="N303" i="21"/>
  <c r="A373" i="21"/>
  <c r="A339" i="21"/>
  <c r="A407" i="21"/>
  <c r="A304" i="21"/>
  <c r="A303" i="28"/>
  <c r="A440" i="28"/>
  <c r="A372" i="28"/>
  <c r="A269" i="28"/>
  <c r="A406" i="28"/>
  <c r="A338" i="28"/>
  <c r="A235" i="21"/>
  <c r="A269" i="21"/>
  <c r="A203" i="21"/>
  <c r="E203" i="21" l="1"/>
  <c r="I203" i="21"/>
  <c r="M203" i="21"/>
  <c r="Q203" i="21"/>
  <c r="U203" i="21"/>
  <c r="Y203" i="21"/>
  <c r="B203" i="21"/>
  <c r="F203" i="21"/>
  <c r="J203" i="21"/>
  <c r="N203" i="21"/>
  <c r="R203" i="21"/>
  <c r="V203" i="21"/>
  <c r="C203" i="21"/>
  <c r="K203" i="21"/>
  <c r="S203" i="21"/>
  <c r="D203" i="21"/>
  <c r="L203" i="21"/>
  <c r="T203" i="21"/>
  <c r="O203" i="21"/>
  <c r="W203" i="21"/>
  <c r="X203" i="21"/>
  <c r="P203" i="21"/>
  <c r="G203" i="21"/>
  <c r="H203" i="21"/>
  <c r="F338" i="28"/>
  <c r="J338" i="28"/>
  <c r="N338" i="28"/>
  <c r="R338" i="28"/>
  <c r="V338" i="28"/>
  <c r="D338" i="28"/>
  <c r="I338" i="28"/>
  <c r="O338" i="28"/>
  <c r="T338" i="28"/>
  <c r="Y338" i="28"/>
  <c r="B338" i="28"/>
  <c r="G338" i="28"/>
  <c r="L338" i="28"/>
  <c r="Q338" i="28"/>
  <c r="W338" i="28"/>
  <c r="C338" i="28"/>
  <c r="M338" i="28"/>
  <c r="X338" i="28"/>
  <c r="E338" i="28"/>
  <c r="P338" i="28"/>
  <c r="H338" i="28"/>
  <c r="S338" i="28"/>
  <c r="K338" i="28"/>
  <c r="U338" i="28"/>
  <c r="D269" i="28"/>
  <c r="H269" i="28"/>
  <c r="L269" i="28"/>
  <c r="P269" i="28"/>
  <c r="T269" i="28"/>
  <c r="X269" i="28"/>
  <c r="F269" i="28"/>
  <c r="K269" i="28"/>
  <c r="Q269" i="28"/>
  <c r="V269" i="28"/>
  <c r="C269" i="28"/>
  <c r="I269" i="28"/>
  <c r="N269" i="28"/>
  <c r="S269" i="28"/>
  <c r="Y269" i="28"/>
  <c r="B269" i="28"/>
  <c r="E269" i="28"/>
  <c r="O269" i="28"/>
  <c r="R269" i="28"/>
  <c r="J269" i="28"/>
  <c r="U269" i="28"/>
  <c r="M269" i="28"/>
  <c r="W269" i="28"/>
  <c r="G269" i="28"/>
  <c r="F304" i="21"/>
  <c r="J304" i="21"/>
  <c r="N304" i="21"/>
  <c r="R304" i="21"/>
  <c r="V304" i="21"/>
  <c r="D304" i="21"/>
  <c r="H304" i="21"/>
  <c r="L304" i="21"/>
  <c r="P304" i="21"/>
  <c r="T304" i="21"/>
  <c r="X304" i="21"/>
  <c r="E304" i="21"/>
  <c r="M304" i="21"/>
  <c r="U304" i="21"/>
  <c r="B304" i="21"/>
  <c r="I304" i="21"/>
  <c r="Q304" i="21"/>
  <c r="Y304" i="21"/>
  <c r="C304" i="21"/>
  <c r="S304" i="21"/>
  <c r="K304" i="21"/>
  <c r="O304" i="21"/>
  <c r="W304" i="21"/>
  <c r="G304" i="21"/>
  <c r="E407" i="21"/>
  <c r="I407" i="21"/>
  <c r="M407" i="21"/>
  <c r="Q407" i="21"/>
  <c r="U407" i="21"/>
  <c r="Y407" i="21"/>
  <c r="G407" i="21"/>
  <c r="L407" i="21"/>
  <c r="R407" i="21"/>
  <c r="W407" i="21"/>
  <c r="D407" i="21"/>
  <c r="J407" i="21"/>
  <c r="O407" i="21"/>
  <c r="T407" i="21"/>
  <c r="B407" i="21"/>
  <c r="K407" i="21"/>
  <c r="V407" i="21"/>
  <c r="F407" i="21"/>
  <c r="P407" i="21"/>
  <c r="S407" i="21"/>
  <c r="H407" i="21"/>
  <c r="N407" i="21"/>
  <c r="C407" i="21"/>
  <c r="X407" i="21"/>
  <c r="D406" i="28"/>
  <c r="H406" i="28"/>
  <c r="L406" i="28"/>
  <c r="P406" i="28"/>
  <c r="T406" i="28"/>
  <c r="X406" i="28"/>
  <c r="G406" i="28"/>
  <c r="M406" i="28"/>
  <c r="R406" i="28"/>
  <c r="W406" i="28"/>
  <c r="E406" i="28"/>
  <c r="J406" i="28"/>
  <c r="O406" i="28"/>
  <c r="U406" i="28"/>
  <c r="K406" i="28"/>
  <c r="V406" i="28"/>
  <c r="C406" i="28"/>
  <c r="N406" i="28"/>
  <c r="Y406" i="28"/>
  <c r="F406" i="28"/>
  <c r="Q406" i="28"/>
  <c r="B406" i="28"/>
  <c r="I406" i="28"/>
  <c r="S406" i="28"/>
  <c r="E372" i="28"/>
  <c r="I372" i="28"/>
  <c r="M372" i="28"/>
  <c r="Q372" i="28"/>
  <c r="U372" i="28"/>
  <c r="Y372" i="28"/>
  <c r="B372" i="28"/>
  <c r="C372" i="28"/>
  <c r="H372" i="28"/>
  <c r="N372" i="28"/>
  <c r="S372" i="28"/>
  <c r="X372" i="28"/>
  <c r="F372" i="28"/>
  <c r="K372" i="28"/>
  <c r="P372" i="28"/>
  <c r="V372" i="28"/>
  <c r="L372" i="28"/>
  <c r="W372" i="28"/>
  <c r="D372" i="28"/>
  <c r="O372" i="28"/>
  <c r="G372" i="28"/>
  <c r="R372" i="28"/>
  <c r="J372" i="28"/>
  <c r="T372" i="28"/>
  <c r="E269" i="21"/>
  <c r="I269" i="21"/>
  <c r="M269" i="21"/>
  <c r="Q269" i="21"/>
  <c r="U269" i="21"/>
  <c r="Y269" i="21"/>
  <c r="C269" i="21"/>
  <c r="G269" i="21"/>
  <c r="K269" i="21"/>
  <c r="O269" i="21"/>
  <c r="S269" i="21"/>
  <c r="W269" i="21"/>
  <c r="B269" i="21"/>
  <c r="D269" i="21"/>
  <c r="L269" i="21"/>
  <c r="T269" i="21"/>
  <c r="H269" i="21"/>
  <c r="P269" i="21"/>
  <c r="X269" i="21"/>
  <c r="J269" i="21"/>
  <c r="F269" i="21"/>
  <c r="R269" i="21"/>
  <c r="N269" i="21"/>
  <c r="V269" i="21"/>
  <c r="C440" i="28"/>
  <c r="G440" i="28"/>
  <c r="K440" i="28"/>
  <c r="O440" i="28"/>
  <c r="S440" i="28"/>
  <c r="W440" i="28"/>
  <c r="E440" i="28"/>
  <c r="J440" i="28"/>
  <c r="P440" i="28"/>
  <c r="U440" i="28"/>
  <c r="H440" i="28"/>
  <c r="N440" i="28"/>
  <c r="V440" i="28"/>
  <c r="D440" i="28"/>
  <c r="L440" i="28"/>
  <c r="R440" i="28"/>
  <c r="Y440" i="28"/>
  <c r="M440" i="28"/>
  <c r="Q440" i="28"/>
  <c r="F440" i="28"/>
  <c r="T440" i="28"/>
  <c r="I440" i="28"/>
  <c r="X440" i="28"/>
  <c r="B440" i="28"/>
  <c r="F339" i="21"/>
  <c r="J339" i="21"/>
  <c r="N339" i="21"/>
  <c r="R339" i="21"/>
  <c r="V339" i="21"/>
  <c r="C339" i="21"/>
  <c r="H339" i="21"/>
  <c r="M339" i="21"/>
  <c r="S339" i="21"/>
  <c r="X339" i="21"/>
  <c r="E339" i="21"/>
  <c r="K339" i="21"/>
  <c r="P339" i="21"/>
  <c r="U339" i="21"/>
  <c r="B339" i="21"/>
  <c r="G339" i="21"/>
  <c r="Q339" i="21"/>
  <c r="L339" i="21"/>
  <c r="W339" i="21"/>
  <c r="D339" i="21"/>
  <c r="Y339" i="21"/>
  <c r="O339" i="21"/>
  <c r="T339" i="21"/>
  <c r="I339" i="21"/>
  <c r="F235" i="21"/>
  <c r="J235" i="21"/>
  <c r="N235" i="21"/>
  <c r="R235" i="21"/>
  <c r="V235" i="21"/>
  <c r="D235" i="21"/>
  <c r="H235" i="21"/>
  <c r="L235" i="21"/>
  <c r="P235" i="21"/>
  <c r="T235" i="21"/>
  <c r="X235" i="21"/>
  <c r="E235" i="21"/>
  <c r="M235" i="21"/>
  <c r="U235" i="21"/>
  <c r="I235" i="21"/>
  <c r="Q235" i="21"/>
  <c r="Y235" i="21"/>
  <c r="B235" i="21"/>
  <c r="K235" i="21"/>
  <c r="G235" i="21"/>
  <c r="S235" i="21"/>
  <c r="C235" i="21"/>
  <c r="O235" i="21"/>
  <c r="W235" i="21"/>
  <c r="C303" i="28"/>
  <c r="G303" i="28"/>
  <c r="K303" i="28"/>
  <c r="O303" i="28"/>
  <c r="S303" i="28"/>
  <c r="W303" i="28"/>
  <c r="E303" i="28"/>
  <c r="J303" i="28"/>
  <c r="P303" i="28"/>
  <c r="U303" i="28"/>
  <c r="H303" i="28"/>
  <c r="M303" i="28"/>
  <c r="R303" i="28"/>
  <c r="X303" i="28"/>
  <c r="D303" i="28"/>
  <c r="N303" i="28"/>
  <c r="Y303" i="28"/>
  <c r="B303" i="28"/>
  <c r="F303" i="28"/>
  <c r="Q303" i="28"/>
  <c r="I303" i="28"/>
  <c r="T303" i="28"/>
  <c r="L303" i="28"/>
  <c r="V303" i="28"/>
  <c r="C373" i="21"/>
  <c r="G373" i="21"/>
  <c r="K373" i="21"/>
  <c r="E373" i="21"/>
  <c r="I373" i="21"/>
  <c r="M373" i="21"/>
  <c r="Q373" i="21"/>
  <c r="U373" i="21"/>
  <c r="Y373" i="21"/>
  <c r="J373" i="21"/>
  <c r="P373" i="21"/>
  <c r="V373" i="21"/>
  <c r="B373" i="21"/>
  <c r="F373" i="21"/>
  <c r="N373" i="21"/>
  <c r="S373" i="21"/>
  <c r="X373" i="21"/>
  <c r="O373" i="21"/>
  <c r="H373" i="21"/>
  <c r="T373" i="21"/>
  <c r="W373" i="21"/>
  <c r="L373" i="21"/>
  <c r="R373" i="21"/>
  <c r="D373" i="21"/>
  <c r="A305" i="21"/>
  <c r="A340" i="21"/>
  <c r="A408" i="21"/>
  <c r="A374" i="21"/>
  <c r="A270" i="28"/>
  <c r="A339" i="28"/>
  <c r="A373" i="28"/>
  <c r="A407" i="28"/>
  <c r="A441" i="28"/>
  <c r="A304" i="28"/>
  <c r="A270" i="21"/>
  <c r="A236" i="21"/>
  <c r="F374" i="21" l="1"/>
  <c r="J374" i="21"/>
  <c r="N374" i="21"/>
  <c r="R374" i="21"/>
  <c r="V374" i="21"/>
  <c r="D374" i="21"/>
  <c r="I374" i="21"/>
  <c r="O374" i="21"/>
  <c r="T374" i="21"/>
  <c r="Y374" i="21"/>
  <c r="G374" i="21"/>
  <c r="L374" i="21"/>
  <c r="Q374" i="21"/>
  <c r="W374" i="21"/>
  <c r="C374" i="21"/>
  <c r="M374" i="21"/>
  <c r="X374" i="21"/>
  <c r="H374" i="21"/>
  <c r="S374" i="21"/>
  <c r="U374" i="21"/>
  <c r="K374" i="21"/>
  <c r="B374" i="21"/>
  <c r="P374" i="21"/>
  <c r="E374" i="21"/>
  <c r="F270" i="21"/>
  <c r="J270" i="21"/>
  <c r="N270" i="21"/>
  <c r="R270" i="21"/>
  <c r="V270" i="21"/>
  <c r="D270" i="21"/>
  <c r="H270" i="21"/>
  <c r="L270" i="21"/>
  <c r="P270" i="21"/>
  <c r="T270" i="21"/>
  <c r="X270" i="21"/>
  <c r="E270" i="21"/>
  <c r="M270" i="21"/>
  <c r="U270" i="21"/>
  <c r="I270" i="21"/>
  <c r="Q270" i="21"/>
  <c r="Y270" i="21"/>
  <c r="B270" i="21"/>
  <c r="C270" i="21"/>
  <c r="S270" i="21"/>
  <c r="G270" i="21"/>
  <c r="O270" i="21"/>
  <c r="W270" i="21"/>
  <c r="K270" i="21"/>
  <c r="F373" i="28"/>
  <c r="J373" i="28"/>
  <c r="N373" i="28"/>
  <c r="R373" i="28"/>
  <c r="V373" i="28"/>
  <c r="G373" i="28"/>
  <c r="L373" i="28"/>
  <c r="Q373" i="28"/>
  <c r="W373" i="28"/>
  <c r="D373" i="28"/>
  <c r="I373" i="28"/>
  <c r="O373" i="28"/>
  <c r="T373" i="28"/>
  <c r="Y373" i="28"/>
  <c r="B373" i="28"/>
  <c r="K373" i="28"/>
  <c r="U373" i="28"/>
  <c r="C373" i="28"/>
  <c r="M373" i="28"/>
  <c r="X373" i="28"/>
  <c r="E373" i="28"/>
  <c r="P373" i="28"/>
  <c r="H373" i="28"/>
  <c r="S373" i="28"/>
  <c r="F408" i="21"/>
  <c r="J408" i="21"/>
  <c r="N408" i="21"/>
  <c r="R408" i="21"/>
  <c r="V408" i="21"/>
  <c r="E408" i="21"/>
  <c r="K408" i="21"/>
  <c r="P408" i="21"/>
  <c r="U408" i="21"/>
  <c r="C408" i="21"/>
  <c r="H408" i="21"/>
  <c r="M408" i="21"/>
  <c r="S408" i="21"/>
  <c r="X408" i="21"/>
  <c r="I408" i="21"/>
  <c r="T408" i="21"/>
  <c r="D408" i="21"/>
  <c r="O408" i="21"/>
  <c r="Y408" i="21"/>
  <c r="B408" i="21"/>
  <c r="Q408" i="21"/>
  <c r="G408" i="21"/>
  <c r="L408" i="21"/>
  <c r="W408" i="21"/>
  <c r="D304" i="28"/>
  <c r="H304" i="28"/>
  <c r="L304" i="28"/>
  <c r="P304" i="28"/>
  <c r="T304" i="28"/>
  <c r="X304" i="28"/>
  <c r="C304" i="28"/>
  <c r="I304" i="28"/>
  <c r="N304" i="28"/>
  <c r="S304" i="28"/>
  <c r="Y304" i="28"/>
  <c r="B304" i="28"/>
  <c r="F304" i="28"/>
  <c r="K304" i="28"/>
  <c r="Q304" i="28"/>
  <c r="V304" i="28"/>
  <c r="M304" i="28"/>
  <c r="W304" i="28"/>
  <c r="E304" i="28"/>
  <c r="O304" i="28"/>
  <c r="G304" i="28"/>
  <c r="R304" i="28"/>
  <c r="J304" i="28"/>
  <c r="U304" i="28"/>
  <c r="D441" i="28"/>
  <c r="H441" i="28"/>
  <c r="L441" i="28"/>
  <c r="P441" i="28"/>
  <c r="T441" i="28"/>
  <c r="X441" i="28"/>
  <c r="C441" i="28"/>
  <c r="I441" i="28"/>
  <c r="N441" i="28"/>
  <c r="S441" i="28"/>
  <c r="Y441" i="28"/>
  <c r="F441" i="28"/>
  <c r="M441" i="28"/>
  <c r="U441" i="28"/>
  <c r="J441" i="28"/>
  <c r="Q441" i="28"/>
  <c r="W441" i="28"/>
  <c r="B441" i="28"/>
  <c r="E441" i="28"/>
  <c r="R441" i="28"/>
  <c r="G441" i="28"/>
  <c r="V441" i="28"/>
  <c r="K441" i="28"/>
  <c r="O441" i="28"/>
  <c r="C339" i="28"/>
  <c r="G339" i="28"/>
  <c r="K339" i="28"/>
  <c r="O339" i="28"/>
  <c r="S339" i="28"/>
  <c r="W339" i="28"/>
  <c r="H339" i="28"/>
  <c r="M339" i="28"/>
  <c r="R339" i="28"/>
  <c r="X339" i="28"/>
  <c r="E339" i="28"/>
  <c r="J339" i="28"/>
  <c r="P339" i="28"/>
  <c r="U339" i="28"/>
  <c r="L339" i="28"/>
  <c r="V339" i="28"/>
  <c r="D339" i="28"/>
  <c r="N339" i="28"/>
  <c r="Y339" i="28"/>
  <c r="B339" i="28"/>
  <c r="F339" i="28"/>
  <c r="Q339" i="28"/>
  <c r="I339" i="28"/>
  <c r="T339" i="28"/>
  <c r="C340" i="21"/>
  <c r="G340" i="21"/>
  <c r="K340" i="21"/>
  <c r="O340" i="21"/>
  <c r="S340" i="21"/>
  <c r="W340" i="21"/>
  <c r="B340" i="21"/>
  <c r="F340" i="21"/>
  <c r="L340" i="21"/>
  <c r="Q340" i="21"/>
  <c r="V340" i="21"/>
  <c r="D340" i="21"/>
  <c r="I340" i="21"/>
  <c r="N340" i="21"/>
  <c r="T340" i="21"/>
  <c r="Y340" i="21"/>
  <c r="E340" i="21"/>
  <c r="P340" i="21"/>
  <c r="J340" i="21"/>
  <c r="U340" i="21"/>
  <c r="X340" i="21"/>
  <c r="M340" i="21"/>
  <c r="R340" i="21"/>
  <c r="H340" i="21"/>
  <c r="C236" i="21"/>
  <c r="G236" i="21"/>
  <c r="K236" i="21"/>
  <c r="O236" i="21"/>
  <c r="S236" i="21"/>
  <c r="W236" i="21"/>
  <c r="B236" i="21"/>
  <c r="E236" i="21"/>
  <c r="I236" i="21"/>
  <c r="M236" i="21"/>
  <c r="Q236" i="21"/>
  <c r="U236" i="21"/>
  <c r="Y236" i="21"/>
  <c r="F236" i="21"/>
  <c r="N236" i="21"/>
  <c r="V236" i="21"/>
  <c r="J236" i="21"/>
  <c r="R236" i="21"/>
  <c r="D236" i="21"/>
  <c r="T236" i="21"/>
  <c r="H236" i="21"/>
  <c r="P236" i="21"/>
  <c r="X236" i="21"/>
  <c r="L236" i="21"/>
  <c r="E407" i="28"/>
  <c r="I407" i="28"/>
  <c r="M407" i="28"/>
  <c r="Q407" i="28"/>
  <c r="U407" i="28"/>
  <c r="Y407" i="28"/>
  <c r="B407" i="28"/>
  <c r="F407" i="28"/>
  <c r="K407" i="28"/>
  <c r="P407" i="28"/>
  <c r="V407" i="28"/>
  <c r="C407" i="28"/>
  <c r="H407" i="28"/>
  <c r="N407" i="28"/>
  <c r="S407" i="28"/>
  <c r="X407" i="28"/>
  <c r="J407" i="28"/>
  <c r="T407" i="28"/>
  <c r="L407" i="28"/>
  <c r="W407" i="28"/>
  <c r="D407" i="28"/>
  <c r="O407" i="28"/>
  <c r="G407" i="28"/>
  <c r="R407" i="28"/>
  <c r="E270" i="28"/>
  <c r="I270" i="28"/>
  <c r="M270" i="28"/>
  <c r="Q270" i="28"/>
  <c r="U270" i="28"/>
  <c r="Y270" i="28"/>
  <c r="B270" i="28"/>
  <c r="D270" i="28"/>
  <c r="J270" i="28"/>
  <c r="O270" i="28"/>
  <c r="T270" i="28"/>
  <c r="G270" i="28"/>
  <c r="L270" i="28"/>
  <c r="R270" i="28"/>
  <c r="W270" i="28"/>
  <c r="C270" i="28"/>
  <c r="N270" i="28"/>
  <c r="X270" i="28"/>
  <c r="P270" i="28"/>
  <c r="H270" i="28"/>
  <c r="S270" i="28"/>
  <c r="K270" i="28"/>
  <c r="V270" i="28"/>
  <c r="F270" i="28"/>
  <c r="C305" i="21"/>
  <c r="G305" i="21"/>
  <c r="K305" i="21"/>
  <c r="O305" i="21"/>
  <c r="S305" i="21"/>
  <c r="W305" i="21"/>
  <c r="B305" i="21"/>
  <c r="E305" i="21"/>
  <c r="I305" i="21"/>
  <c r="M305" i="21"/>
  <c r="Q305" i="21"/>
  <c r="U305" i="21"/>
  <c r="Y305" i="21"/>
  <c r="F305" i="21"/>
  <c r="N305" i="21"/>
  <c r="V305" i="21"/>
  <c r="J305" i="21"/>
  <c r="R305" i="21"/>
  <c r="L305" i="21"/>
  <c r="D305" i="21"/>
  <c r="T305" i="21"/>
  <c r="X305" i="21"/>
  <c r="P305" i="21"/>
  <c r="H305" i="21"/>
  <c r="A375" i="21"/>
  <c r="A341" i="21"/>
  <c r="A409" i="21"/>
  <c r="A306" i="21"/>
  <c r="A442" i="28"/>
  <c r="A340" i="28"/>
  <c r="A374" i="28"/>
  <c r="A271" i="28"/>
  <c r="A305" i="28"/>
  <c r="A408" i="28"/>
  <c r="A237" i="21"/>
  <c r="A271" i="21"/>
  <c r="D237" i="21" l="1"/>
  <c r="H237" i="21"/>
  <c r="L237" i="21"/>
  <c r="P237" i="21"/>
  <c r="T237" i="21"/>
  <c r="X237" i="21"/>
  <c r="F237" i="21"/>
  <c r="J237" i="21"/>
  <c r="N237" i="21"/>
  <c r="R237" i="21"/>
  <c r="V237" i="21"/>
  <c r="G237" i="21"/>
  <c r="O237" i="21"/>
  <c r="W237" i="21"/>
  <c r="C237" i="21"/>
  <c r="K237" i="21"/>
  <c r="S237" i="21"/>
  <c r="M237" i="21"/>
  <c r="B237" i="21"/>
  <c r="E237" i="21"/>
  <c r="Y237" i="21"/>
  <c r="Q237" i="21"/>
  <c r="I237" i="21"/>
  <c r="U237" i="21"/>
  <c r="C374" i="28"/>
  <c r="G374" i="28"/>
  <c r="K374" i="28"/>
  <c r="O374" i="28"/>
  <c r="S374" i="28"/>
  <c r="W374" i="28"/>
  <c r="E374" i="28"/>
  <c r="J374" i="28"/>
  <c r="P374" i="28"/>
  <c r="U374" i="28"/>
  <c r="H374" i="28"/>
  <c r="M374" i="28"/>
  <c r="R374" i="28"/>
  <c r="X374" i="28"/>
  <c r="I374" i="28"/>
  <c r="T374" i="28"/>
  <c r="L374" i="28"/>
  <c r="V374" i="28"/>
  <c r="D374" i="28"/>
  <c r="N374" i="28"/>
  <c r="Y374" i="28"/>
  <c r="B374" i="28"/>
  <c r="F374" i="28"/>
  <c r="Q374" i="28"/>
  <c r="F408" i="28"/>
  <c r="J408" i="28"/>
  <c r="N408" i="28"/>
  <c r="R408" i="28"/>
  <c r="V408" i="28"/>
  <c r="D408" i="28"/>
  <c r="I408" i="28"/>
  <c r="O408" i="28"/>
  <c r="T408" i="28"/>
  <c r="Y408" i="28"/>
  <c r="B408" i="28"/>
  <c r="G408" i="28"/>
  <c r="L408" i="28"/>
  <c r="Q408" i="28"/>
  <c r="W408" i="28"/>
  <c r="H408" i="28"/>
  <c r="S408" i="28"/>
  <c r="K408" i="28"/>
  <c r="U408" i="28"/>
  <c r="C408" i="28"/>
  <c r="M408" i="28"/>
  <c r="X408" i="28"/>
  <c r="E408" i="28"/>
  <c r="P408" i="28"/>
  <c r="D340" i="28"/>
  <c r="H340" i="28"/>
  <c r="L340" i="28"/>
  <c r="P340" i="28"/>
  <c r="T340" i="28"/>
  <c r="X340" i="28"/>
  <c r="F340" i="28"/>
  <c r="K340" i="28"/>
  <c r="Q340" i="28"/>
  <c r="V340" i="28"/>
  <c r="C340" i="28"/>
  <c r="I340" i="28"/>
  <c r="N340" i="28"/>
  <c r="S340" i="28"/>
  <c r="Y340" i="28"/>
  <c r="B340" i="28"/>
  <c r="J340" i="28"/>
  <c r="U340" i="28"/>
  <c r="M340" i="28"/>
  <c r="W340" i="28"/>
  <c r="E340" i="28"/>
  <c r="O340" i="28"/>
  <c r="G340" i="28"/>
  <c r="R340" i="28"/>
  <c r="C271" i="21"/>
  <c r="G271" i="21"/>
  <c r="K271" i="21"/>
  <c r="O271" i="21"/>
  <c r="S271" i="21"/>
  <c r="W271" i="21"/>
  <c r="B271" i="21"/>
  <c r="E271" i="21"/>
  <c r="I271" i="21"/>
  <c r="M271" i="21"/>
  <c r="Q271" i="21"/>
  <c r="U271" i="21"/>
  <c r="Y271" i="21"/>
  <c r="F271" i="21"/>
  <c r="N271" i="21"/>
  <c r="V271" i="21"/>
  <c r="J271" i="21"/>
  <c r="R271" i="21"/>
  <c r="L271" i="21"/>
  <c r="D271" i="21"/>
  <c r="X271" i="21"/>
  <c r="P271" i="21"/>
  <c r="H271" i="21"/>
  <c r="T271" i="21"/>
  <c r="F271" i="28"/>
  <c r="J271" i="28"/>
  <c r="N271" i="28"/>
  <c r="R271" i="28"/>
  <c r="V271" i="28"/>
  <c r="C271" i="28"/>
  <c r="H271" i="28"/>
  <c r="M271" i="28"/>
  <c r="S271" i="28"/>
  <c r="X271" i="28"/>
  <c r="E271" i="28"/>
  <c r="K271" i="28"/>
  <c r="P271" i="28"/>
  <c r="U271" i="28"/>
  <c r="L271" i="28"/>
  <c r="W271" i="28"/>
  <c r="B271" i="28"/>
  <c r="O271" i="28"/>
  <c r="G271" i="28"/>
  <c r="Q271" i="28"/>
  <c r="I271" i="28"/>
  <c r="T271" i="28"/>
  <c r="D271" i="28"/>
  <c r="Y271" i="28"/>
  <c r="D306" i="21"/>
  <c r="H306" i="21"/>
  <c r="L306" i="21"/>
  <c r="P306" i="21"/>
  <c r="T306" i="21"/>
  <c r="X306" i="21"/>
  <c r="F306" i="21"/>
  <c r="J306" i="21"/>
  <c r="N306" i="21"/>
  <c r="R306" i="21"/>
  <c r="V306" i="21"/>
  <c r="G306" i="21"/>
  <c r="O306" i="21"/>
  <c r="W306" i="21"/>
  <c r="C306" i="21"/>
  <c r="K306" i="21"/>
  <c r="S306" i="21"/>
  <c r="E306" i="21"/>
  <c r="U306" i="21"/>
  <c r="M306" i="21"/>
  <c r="Q306" i="21"/>
  <c r="B306" i="21"/>
  <c r="I306" i="21"/>
  <c r="Y306" i="21"/>
  <c r="C409" i="21"/>
  <c r="G409" i="21"/>
  <c r="K409" i="21"/>
  <c r="O409" i="21"/>
  <c r="S409" i="21"/>
  <c r="W409" i="21"/>
  <c r="D409" i="21"/>
  <c r="I409" i="21"/>
  <c r="N409" i="21"/>
  <c r="T409" i="21"/>
  <c r="Y409" i="21"/>
  <c r="B409" i="21"/>
  <c r="F409" i="21"/>
  <c r="L409" i="21"/>
  <c r="Q409" i="21"/>
  <c r="V409" i="21"/>
  <c r="H409" i="21"/>
  <c r="R409" i="21"/>
  <c r="M409" i="21"/>
  <c r="X409" i="21"/>
  <c r="P409" i="21"/>
  <c r="E409" i="21"/>
  <c r="J409" i="21"/>
  <c r="U409" i="21"/>
  <c r="D341" i="21"/>
  <c r="H341" i="21"/>
  <c r="L341" i="21"/>
  <c r="P341" i="21"/>
  <c r="T341" i="21"/>
  <c r="X341" i="21"/>
  <c r="E341" i="21"/>
  <c r="J341" i="21"/>
  <c r="O341" i="21"/>
  <c r="U341" i="21"/>
  <c r="G341" i="21"/>
  <c r="M341" i="21"/>
  <c r="R341" i="21"/>
  <c r="W341" i="21"/>
  <c r="C341" i="21"/>
  <c r="N341" i="21"/>
  <c r="Y341" i="21"/>
  <c r="B341" i="21"/>
  <c r="I341" i="21"/>
  <c r="S341" i="21"/>
  <c r="V341" i="21"/>
  <c r="K341" i="21"/>
  <c r="F341" i="21"/>
  <c r="Q341" i="21"/>
  <c r="E305" i="28"/>
  <c r="I305" i="28"/>
  <c r="M305" i="28"/>
  <c r="Q305" i="28"/>
  <c r="U305" i="28"/>
  <c r="Y305" i="28"/>
  <c r="B305" i="28"/>
  <c r="G305" i="28"/>
  <c r="L305" i="28"/>
  <c r="R305" i="28"/>
  <c r="W305" i="28"/>
  <c r="D305" i="28"/>
  <c r="J305" i="28"/>
  <c r="O305" i="28"/>
  <c r="T305" i="28"/>
  <c r="K305" i="28"/>
  <c r="V305" i="28"/>
  <c r="C305" i="28"/>
  <c r="N305" i="28"/>
  <c r="X305" i="28"/>
  <c r="F305" i="28"/>
  <c r="P305" i="28"/>
  <c r="H305" i="28"/>
  <c r="S305" i="28"/>
  <c r="E442" i="28"/>
  <c r="I442" i="28"/>
  <c r="M442" i="28"/>
  <c r="Q442" i="28"/>
  <c r="U442" i="28"/>
  <c r="Y442" i="28"/>
  <c r="B442" i="28"/>
  <c r="G442" i="28"/>
  <c r="L442" i="28"/>
  <c r="R442" i="28"/>
  <c r="W442" i="28"/>
  <c r="D442" i="28"/>
  <c r="K442" i="28"/>
  <c r="S442" i="28"/>
  <c r="H442" i="28"/>
  <c r="O442" i="28"/>
  <c r="V442" i="28"/>
  <c r="J442" i="28"/>
  <c r="X442" i="28"/>
  <c r="N442" i="28"/>
  <c r="C442" i="28"/>
  <c r="P442" i="28"/>
  <c r="F442" i="28"/>
  <c r="T442" i="28"/>
  <c r="C375" i="21"/>
  <c r="G375" i="21"/>
  <c r="K375" i="21"/>
  <c r="O375" i="21"/>
  <c r="S375" i="21"/>
  <c r="W375" i="21"/>
  <c r="B375" i="21"/>
  <c r="H375" i="21"/>
  <c r="M375" i="21"/>
  <c r="R375" i="21"/>
  <c r="X375" i="21"/>
  <c r="E375" i="21"/>
  <c r="J375" i="21"/>
  <c r="P375" i="21"/>
  <c r="U375" i="21"/>
  <c r="L375" i="21"/>
  <c r="V375" i="21"/>
  <c r="F375" i="21"/>
  <c r="Q375" i="21"/>
  <c r="T375" i="21"/>
  <c r="I375" i="21"/>
  <c r="N375" i="21"/>
  <c r="D375" i="21"/>
  <c r="Y375" i="21"/>
  <c r="A376" i="21"/>
  <c r="A307" i="21"/>
  <c r="A342" i="21"/>
  <c r="A410" i="21"/>
  <c r="A409" i="28"/>
  <c r="A306" i="28"/>
  <c r="A375" i="28"/>
  <c r="A341" i="28"/>
  <c r="A443" i="28"/>
  <c r="A272" i="21"/>
  <c r="A238" i="21"/>
  <c r="E238" i="21" l="1"/>
  <c r="I238" i="21"/>
  <c r="M238" i="21"/>
  <c r="Q238" i="21"/>
  <c r="U238" i="21"/>
  <c r="Y238" i="21"/>
  <c r="C238" i="21"/>
  <c r="G238" i="21"/>
  <c r="K238" i="21"/>
  <c r="O238" i="21"/>
  <c r="S238" i="21"/>
  <c r="W238" i="21"/>
  <c r="B238" i="21"/>
  <c r="H238" i="21"/>
  <c r="P238" i="21"/>
  <c r="X238" i="21"/>
  <c r="D238" i="21"/>
  <c r="L238" i="21"/>
  <c r="T238" i="21"/>
  <c r="F238" i="21"/>
  <c r="V238" i="21"/>
  <c r="N238" i="21"/>
  <c r="R238" i="21"/>
  <c r="J238" i="21"/>
  <c r="D375" i="28"/>
  <c r="H375" i="28"/>
  <c r="L375" i="28"/>
  <c r="P375" i="28"/>
  <c r="T375" i="28"/>
  <c r="X375" i="28"/>
  <c r="C375" i="28"/>
  <c r="I375" i="28"/>
  <c r="N375" i="28"/>
  <c r="S375" i="28"/>
  <c r="Y375" i="28"/>
  <c r="B375" i="28"/>
  <c r="F375" i="28"/>
  <c r="K375" i="28"/>
  <c r="Q375" i="28"/>
  <c r="V375" i="28"/>
  <c r="G375" i="28"/>
  <c r="R375" i="28"/>
  <c r="J375" i="28"/>
  <c r="U375" i="28"/>
  <c r="M375" i="28"/>
  <c r="W375" i="28"/>
  <c r="E375" i="28"/>
  <c r="O375" i="28"/>
  <c r="E342" i="21"/>
  <c r="I342" i="21"/>
  <c r="M342" i="21"/>
  <c r="Q342" i="21"/>
  <c r="U342" i="21"/>
  <c r="Y342" i="21"/>
  <c r="C342" i="21"/>
  <c r="H342" i="21"/>
  <c r="N342" i="21"/>
  <c r="S342" i="21"/>
  <c r="X342" i="21"/>
  <c r="B342" i="21"/>
  <c r="F342" i="21"/>
  <c r="K342" i="21"/>
  <c r="P342" i="21"/>
  <c r="V342" i="21"/>
  <c r="L342" i="21"/>
  <c r="W342" i="21"/>
  <c r="G342" i="21"/>
  <c r="R342" i="21"/>
  <c r="T342" i="21"/>
  <c r="J342" i="21"/>
  <c r="O342" i="21"/>
  <c r="D342" i="21"/>
  <c r="D272" i="21"/>
  <c r="H272" i="21"/>
  <c r="L272" i="21"/>
  <c r="P272" i="21"/>
  <c r="T272" i="21"/>
  <c r="X272" i="21"/>
  <c r="F272" i="21"/>
  <c r="J272" i="21"/>
  <c r="N272" i="21"/>
  <c r="R272" i="21"/>
  <c r="V272" i="21"/>
  <c r="G272" i="21"/>
  <c r="O272" i="21"/>
  <c r="W272" i="21"/>
  <c r="C272" i="21"/>
  <c r="K272" i="21"/>
  <c r="S272" i="21"/>
  <c r="E272" i="21"/>
  <c r="U272" i="21"/>
  <c r="Y272" i="21"/>
  <c r="M272" i="21"/>
  <c r="B272" i="21"/>
  <c r="Q272" i="21"/>
  <c r="I272" i="21"/>
  <c r="F306" i="28"/>
  <c r="J306" i="28"/>
  <c r="N306" i="28"/>
  <c r="R306" i="28"/>
  <c r="V306" i="28"/>
  <c r="E306" i="28"/>
  <c r="K306" i="28"/>
  <c r="P306" i="28"/>
  <c r="U306" i="28"/>
  <c r="C306" i="28"/>
  <c r="H306" i="28"/>
  <c r="M306" i="28"/>
  <c r="S306" i="28"/>
  <c r="X306" i="28"/>
  <c r="I306" i="28"/>
  <c r="T306" i="28"/>
  <c r="L306" i="28"/>
  <c r="W306" i="28"/>
  <c r="B306" i="28"/>
  <c r="D306" i="28"/>
  <c r="O306" i="28"/>
  <c r="Y306" i="28"/>
  <c r="G306" i="28"/>
  <c r="Q306" i="28"/>
  <c r="E307" i="21"/>
  <c r="I307" i="21"/>
  <c r="M307" i="21"/>
  <c r="Q307" i="21"/>
  <c r="U307" i="21"/>
  <c r="Y307" i="21"/>
  <c r="C307" i="21"/>
  <c r="G307" i="21"/>
  <c r="K307" i="21"/>
  <c r="O307" i="21"/>
  <c r="S307" i="21"/>
  <c r="W307" i="21"/>
  <c r="B307" i="21"/>
  <c r="H307" i="21"/>
  <c r="P307" i="21"/>
  <c r="X307" i="21"/>
  <c r="D307" i="21"/>
  <c r="L307" i="21"/>
  <c r="T307" i="21"/>
  <c r="N307" i="21"/>
  <c r="F307" i="21"/>
  <c r="V307" i="21"/>
  <c r="J307" i="21"/>
  <c r="R307" i="21"/>
  <c r="F443" i="28"/>
  <c r="J443" i="28"/>
  <c r="N443" i="28"/>
  <c r="R443" i="28"/>
  <c r="V443" i="28"/>
  <c r="E443" i="28"/>
  <c r="K443" i="28"/>
  <c r="P443" i="28"/>
  <c r="U443" i="28"/>
  <c r="C443" i="28"/>
  <c r="I443" i="28"/>
  <c r="Q443" i="28"/>
  <c r="X443" i="28"/>
  <c r="G443" i="28"/>
  <c r="M443" i="28"/>
  <c r="T443" i="28"/>
  <c r="O443" i="28"/>
  <c r="B443" i="28"/>
  <c r="D443" i="28"/>
  <c r="S443" i="28"/>
  <c r="H443" i="28"/>
  <c r="W443" i="28"/>
  <c r="L443" i="28"/>
  <c r="Y443" i="28"/>
  <c r="C409" i="28"/>
  <c r="G409" i="28"/>
  <c r="K409" i="28"/>
  <c r="O409" i="28"/>
  <c r="S409" i="28"/>
  <c r="W409" i="28"/>
  <c r="H409" i="28"/>
  <c r="M409" i="28"/>
  <c r="R409" i="28"/>
  <c r="X409" i="28"/>
  <c r="E409" i="28"/>
  <c r="J409" i="28"/>
  <c r="P409" i="28"/>
  <c r="U409" i="28"/>
  <c r="F409" i="28"/>
  <c r="Q409" i="28"/>
  <c r="I409" i="28"/>
  <c r="T409" i="28"/>
  <c r="L409" i="28"/>
  <c r="V409" i="28"/>
  <c r="D409" i="28"/>
  <c r="N409" i="28"/>
  <c r="Y409" i="28"/>
  <c r="B409" i="28"/>
  <c r="D376" i="21"/>
  <c r="H376" i="21"/>
  <c r="L376" i="21"/>
  <c r="P376" i="21"/>
  <c r="T376" i="21"/>
  <c r="X376" i="21"/>
  <c r="F376" i="21"/>
  <c r="K376" i="21"/>
  <c r="Q376" i="21"/>
  <c r="V376" i="21"/>
  <c r="C376" i="21"/>
  <c r="I376" i="21"/>
  <c r="N376" i="21"/>
  <c r="S376" i="21"/>
  <c r="Y376" i="21"/>
  <c r="B376" i="21"/>
  <c r="J376" i="21"/>
  <c r="U376" i="21"/>
  <c r="E376" i="21"/>
  <c r="O376" i="21"/>
  <c r="R376" i="21"/>
  <c r="G376" i="21"/>
  <c r="M376" i="21"/>
  <c r="W376" i="21"/>
  <c r="E341" i="28"/>
  <c r="I341" i="28"/>
  <c r="M341" i="28"/>
  <c r="Q341" i="28"/>
  <c r="U341" i="28"/>
  <c r="Y341" i="28"/>
  <c r="B341" i="28"/>
  <c r="D341" i="28"/>
  <c r="J341" i="28"/>
  <c r="O341" i="28"/>
  <c r="T341" i="28"/>
  <c r="G341" i="28"/>
  <c r="L341" i="28"/>
  <c r="R341" i="28"/>
  <c r="W341" i="28"/>
  <c r="H341" i="28"/>
  <c r="S341" i="28"/>
  <c r="K341" i="28"/>
  <c r="V341" i="28"/>
  <c r="C341" i="28"/>
  <c r="N341" i="28"/>
  <c r="X341" i="28"/>
  <c r="F341" i="28"/>
  <c r="P341" i="28"/>
  <c r="D410" i="21"/>
  <c r="H410" i="21"/>
  <c r="L410" i="21"/>
  <c r="P410" i="21"/>
  <c r="G410" i="21"/>
  <c r="M410" i="21"/>
  <c r="R410" i="21"/>
  <c r="V410" i="21"/>
  <c r="E410" i="21"/>
  <c r="J410" i="21"/>
  <c r="O410" i="21"/>
  <c r="T410" i="21"/>
  <c r="X410" i="21"/>
  <c r="F410" i="21"/>
  <c r="Q410" i="21"/>
  <c r="Y410" i="21"/>
  <c r="K410" i="21"/>
  <c r="U410" i="21"/>
  <c r="N410" i="21"/>
  <c r="B410" i="21"/>
  <c r="C410" i="21"/>
  <c r="W410" i="21"/>
  <c r="I410" i="21"/>
  <c r="S410" i="21"/>
  <c r="A411" i="21"/>
  <c r="A343" i="21"/>
  <c r="A308" i="21"/>
  <c r="A377" i="21"/>
  <c r="A444" i="28"/>
  <c r="A342" i="28"/>
  <c r="A376" i="28"/>
  <c r="A410" i="28"/>
  <c r="A273" i="21"/>
  <c r="E273" i="21" l="1"/>
  <c r="I273" i="21"/>
  <c r="M273" i="21"/>
  <c r="Q273" i="21"/>
  <c r="U273" i="21"/>
  <c r="Y273" i="21"/>
  <c r="C273" i="21"/>
  <c r="G273" i="21"/>
  <c r="K273" i="21"/>
  <c r="O273" i="21"/>
  <c r="S273" i="21"/>
  <c r="W273" i="21"/>
  <c r="B273" i="21"/>
  <c r="H273" i="21"/>
  <c r="P273" i="21"/>
  <c r="X273" i="21"/>
  <c r="D273" i="21"/>
  <c r="L273" i="21"/>
  <c r="T273" i="21"/>
  <c r="N273" i="21"/>
  <c r="V273" i="21"/>
  <c r="J273" i="21"/>
  <c r="F273" i="21"/>
  <c r="R273" i="21"/>
  <c r="C444" i="28"/>
  <c r="G444" i="28"/>
  <c r="K444" i="28"/>
  <c r="O444" i="28"/>
  <c r="S444" i="28"/>
  <c r="W444" i="28"/>
  <c r="D444" i="28"/>
  <c r="I444" i="28"/>
  <c r="N444" i="28"/>
  <c r="T444" i="28"/>
  <c r="Y444" i="28"/>
  <c r="B444" i="28"/>
  <c r="H444" i="28"/>
  <c r="P444" i="28"/>
  <c r="V444" i="28"/>
  <c r="E444" i="28"/>
  <c r="L444" i="28"/>
  <c r="R444" i="28"/>
  <c r="F444" i="28"/>
  <c r="U444" i="28"/>
  <c r="J444" i="28"/>
  <c r="X444" i="28"/>
  <c r="M444" i="28"/>
  <c r="Q444" i="28"/>
  <c r="C411" i="21"/>
  <c r="G411" i="21"/>
  <c r="K411" i="21"/>
  <c r="O411" i="21"/>
  <c r="S411" i="21"/>
  <c r="W411" i="21"/>
  <c r="E411" i="21"/>
  <c r="I411" i="21"/>
  <c r="M411" i="21"/>
  <c r="Q411" i="21"/>
  <c r="U411" i="21"/>
  <c r="Y411" i="21"/>
  <c r="B411" i="21"/>
  <c r="J411" i="21"/>
  <c r="R411" i="21"/>
  <c r="F411" i="21"/>
  <c r="N411" i="21"/>
  <c r="V411" i="21"/>
  <c r="H411" i="21"/>
  <c r="X411" i="21"/>
  <c r="P411" i="21"/>
  <c r="D411" i="21"/>
  <c r="T411" i="21"/>
  <c r="L411" i="21"/>
  <c r="D410" i="28"/>
  <c r="H410" i="28"/>
  <c r="L410" i="28"/>
  <c r="P410" i="28"/>
  <c r="T410" i="28"/>
  <c r="X410" i="28"/>
  <c r="F410" i="28"/>
  <c r="K410" i="28"/>
  <c r="Q410" i="28"/>
  <c r="V410" i="28"/>
  <c r="C410" i="28"/>
  <c r="I410" i="28"/>
  <c r="N410" i="28"/>
  <c r="S410" i="28"/>
  <c r="Y410" i="28"/>
  <c r="B410" i="28"/>
  <c r="E410" i="28"/>
  <c r="O410" i="28"/>
  <c r="G410" i="28"/>
  <c r="R410" i="28"/>
  <c r="J410" i="28"/>
  <c r="U410" i="28"/>
  <c r="M410" i="28"/>
  <c r="W410" i="28"/>
  <c r="E377" i="21"/>
  <c r="I377" i="21"/>
  <c r="M377" i="21"/>
  <c r="Q377" i="21"/>
  <c r="U377" i="21"/>
  <c r="Y377" i="21"/>
  <c r="D377" i="21"/>
  <c r="J377" i="21"/>
  <c r="O377" i="21"/>
  <c r="T377" i="21"/>
  <c r="G377" i="21"/>
  <c r="L377" i="21"/>
  <c r="R377" i="21"/>
  <c r="W377" i="21"/>
  <c r="H377" i="21"/>
  <c r="S377" i="21"/>
  <c r="C377" i="21"/>
  <c r="N377" i="21"/>
  <c r="X377" i="21"/>
  <c r="B377" i="21"/>
  <c r="P377" i="21"/>
  <c r="F377" i="21"/>
  <c r="K377" i="21"/>
  <c r="V377" i="21"/>
  <c r="E376" i="28"/>
  <c r="I376" i="28"/>
  <c r="M376" i="28"/>
  <c r="Q376" i="28"/>
  <c r="U376" i="28"/>
  <c r="Y376" i="28"/>
  <c r="B376" i="28"/>
  <c r="G376" i="28"/>
  <c r="L376" i="28"/>
  <c r="R376" i="28"/>
  <c r="W376" i="28"/>
  <c r="D376" i="28"/>
  <c r="J376" i="28"/>
  <c r="O376" i="28"/>
  <c r="T376" i="28"/>
  <c r="F376" i="28"/>
  <c r="P376" i="28"/>
  <c r="H376" i="28"/>
  <c r="S376" i="28"/>
  <c r="K376" i="28"/>
  <c r="V376" i="28"/>
  <c r="C376" i="28"/>
  <c r="N376" i="28"/>
  <c r="X376" i="28"/>
  <c r="F308" i="21"/>
  <c r="J308" i="21"/>
  <c r="N308" i="21"/>
  <c r="R308" i="21"/>
  <c r="V308" i="21"/>
  <c r="D308" i="21"/>
  <c r="H308" i="21"/>
  <c r="L308" i="21"/>
  <c r="P308" i="21"/>
  <c r="T308" i="21"/>
  <c r="X308" i="21"/>
  <c r="I308" i="21"/>
  <c r="Q308" i="21"/>
  <c r="Y308" i="21"/>
  <c r="E308" i="21"/>
  <c r="M308" i="21"/>
  <c r="U308" i="21"/>
  <c r="B308" i="21"/>
  <c r="G308" i="21"/>
  <c r="W308" i="21"/>
  <c r="O308" i="21"/>
  <c r="S308" i="21"/>
  <c r="K308" i="21"/>
  <c r="C308" i="21"/>
  <c r="F342" i="28"/>
  <c r="J342" i="28"/>
  <c r="N342" i="28"/>
  <c r="R342" i="28"/>
  <c r="V342" i="28"/>
  <c r="C342" i="28"/>
  <c r="H342" i="28"/>
  <c r="M342" i="28"/>
  <c r="S342" i="28"/>
  <c r="X342" i="28"/>
  <c r="E342" i="28"/>
  <c r="K342" i="28"/>
  <c r="P342" i="28"/>
  <c r="U342" i="28"/>
  <c r="G342" i="28"/>
  <c r="Q342" i="28"/>
  <c r="I342" i="28"/>
  <c r="T342" i="28"/>
  <c r="L342" i="28"/>
  <c r="W342" i="28"/>
  <c r="B342" i="28"/>
  <c r="D342" i="28"/>
  <c r="O342" i="28"/>
  <c r="Y342" i="28"/>
  <c r="F343" i="21"/>
  <c r="J343" i="21"/>
  <c r="N343" i="21"/>
  <c r="R343" i="21"/>
  <c r="V343" i="21"/>
  <c r="G343" i="21"/>
  <c r="L343" i="21"/>
  <c r="Q343" i="21"/>
  <c r="W343" i="21"/>
  <c r="D343" i="21"/>
  <c r="I343" i="21"/>
  <c r="O343" i="21"/>
  <c r="T343" i="21"/>
  <c r="Y343" i="21"/>
  <c r="K343" i="21"/>
  <c r="U343" i="21"/>
  <c r="E343" i="21"/>
  <c r="P343" i="21"/>
  <c r="S343" i="21"/>
  <c r="H343" i="21"/>
  <c r="B343" i="21"/>
  <c r="M343" i="21"/>
  <c r="C343" i="21"/>
  <c r="X343" i="21"/>
  <c r="A412" i="21"/>
  <c r="A378" i="21"/>
  <c r="A344" i="21"/>
  <c r="A309" i="21"/>
  <c r="A377" i="28"/>
  <c r="A411" i="28"/>
  <c r="A445" i="28"/>
  <c r="C309" i="21" l="1"/>
  <c r="G309" i="21"/>
  <c r="K309" i="21"/>
  <c r="O309" i="21"/>
  <c r="S309" i="21"/>
  <c r="W309" i="21"/>
  <c r="B309" i="21"/>
  <c r="E309" i="21"/>
  <c r="I309" i="21"/>
  <c r="M309" i="21"/>
  <c r="Q309" i="21"/>
  <c r="U309" i="21"/>
  <c r="Y309" i="21"/>
  <c r="J309" i="21"/>
  <c r="R309" i="21"/>
  <c r="F309" i="21"/>
  <c r="N309" i="21"/>
  <c r="V309" i="21"/>
  <c r="P309" i="21"/>
  <c r="H309" i="21"/>
  <c r="X309" i="21"/>
  <c r="L309" i="21"/>
  <c r="D309" i="21"/>
  <c r="T309" i="21"/>
  <c r="D445" i="28"/>
  <c r="H445" i="28"/>
  <c r="L445" i="28"/>
  <c r="P445" i="28"/>
  <c r="T445" i="28"/>
  <c r="X445" i="28"/>
  <c r="G445" i="28"/>
  <c r="M445" i="28"/>
  <c r="R445" i="28"/>
  <c r="W445" i="28"/>
  <c r="F445" i="28"/>
  <c r="N445" i="28"/>
  <c r="U445" i="28"/>
  <c r="B445" i="28"/>
  <c r="C445" i="28"/>
  <c r="J445" i="28"/>
  <c r="Q445" i="28"/>
  <c r="Y445" i="28"/>
  <c r="K445" i="28"/>
  <c r="O445" i="28"/>
  <c r="E445" i="28"/>
  <c r="S445" i="28"/>
  <c r="I445" i="28"/>
  <c r="V445" i="28"/>
  <c r="C344" i="21"/>
  <c r="G344" i="21"/>
  <c r="K344" i="21"/>
  <c r="O344" i="21"/>
  <c r="S344" i="21"/>
  <c r="W344" i="21"/>
  <c r="B344" i="21"/>
  <c r="E344" i="21"/>
  <c r="J344" i="21"/>
  <c r="P344" i="21"/>
  <c r="U344" i="21"/>
  <c r="H344" i="21"/>
  <c r="M344" i="21"/>
  <c r="R344" i="21"/>
  <c r="X344" i="21"/>
  <c r="I344" i="21"/>
  <c r="T344" i="21"/>
  <c r="D344" i="21"/>
  <c r="N344" i="21"/>
  <c r="Y344" i="21"/>
  <c r="Q344" i="21"/>
  <c r="F344" i="21"/>
  <c r="L344" i="21"/>
  <c r="V344" i="21"/>
  <c r="E411" i="28"/>
  <c r="I411" i="28"/>
  <c r="M411" i="28"/>
  <c r="Q411" i="28"/>
  <c r="U411" i="28"/>
  <c r="Y411" i="28"/>
  <c r="B411" i="28"/>
  <c r="D411" i="28"/>
  <c r="J411" i="28"/>
  <c r="O411" i="28"/>
  <c r="T411" i="28"/>
  <c r="G411" i="28"/>
  <c r="L411" i="28"/>
  <c r="R411" i="28"/>
  <c r="W411" i="28"/>
  <c r="C411" i="28"/>
  <c r="N411" i="28"/>
  <c r="X411" i="28"/>
  <c r="F411" i="28"/>
  <c r="P411" i="28"/>
  <c r="H411" i="28"/>
  <c r="S411" i="28"/>
  <c r="K411" i="28"/>
  <c r="V411" i="28"/>
  <c r="F378" i="21"/>
  <c r="J378" i="21"/>
  <c r="N378" i="21"/>
  <c r="R378" i="21"/>
  <c r="V378" i="21"/>
  <c r="C378" i="21"/>
  <c r="H378" i="21"/>
  <c r="M378" i="21"/>
  <c r="S378" i="21"/>
  <c r="X378" i="21"/>
  <c r="B378" i="21"/>
  <c r="E378" i="21"/>
  <c r="K378" i="21"/>
  <c r="P378" i="21"/>
  <c r="U378" i="21"/>
  <c r="G378" i="21"/>
  <c r="Q378" i="21"/>
  <c r="L378" i="21"/>
  <c r="W378" i="21"/>
  <c r="O378" i="21"/>
  <c r="D378" i="21"/>
  <c r="Y378" i="21"/>
  <c r="I378" i="21"/>
  <c r="T378" i="21"/>
  <c r="F377" i="28"/>
  <c r="J377" i="28"/>
  <c r="N377" i="28"/>
  <c r="R377" i="28"/>
  <c r="V377" i="28"/>
  <c r="E377" i="28"/>
  <c r="K377" i="28"/>
  <c r="P377" i="28"/>
  <c r="U377" i="28"/>
  <c r="C377" i="28"/>
  <c r="H377" i="28"/>
  <c r="M377" i="28"/>
  <c r="S377" i="28"/>
  <c r="X377" i="28"/>
  <c r="D377" i="28"/>
  <c r="O377" i="28"/>
  <c r="Y377" i="28"/>
  <c r="G377" i="28"/>
  <c r="Q377" i="28"/>
  <c r="I377" i="28"/>
  <c r="T377" i="28"/>
  <c r="L377" i="28"/>
  <c r="W377" i="28"/>
  <c r="B377" i="28"/>
  <c r="D412" i="21"/>
  <c r="H412" i="21"/>
  <c r="L412" i="21"/>
  <c r="P412" i="21"/>
  <c r="T412" i="21"/>
  <c r="X412" i="21"/>
  <c r="F412" i="21"/>
  <c r="J412" i="21"/>
  <c r="N412" i="21"/>
  <c r="R412" i="21"/>
  <c r="V412" i="21"/>
  <c r="C412" i="21"/>
  <c r="K412" i="21"/>
  <c r="S412" i="21"/>
  <c r="B412" i="21"/>
  <c r="G412" i="21"/>
  <c r="O412" i="21"/>
  <c r="W412" i="21"/>
  <c r="Q412" i="21"/>
  <c r="I412" i="21"/>
  <c r="Y412" i="21"/>
  <c r="M412" i="21"/>
  <c r="E412" i="21"/>
  <c r="U412" i="21"/>
  <c r="A379" i="21"/>
  <c r="A413" i="21"/>
  <c r="A412" i="28"/>
  <c r="A446" i="28"/>
  <c r="F412" i="28" l="1"/>
  <c r="J412" i="28"/>
  <c r="N412" i="28"/>
  <c r="R412" i="28"/>
  <c r="V412" i="28"/>
  <c r="C412" i="28"/>
  <c r="H412" i="28"/>
  <c r="M412" i="28"/>
  <c r="S412" i="28"/>
  <c r="X412" i="28"/>
  <c r="E412" i="28"/>
  <c r="K412" i="28"/>
  <c r="P412" i="28"/>
  <c r="U412" i="28"/>
  <c r="L412" i="28"/>
  <c r="W412" i="28"/>
  <c r="B412" i="28"/>
  <c r="D412" i="28"/>
  <c r="O412" i="28"/>
  <c r="Y412" i="28"/>
  <c r="G412" i="28"/>
  <c r="Q412" i="28"/>
  <c r="I412" i="28"/>
  <c r="T412" i="28"/>
  <c r="E413" i="21"/>
  <c r="I413" i="21"/>
  <c r="M413" i="21"/>
  <c r="Q413" i="21"/>
  <c r="U413" i="21"/>
  <c r="Y413" i="21"/>
  <c r="B413" i="21"/>
  <c r="C413" i="21"/>
  <c r="G413" i="21"/>
  <c r="K413" i="21"/>
  <c r="O413" i="21"/>
  <c r="S413" i="21"/>
  <c r="W413" i="21"/>
  <c r="D413" i="21"/>
  <c r="L413" i="21"/>
  <c r="T413" i="21"/>
  <c r="H413" i="21"/>
  <c r="P413" i="21"/>
  <c r="X413" i="21"/>
  <c r="J413" i="21"/>
  <c r="R413" i="21"/>
  <c r="V413" i="21"/>
  <c r="F413" i="21"/>
  <c r="N413" i="21"/>
  <c r="C379" i="21"/>
  <c r="G379" i="21"/>
  <c r="K379" i="21"/>
  <c r="O379" i="21"/>
  <c r="S379" i="21"/>
  <c r="W379" i="21"/>
  <c r="B379" i="21"/>
  <c r="F379" i="21"/>
  <c r="L379" i="21"/>
  <c r="Q379" i="21"/>
  <c r="V379" i="21"/>
  <c r="D379" i="21"/>
  <c r="I379" i="21"/>
  <c r="N379" i="21"/>
  <c r="T379" i="21"/>
  <c r="Y379" i="21"/>
  <c r="E379" i="21"/>
  <c r="P379" i="21"/>
  <c r="J379" i="21"/>
  <c r="U379" i="21"/>
  <c r="M379" i="21"/>
  <c r="X379" i="21"/>
  <c r="H379" i="21"/>
  <c r="R379" i="21"/>
  <c r="E446" i="28"/>
  <c r="I446" i="28"/>
  <c r="M446" i="28"/>
  <c r="Q446" i="28"/>
  <c r="U446" i="28"/>
  <c r="Y446" i="28"/>
  <c r="B446" i="28"/>
  <c r="F446" i="28"/>
  <c r="K446" i="28"/>
  <c r="P446" i="28"/>
  <c r="V446" i="28"/>
  <c r="D446" i="28"/>
  <c r="L446" i="28"/>
  <c r="S446" i="28"/>
  <c r="H446" i="28"/>
  <c r="O446" i="28"/>
  <c r="W446" i="28"/>
  <c r="C446" i="28"/>
  <c r="R446" i="28"/>
  <c r="G446" i="28"/>
  <c r="T446" i="28"/>
  <c r="J446" i="28"/>
  <c r="X446" i="28"/>
  <c r="N446" i="28"/>
  <c r="A414" i="21"/>
  <c r="A447" i="28"/>
  <c r="F447" i="28" l="1"/>
  <c r="J447" i="28"/>
  <c r="N447" i="28"/>
  <c r="R447" i="28"/>
  <c r="V447" i="28"/>
  <c r="D447" i="28"/>
  <c r="I447" i="28"/>
  <c r="O447" i="28"/>
  <c r="T447" i="28"/>
  <c r="Y447" i="28"/>
  <c r="C447" i="28"/>
  <c r="K447" i="28"/>
  <c r="Q447" i="28"/>
  <c r="X447" i="28"/>
  <c r="G447" i="28"/>
  <c r="M447" i="28"/>
  <c r="U447" i="28"/>
  <c r="H447" i="28"/>
  <c r="W447" i="28"/>
  <c r="L447" i="28"/>
  <c r="B447" i="28"/>
  <c r="P447" i="28"/>
  <c r="E447" i="28"/>
  <c r="S447" i="28"/>
  <c r="F414" i="21"/>
  <c r="J414" i="21"/>
  <c r="N414" i="21"/>
  <c r="R414" i="21"/>
  <c r="V414" i="21"/>
  <c r="D414" i="21"/>
  <c r="H414" i="21"/>
  <c r="L414" i="21"/>
  <c r="P414" i="21"/>
  <c r="T414" i="21"/>
  <c r="X414" i="21"/>
  <c r="E414" i="21"/>
  <c r="M414" i="21"/>
  <c r="U414" i="21"/>
  <c r="I414" i="21"/>
  <c r="Q414" i="21"/>
  <c r="Y414" i="21"/>
  <c r="C414" i="21"/>
  <c r="S414" i="21"/>
  <c r="K414" i="21"/>
  <c r="O414" i="21"/>
  <c r="W414" i="21"/>
  <c r="B414" i="21"/>
  <c r="G414" i="21"/>
</calcChain>
</file>

<file path=xl/sharedStrings.xml><?xml version="1.0" encoding="utf-8"?>
<sst xmlns="http://schemas.openxmlformats.org/spreadsheetml/2006/main" count="980" uniqueCount="183">
  <si>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</si>
  <si>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</si>
  <si>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</si>
  <si>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</si>
  <si>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</si>
  <si>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</si>
  <si>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</si>
  <si>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</si>
  <si>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</si>
  <si>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</si>
  <si>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</si>
  <si>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</si>
  <si>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</si>
  <si>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</si>
  <si>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</si>
  <si>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</si>
  <si>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</si>
  <si>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</si>
  <si>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</si>
  <si>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</si>
  <si>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</si>
  <si>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</si>
  <si>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</si>
  <si>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</si>
  <si>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</si>
  <si>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</si>
  <si>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</si>
  <si>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</si>
  <si>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</si>
  <si>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</si>
  <si>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</si>
  <si>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</si>
  <si>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</si>
  <si>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</si>
  <si>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</si>
  <si>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</si>
  <si>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</si>
  <si>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</si>
  <si>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</si>
  <si>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</si>
  <si>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</si>
  <si>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</si>
  <si>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</si>
  <si>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</si>
  <si>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</si>
  <si>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</si>
  <si>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</si>
  <si>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</si>
  <si>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</si>
  <si>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</si>
  <si>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</si>
  <si>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</si>
  <si>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</si>
  <si>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</si>
  <si>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</si>
  <si>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</si>
  <si>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</si>
  <si>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</si>
  <si>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</si>
  <si>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</si>
  <si>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</si>
  <si>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</si>
  <si>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</si>
  <si>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</si>
  <si>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</si>
  <si>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</si>
  <si>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</si>
  <si>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</si>
  <si>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</si>
  <si>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</si>
  <si>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</si>
  <si>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</si>
  <si>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</si>
  <si>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</si>
  <si>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</si>
  <si>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</si>
  <si>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</si>
  <si>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</si>
  <si>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</si>
  <si>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</si>
  <si>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</si>
  <si>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</si>
  <si>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</si>
  <si>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</si>
  <si>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</si>
  <si>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</si>
  <si>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</si>
  <si>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</si>
  <si>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</si>
  <si>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</si>
  <si>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</si>
  <si>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</si>
  <si>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</si>
  <si>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</si>
  <si>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</si>
  <si>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</si>
  <si>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</si>
  <si>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</si>
  <si>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</si>
  <si>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</si>
  <si>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</si>
  <si>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</si>
  <si>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</si>
  <si>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</si>
  <si>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</si>
  <si>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</si>
  <si>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</si>
  <si>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</si>
  <si>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</si>
  <si>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</si>
  <si>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</si>
  <si>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</si>
  <si>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</si>
  <si>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</si>
  <si>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</si>
  <si>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</si>
  <si>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</si>
  <si>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</si>
  <si>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</si>
  <si>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</si>
  <si>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</si>
  <si>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</si>
  <si>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</si>
  <si>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</si>
  <si>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</si>
  <si>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</si>
  <si>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</si>
  <si>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</si>
  <si>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</si>
  <si>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</si>
  <si>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</si>
  <si>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</si>
  <si>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</si>
  <si>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</si>
  <si>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</si>
  <si>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</si>
  <si>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</si>
  <si>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</si>
  <si>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</si>
  <si>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</si>
  <si>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</si>
  <si>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</si>
  <si>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</si>
  <si>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</si>
  <si>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</si>
  <si>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</si>
  <si>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</si>
  <si>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</si>
  <si>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</si>
  <si>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2021г.</t>
  </si>
  <si>
    <t xml:space="preserve">Постановление Правления ГКЦ РС(Я) № 365 от 30 декабря 2020 г. </t>
  </si>
  <si>
    <t>Приказ Минэнерго России от 27 ноября 2020г. №1051</t>
  </si>
  <si>
    <t>3201,28</t>
  </si>
  <si>
    <t>ФАС России. Приказ №1216/20 от 14.12.2020</t>
  </si>
  <si>
    <t>февраль 2021 года</t>
  </si>
  <si>
    <t>01.02.2021</t>
  </si>
  <si>
    <t>02.02.2021</t>
  </si>
  <si>
    <t>03.02.2021</t>
  </si>
  <si>
    <t>04.02.2021</t>
  </si>
  <si>
    <t>05.02.2021</t>
  </si>
  <si>
    <t>06.02.2021</t>
  </si>
  <si>
    <t>07.02.2021</t>
  </si>
  <si>
    <t>08.02.2021</t>
  </si>
  <si>
    <t>09.02.2021</t>
  </si>
  <si>
    <t>10.02.2021</t>
  </si>
  <si>
    <t>11.02.2021</t>
  </si>
  <si>
    <t>12.02.2021</t>
  </si>
  <si>
    <t>13.02.2021</t>
  </si>
  <si>
    <t>14.02.2021</t>
  </si>
  <si>
    <t>15.02.2021</t>
  </si>
  <si>
    <t>16.02.2021</t>
  </si>
  <si>
    <t>17.02.2021</t>
  </si>
  <si>
    <t>18.02.2021</t>
  </si>
  <si>
    <t>19.02.2021</t>
  </si>
  <si>
    <t>20.02.2021</t>
  </si>
  <si>
    <t>21.02.2021</t>
  </si>
  <si>
    <t>22.02.2021</t>
  </si>
  <si>
    <t>23.02.2021</t>
  </si>
  <si>
    <t>24.02.2021</t>
  </si>
  <si>
    <t>25.02.2021</t>
  </si>
  <si>
    <t>26.02.2021</t>
  </si>
  <si>
    <t>27.02.2021</t>
  </si>
  <si>
    <t>28.02.2021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</si>
</sst>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0">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14" fontId="25" fillId="8" borderId="10" xfId="25" applyNumberFormat="1" applyFont="1" applyFill="1" applyBorder="1" applyAlignment="1" applyProtection="1">
      <alignment horizontal="center" vertical="center"/>
      <protection hidden="1"/>
    </xf>
    <xf numFmtId="0" fontId="21" fillId="0" borderId="10" xfId="25" applyNumberFormat="1" applyFont="1" applyFill="1" applyBorder="1" applyAlignment="1" applyProtection="1">
      <alignment horizontal="center" vertical="center" wrapText="1"/>
      <protection hidden="1"/>
    </xf>
    <xf numFmtId="10" fontId="21" fillId="8" borderId="10" xfId="5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2" fontId="38" fillId="9" borderId="17" xfId="0" applyNumberFormat="1" applyFont="1" applyFill="1" applyBorder="1" applyAlignment="1">
      <alignment horizontal="left" vertical="center"/>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17.wmf"/><Relationship Id="rId2" Type="http://schemas.openxmlformats.org/officeDocument/2006/relationships/image" Target="../media/image16.wmf"/><Relationship Id="rId1" Type="http://schemas.openxmlformats.org/officeDocument/2006/relationships/image" Target="../media/image15.wmf"/><Relationship Id="rId6" Type="http://schemas.openxmlformats.org/officeDocument/2006/relationships/image" Target="../media/image20.wmf"/><Relationship Id="rId5" Type="http://schemas.openxmlformats.org/officeDocument/2006/relationships/image" Target="../media/image19.wmf"/><Relationship Id="rId4" Type="http://schemas.openxmlformats.org/officeDocument/2006/relationships/image" Target="../media/image18.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0" Type="http://schemas.openxmlformats.org/officeDocument/2006/relationships/image" Target="../media/image10.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6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20</xdr:row>
      <xdr:rowOff>171450</xdr:rowOff>
    </xdr:from>
    <xdr:to>
      <xdr:col>2</xdr:col>
      <xdr:colOff>714375</xdr:colOff>
      <xdr:row>20</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136" name="Object 112" hidden="1">
              <a:extLst>
                <a:ext uri="{63B3BB69-23CF-44E3-9099-C40C66FF867C}">
                  <a14:compatExt spid="_x0000_s113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137" name="Object 113" hidden="1">
              <a:extLst>
                <a:ext uri="{63B3BB69-23CF-44E3-9099-C40C66FF867C}">
                  <a14:compatExt spid="_x0000_s113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138" name="Object 114" hidden="1">
              <a:extLst>
                <a:ext uri="{63B3BB69-23CF-44E3-9099-C40C66FF867C}">
                  <a14:compatExt spid="_x0000_s113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139" name="Object 115" hidden="1">
              <a:extLst>
                <a:ext uri="{63B3BB69-23CF-44E3-9099-C40C66FF867C}">
                  <a14:compatExt spid="_x0000_s113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73"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74"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75"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20</xdr:row>
      <xdr:rowOff>104775</xdr:rowOff>
    </xdr:from>
    <xdr:to>
      <xdr:col>2</xdr:col>
      <xdr:colOff>742950</xdr:colOff>
      <xdr:row>20</xdr:row>
      <xdr:rowOff>304800</xdr:rowOff>
    </xdr:to>
    <xdr:pic>
      <xdr:nvPicPr>
        <xdr:cNvPr id="76"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5772150"/>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19</xdr:row>
          <xdr:rowOff>190500</xdr:rowOff>
        </xdr:from>
        <xdr:to>
          <xdr:col>2</xdr:col>
          <xdr:colOff>666750</xdr:colOff>
          <xdr:row>19</xdr:row>
          <xdr:rowOff>447675</xdr:rowOff>
        </xdr:to>
        <xdr:sp macro="" textlink="">
          <xdr:nvSpPr>
            <xdr:cNvPr id="1140" name="Object 116" hidden="1">
              <a:extLst>
                <a:ext uri="{63B3BB69-23CF-44E3-9099-C40C66FF867C}">
                  <a14:compatExt spid="_x0000_s114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31</xdr:row>
          <xdr:rowOff>38100</xdr:rowOff>
        </xdr:from>
        <xdr:to>
          <xdr:col>2</xdr:col>
          <xdr:colOff>1047750</xdr:colOff>
          <xdr:row>32</xdr:row>
          <xdr:rowOff>0</xdr:rowOff>
        </xdr:to>
        <xdr:sp macro="" textlink="">
          <xdr:nvSpPr>
            <xdr:cNvPr id="1141" name="Object 117" hidden="1">
              <a:extLst>
                <a:ext uri="{63B3BB69-23CF-44E3-9099-C40C66FF867C}">
                  <a14:compatExt spid="_x0000_s114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31</xdr:row>
          <xdr:rowOff>47625</xdr:rowOff>
        </xdr:from>
        <xdr:to>
          <xdr:col>3</xdr:col>
          <xdr:colOff>923925</xdr:colOff>
          <xdr:row>32</xdr:row>
          <xdr:rowOff>0</xdr:rowOff>
        </xdr:to>
        <xdr:sp macro="" textlink="">
          <xdr:nvSpPr>
            <xdr:cNvPr id="1142" name="Object 118" hidden="1">
              <a:extLst>
                <a:ext uri="{63B3BB69-23CF-44E3-9099-C40C66FF867C}">
                  <a14:compatExt spid="_x0000_s114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22</xdr:row>
          <xdr:rowOff>19050</xdr:rowOff>
        </xdr:from>
        <xdr:to>
          <xdr:col>2</xdr:col>
          <xdr:colOff>314325</xdr:colOff>
          <xdr:row>22</xdr:row>
          <xdr:rowOff>238125</xdr:rowOff>
        </xdr:to>
        <xdr:sp macro="" textlink="">
          <xdr:nvSpPr>
            <xdr:cNvPr id="1143" name="Object 119" hidden="1">
              <a:extLst>
                <a:ext uri="{63B3BB69-23CF-44E3-9099-C40C66FF867C}">
                  <a14:compatExt spid="_x0000_s114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22</xdr:row>
          <xdr:rowOff>219075</xdr:rowOff>
        </xdr:from>
        <xdr:to>
          <xdr:col>2</xdr:col>
          <xdr:colOff>533400</xdr:colOff>
          <xdr:row>24</xdr:row>
          <xdr:rowOff>19050</xdr:rowOff>
        </xdr:to>
        <xdr:sp macro="" textlink="">
          <xdr:nvSpPr>
            <xdr:cNvPr id="1144" name="Object 120" hidden="1">
              <a:extLst>
                <a:ext uri="{63B3BB69-23CF-44E3-9099-C40C66FF867C}">
                  <a14:compatExt spid="_x0000_s114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161925</xdr:rowOff>
        </xdr:from>
        <xdr:to>
          <xdr:col>2</xdr:col>
          <xdr:colOff>657225</xdr:colOff>
          <xdr:row>25</xdr:row>
          <xdr:rowOff>19050</xdr:rowOff>
        </xdr:to>
        <xdr:sp macro="" textlink="">
          <xdr:nvSpPr>
            <xdr:cNvPr id="1145" name="Object 121" hidden="1">
              <a:extLst>
                <a:ext uri="{63B3BB69-23CF-44E3-9099-C40C66FF867C}">
                  <a14:compatExt spid="_x0000_s1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24</xdr:row>
          <xdr:rowOff>171450</xdr:rowOff>
        </xdr:from>
        <xdr:to>
          <xdr:col>2</xdr:col>
          <xdr:colOff>495300</xdr:colOff>
          <xdr:row>26</xdr:row>
          <xdr:rowOff>28575</xdr:rowOff>
        </xdr:to>
        <xdr:sp macro="" textlink="">
          <xdr:nvSpPr>
            <xdr:cNvPr id="1146" name="Object 122" hidden="1">
              <a:extLst>
                <a:ext uri="{63B3BB69-23CF-44E3-9099-C40C66FF867C}">
                  <a14:compatExt spid="_x0000_s114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25</xdr:row>
          <xdr:rowOff>180975</xdr:rowOff>
        </xdr:from>
        <xdr:to>
          <xdr:col>2</xdr:col>
          <xdr:colOff>552450</xdr:colOff>
          <xdr:row>27</xdr:row>
          <xdr:rowOff>38100</xdr:rowOff>
        </xdr:to>
        <xdr:sp macro="" textlink="">
          <xdr:nvSpPr>
            <xdr:cNvPr id="1147" name="Object 123" hidden="1">
              <a:extLst>
                <a:ext uri="{63B3BB69-23CF-44E3-9099-C40C66FF867C}">
                  <a14:compatExt spid="_x0000_s114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31</xdr:row>
          <xdr:rowOff>47625</xdr:rowOff>
        </xdr:from>
        <xdr:to>
          <xdr:col>4</xdr:col>
          <xdr:colOff>1400175</xdr:colOff>
          <xdr:row>32</xdr:row>
          <xdr:rowOff>0</xdr:rowOff>
        </xdr:to>
        <xdr:sp macro="" textlink="">
          <xdr:nvSpPr>
            <xdr:cNvPr id="1148" name="Object 124" hidden="1">
              <a:extLst>
                <a:ext uri="{63B3BB69-23CF-44E3-9099-C40C66FF867C}">
                  <a14:compatExt spid="_x0000_s114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31</xdr:row>
          <xdr:rowOff>95250</xdr:rowOff>
        </xdr:from>
        <xdr:to>
          <xdr:col>5</xdr:col>
          <xdr:colOff>1057275</xdr:colOff>
          <xdr:row>32</xdr:row>
          <xdr:rowOff>0</xdr:rowOff>
        </xdr:to>
        <xdr:sp macro="" textlink="">
          <xdr:nvSpPr>
            <xdr:cNvPr id="1149" name="Object 125" hidden="1">
              <a:extLst>
                <a:ext uri="{63B3BB69-23CF-44E3-9099-C40C66FF867C}">
                  <a14:compatExt spid="_x0000_s114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 Type="http://schemas.openxmlformats.org/officeDocument/2006/relationships/vmlDrawing" Target="../drawings/vmlDrawing1.vml"/><Relationship Id="rId21" Type="http://schemas.openxmlformats.org/officeDocument/2006/relationships/image" Target="../media/image9.wmf"/><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80" zoomScaleNormal="80" zoomScaleSheetLayoutView="80" workbookViewId="0">
      <selection activeCell="A2" sqref="A2:F2"/>
    </sheetView>
  </sheetViews>
  <sheetFormatPr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4" t="s">
        <v>149</v>
      </c>
      <c r="B1" s="104"/>
      <c r="C1" s="104"/>
      <c r="D1" s="104"/>
      <c r="E1" s="104"/>
      <c r="F1" s="104"/>
    </row>
    <row r="2" spans="1:8" s="1" customFormat="1" ht="21.75" customHeight="1" x14ac:dyDescent="0.25">
      <c r="A2" s="105" t="s">
        <v>30</v>
      </c>
      <c r="B2" s="105"/>
      <c r="C2" s="105"/>
      <c r="D2" s="105"/>
      <c r="E2" s="105"/>
      <c r="F2" s="105"/>
      <c r="G2" s="1" t="s">
        <v>41</v>
      </c>
    </row>
    <row r="3" spans="1:8" ht="18" customHeight="1" x14ac:dyDescent="0.25">
      <c r="A3" s="106" t="s">
        <v>31</v>
      </c>
      <c r="B3" s="106"/>
      <c r="C3" s="106"/>
      <c r="D3" s="106"/>
      <c r="E3" s="106"/>
      <c r="F3" s="106"/>
    </row>
    <row r="4" spans="1:8" ht="34.5" customHeight="1" x14ac:dyDescent="0.25">
      <c r="A4" s="111" t="s">
        <v>45</v>
      </c>
      <c r="B4" s="111"/>
      <c r="C4" s="111"/>
      <c r="D4" s="111"/>
      <c r="E4" s="111"/>
      <c r="F4" s="111"/>
    </row>
    <row r="5" spans="1:8" x14ac:dyDescent="0.25">
      <c r="A5" s="115"/>
      <c r="B5" s="115"/>
      <c r="C5" s="116" t="s">
        <v>29</v>
      </c>
      <c r="D5" s="117"/>
      <c r="E5" s="117"/>
      <c r="F5" s="118"/>
    </row>
    <row r="6" spans="1:8" x14ac:dyDescent="0.25">
      <c r="A6" s="115"/>
      <c r="B6" s="115"/>
      <c r="C6" s="3" t="s">
        <v>0</v>
      </c>
      <c r="D6" s="3" t="s">
        <v>1</v>
      </c>
      <c r="E6" s="3" t="s">
        <v>2</v>
      </c>
      <c r="F6" s="3" t="s">
        <v>3</v>
      </c>
    </row>
    <row r="7" spans="1:8" s="6" customFormat="1" x14ac:dyDescent="0.25">
      <c r="A7" s="112" t="s">
        <v>44</v>
      </c>
      <c r="B7" s="113"/>
      <c r="C7" s="4">
        <f>$F$12+'СЕТ СН'!F5+СВЦЭМ!$D$10+'СЕТ СН'!F11-'СЕТ СН'!F$18</f>
        <v>3585.2679351299998</v>
      </c>
      <c r="D7" s="4">
        <f>$F$12+'СЕТ СН'!G5+СВЦЭМ!$D$10+'СЕТ СН'!G11-'СЕТ СН'!G$18</f>
        <v>3715.2679351299998</v>
      </c>
      <c r="E7" s="4">
        <f>$F$12+'СЕТ СН'!H5+СВЦЭМ!$D$10+'СЕТ СН'!H11-'СЕТ СН'!H$18</f>
        <v>3785.2679351299998</v>
      </c>
      <c r="F7" s="4">
        <f>$F$12+'СЕТ СН'!I5+СВЦЭМ!$D$10+'СЕТ СН'!I11-'СЕТ СН'!I$18</f>
        <v>3785.2679351299998</v>
      </c>
      <c r="G7" s="5"/>
    </row>
    <row r="8" spans="1:8" x14ac:dyDescent="0.25">
      <c r="F8" s="8"/>
    </row>
    <row r="9" spans="1:8" ht="45.75" customHeight="1" x14ac:dyDescent="0.25">
      <c r="A9" s="119" t="s">
        <v>46</v>
      </c>
      <c r="B9" s="119"/>
      <c r="C9" s="119"/>
      <c r="D9" s="119"/>
      <c r="E9" s="119"/>
      <c r="F9" s="119"/>
    </row>
    <row r="10" spans="1:8" x14ac:dyDescent="0.25">
      <c r="B10" s="2"/>
      <c r="H10" s="2" t="s">
        <v>41</v>
      </c>
    </row>
    <row r="11" spans="1:8" ht="31.5" x14ac:dyDescent="0.25">
      <c r="A11" s="9"/>
      <c r="B11" s="114" t="s">
        <v>5</v>
      </c>
      <c r="C11" s="114"/>
      <c r="D11" s="114"/>
      <c r="E11" s="10" t="s">
        <v>4</v>
      </c>
      <c r="F11" s="11" t="s">
        <v>12</v>
      </c>
      <c r="G11" s="2" t="s">
        <v>41</v>
      </c>
    </row>
    <row r="12" spans="1:8" ht="31.5" x14ac:dyDescent="0.25">
      <c r="A12" s="12">
        <v>1</v>
      </c>
      <c r="B12" s="107" t="s">
        <v>47</v>
      </c>
      <c r="C12" s="107"/>
      <c r="D12" s="107"/>
      <c r="E12" s="13" t="s">
        <v>22</v>
      </c>
      <c r="F12" s="11">
        <f>ROUND(F13+F14*F15,8)+F34</f>
        <v>1000.95845475</v>
      </c>
      <c r="H12" s="2" t="s">
        <v>41</v>
      </c>
    </row>
    <row r="13" spans="1:8" ht="31.5" x14ac:dyDescent="0.25">
      <c r="A13" s="12">
        <v>2</v>
      </c>
      <c r="B13" s="107" t="s">
        <v>48</v>
      </c>
      <c r="C13" s="107"/>
      <c r="D13" s="107"/>
      <c r="E13" s="13" t="s">
        <v>22</v>
      </c>
      <c r="F13" s="11">
        <f>СВЦЭМ!$D$11</f>
        <v>1000.95845475</v>
      </c>
    </row>
    <row r="14" spans="1:8" ht="36" customHeight="1" x14ac:dyDescent="0.25">
      <c r="A14" s="12">
        <v>3</v>
      </c>
      <c r="B14" s="107" t="s">
        <v>49</v>
      </c>
      <c r="C14" s="107"/>
      <c r="D14" s="107"/>
      <c r="E14" s="13" t="s">
        <v>23</v>
      </c>
      <c r="F14" s="11">
        <f>СВЦЭМ!$D$12</f>
        <v>511838.80066762044</v>
      </c>
    </row>
    <row r="15" spans="1:8" ht="30.75" customHeight="1" x14ac:dyDescent="0.25">
      <c r="A15" s="12">
        <v>4</v>
      </c>
      <c r="B15" s="107" t="s">
        <v>50</v>
      </c>
      <c r="C15" s="107" t="s">
        <v>24</v>
      </c>
      <c r="D15" s="107" t="s">
        <v>24</v>
      </c>
      <c r="E15" s="14" t="s">
        <v>51</v>
      </c>
      <c r="F15" s="15">
        <f>ROUND(IF(F25-(F26+F33)&lt;=0,0,MAX(0,(F16-(F17+F24))/(F25-(F26+F33)))),11)</f>
        <v>0</v>
      </c>
    </row>
    <row r="16" spans="1:8" ht="36" customHeight="1" x14ac:dyDescent="0.25">
      <c r="A16" s="12">
        <v>5</v>
      </c>
      <c r="B16" s="107" t="s">
        <v>52</v>
      </c>
      <c r="C16" s="107" t="s">
        <v>25</v>
      </c>
      <c r="D16" s="107" t="s">
        <v>6</v>
      </c>
      <c r="E16" s="13" t="s">
        <v>6</v>
      </c>
      <c r="F16" s="16">
        <f>СВЦЭМ!$D$21</f>
        <v>4.194</v>
      </c>
    </row>
    <row r="17" spans="1:6" ht="33" customHeight="1" x14ac:dyDescent="0.25">
      <c r="A17" s="12">
        <v>6</v>
      </c>
      <c r="B17" s="107" t="s">
        <v>53</v>
      </c>
      <c r="C17" s="107" t="s">
        <v>25</v>
      </c>
      <c r="D17" s="107" t="s">
        <v>6</v>
      </c>
      <c r="E17" s="13" t="s">
        <v>6</v>
      </c>
      <c r="F17" s="16">
        <f>SUM(F19:F23)</f>
        <v>4.194</v>
      </c>
    </row>
    <row r="18" spans="1:6" ht="13.5" customHeight="1" x14ac:dyDescent="0.25">
      <c r="A18" s="12"/>
      <c r="B18" s="108" t="s">
        <v>54</v>
      </c>
      <c r="C18" s="109"/>
      <c r="D18" s="109"/>
      <c r="E18" s="109"/>
      <c r="F18" s="110"/>
    </row>
    <row r="19" spans="1:6" x14ac:dyDescent="0.25">
      <c r="A19" s="12">
        <v>6.1</v>
      </c>
      <c r="B19" s="107" t="s">
        <v>55</v>
      </c>
      <c r="C19" s="107"/>
      <c r="D19" s="107"/>
      <c r="E19" s="13" t="s">
        <v>6</v>
      </c>
      <c r="F19" s="16">
        <v>0</v>
      </c>
    </row>
    <row r="20" spans="1:6" x14ac:dyDescent="0.25">
      <c r="A20" s="12">
        <v>6.2</v>
      </c>
      <c r="B20" s="107" t="s">
        <v>56</v>
      </c>
      <c r="C20" s="107"/>
      <c r="D20" s="107"/>
      <c r="E20" s="13" t="s">
        <v>6</v>
      </c>
      <c r="F20" s="16">
        <v>0</v>
      </c>
    </row>
    <row r="21" spans="1:6" x14ac:dyDescent="0.25">
      <c r="A21" s="12">
        <v>6.3</v>
      </c>
      <c r="B21" s="107" t="s">
        <v>57</v>
      </c>
      <c r="C21" s="107"/>
      <c r="D21" s="107"/>
      <c r="E21" s="13" t="s">
        <v>6</v>
      </c>
      <c r="F21" s="16">
        <v>0</v>
      </c>
    </row>
    <row r="22" spans="1:6" x14ac:dyDescent="0.25">
      <c r="A22" s="12">
        <v>6.4</v>
      </c>
      <c r="B22" s="107" t="s">
        <v>58</v>
      </c>
      <c r="C22" s="107"/>
      <c r="D22" s="107"/>
      <c r="E22" s="13" t="s">
        <v>6</v>
      </c>
      <c r="F22" s="16">
        <v>0</v>
      </c>
    </row>
    <row r="23" spans="1:6" x14ac:dyDescent="0.25">
      <c r="A23" s="12">
        <v>6.5</v>
      </c>
      <c r="B23" s="107" t="s">
        <v>59</v>
      </c>
      <c r="C23" s="107"/>
      <c r="D23" s="107"/>
      <c r="E23" s="13" t="s">
        <v>6</v>
      </c>
      <c r="F23" s="16">
        <f>F16</f>
        <v>4.194</v>
      </c>
    </row>
    <row r="24" spans="1:6" ht="31.5" customHeight="1" x14ac:dyDescent="0.25">
      <c r="A24" s="12">
        <v>7</v>
      </c>
      <c r="B24" s="107" t="s">
        <v>26</v>
      </c>
      <c r="C24" s="107" t="s">
        <v>25</v>
      </c>
      <c r="D24" s="107" t="s">
        <v>6</v>
      </c>
      <c r="E24" s="13" t="s">
        <v>6</v>
      </c>
      <c r="F24" s="16">
        <v>0</v>
      </c>
    </row>
    <row r="25" spans="1:6" ht="30" customHeight="1" x14ac:dyDescent="0.25">
      <c r="A25" s="12">
        <v>8</v>
      </c>
      <c r="B25" s="107" t="s">
        <v>60</v>
      </c>
      <c r="C25" s="107" t="s">
        <v>27</v>
      </c>
      <c r="D25" s="107" t="s">
        <v>28</v>
      </c>
      <c r="E25" s="13" t="s">
        <v>61</v>
      </c>
      <c r="F25" s="16">
        <f>СВЦЭМ!$D$20</f>
        <v>2733.2339999999999</v>
      </c>
    </row>
    <row r="26" spans="1:6" ht="30.75" customHeight="1" x14ac:dyDescent="0.25">
      <c r="A26" s="12">
        <v>9</v>
      </c>
      <c r="B26" s="107" t="s">
        <v>62</v>
      </c>
      <c r="C26" s="107" t="s">
        <v>27</v>
      </c>
      <c r="D26" s="107" t="s">
        <v>28</v>
      </c>
      <c r="E26" s="13" t="s">
        <v>61</v>
      </c>
      <c r="F26" s="16">
        <f>SUM(F28:F32)</f>
        <v>2733.2339999999999</v>
      </c>
    </row>
    <row r="27" spans="1:6" x14ac:dyDescent="0.25">
      <c r="A27" s="12"/>
      <c r="B27" s="108" t="s">
        <v>54</v>
      </c>
      <c r="C27" s="109"/>
      <c r="D27" s="109"/>
      <c r="E27" s="109"/>
      <c r="F27" s="110"/>
    </row>
    <row r="28" spans="1:6" x14ac:dyDescent="0.25">
      <c r="A28" s="12">
        <v>9.1</v>
      </c>
      <c r="B28" s="107" t="s">
        <v>55</v>
      </c>
      <c r="C28" s="107"/>
      <c r="D28" s="107"/>
      <c r="E28" s="13" t="s">
        <v>61</v>
      </c>
      <c r="F28" s="16">
        <v>0</v>
      </c>
    </row>
    <row r="29" spans="1:6" x14ac:dyDescent="0.25">
      <c r="A29" s="12">
        <v>9.1999999999999993</v>
      </c>
      <c r="B29" s="107" t="s">
        <v>56</v>
      </c>
      <c r="C29" s="107"/>
      <c r="D29" s="107"/>
      <c r="E29" s="13" t="s">
        <v>61</v>
      </c>
      <c r="F29" s="86">
        <v>0</v>
      </c>
    </row>
    <row r="30" spans="1:6" x14ac:dyDescent="0.25">
      <c r="A30" s="12">
        <v>9.3000000000000007</v>
      </c>
      <c r="B30" s="107" t="s">
        <v>57</v>
      </c>
      <c r="C30" s="107"/>
      <c r="D30" s="107"/>
      <c r="E30" s="13" t="s">
        <v>61</v>
      </c>
      <c r="F30" s="16">
        <v>0</v>
      </c>
    </row>
    <row r="31" spans="1:6" x14ac:dyDescent="0.25">
      <c r="A31" s="12">
        <v>9.4</v>
      </c>
      <c r="B31" s="107" t="s">
        <v>58</v>
      </c>
      <c r="C31" s="107"/>
      <c r="D31" s="107"/>
      <c r="E31" s="13" t="s">
        <v>61</v>
      </c>
      <c r="F31" s="16">
        <v>0</v>
      </c>
    </row>
    <row r="32" spans="1:6" x14ac:dyDescent="0.25">
      <c r="A32" s="12">
        <v>9.5</v>
      </c>
      <c r="B32" s="107" t="s">
        <v>59</v>
      </c>
      <c r="C32" s="107"/>
      <c r="D32" s="107"/>
      <c r="E32" s="13" t="s">
        <v>61</v>
      </c>
      <c r="F32" s="86">
        <f>F25</f>
        <v>2733.2339999999999</v>
      </c>
    </row>
    <row r="33" spans="1:6" ht="34.5" customHeight="1" x14ac:dyDescent="0.25">
      <c r="A33" s="12">
        <v>10</v>
      </c>
      <c r="B33" s="107" t="s">
        <v>63</v>
      </c>
      <c r="C33" s="107" t="s">
        <v>27</v>
      </c>
      <c r="D33" s="107" t="s">
        <v>28</v>
      </c>
      <c r="E33" s="13" t="s">
        <v>61</v>
      </c>
      <c r="F33" s="16">
        <v>0</v>
      </c>
    </row>
    <row r="34" spans="1:6" ht="42" customHeight="1" x14ac:dyDescent="0.25">
      <c r="A34" s="12">
        <v>11</v>
      </c>
      <c r="B34" s="107" t="s">
        <v>64</v>
      </c>
      <c r="C34" s="107"/>
      <c r="D34" s="107" t="s">
        <v>22</v>
      </c>
      <c r="E34" s="17" t="s">
        <v>22</v>
      </c>
      <c r="F34" s="11">
        <v>0</v>
      </c>
    </row>
    <row r="36" spans="1:6" ht="15.75" customHeight="1" x14ac:dyDescent="0.25">
      <c r="A36" s="120" t="s">
        <v>65</v>
      </c>
      <c r="B36" s="120"/>
      <c r="C36" s="120"/>
      <c r="D36" s="120"/>
      <c r="E36" s="120"/>
      <c r="F36" s="120"/>
    </row>
    <row r="37" spans="1:6" x14ac:dyDescent="0.25">
      <c r="A37" s="120"/>
      <c r="B37" s="120"/>
      <c r="C37" s="120"/>
      <c r="D37" s="120"/>
      <c r="E37" s="120"/>
      <c r="F37" s="120"/>
    </row>
    <row r="38" spans="1:6" x14ac:dyDescent="0.25">
      <c r="A38" s="120"/>
      <c r="B38" s="120"/>
      <c r="C38" s="120"/>
      <c r="D38" s="120"/>
      <c r="E38" s="120"/>
      <c r="F38" s="120"/>
    </row>
    <row r="39" spans="1:6" x14ac:dyDescent="0.25">
      <c r="A39" s="120"/>
      <c r="B39" s="120"/>
      <c r="C39" s="120"/>
      <c r="D39" s="120"/>
      <c r="E39" s="120"/>
      <c r="F39" s="120"/>
    </row>
    <row r="40" spans="1:6" x14ac:dyDescent="0.25">
      <c r="A40" s="120"/>
      <c r="B40" s="120"/>
      <c r="C40" s="120"/>
      <c r="D40" s="120"/>
      <c r="E40" s="120"/>
      <c r="F40" s="120"/>
    </row>
    <row r="41" spans="1:6" x14ac:dyDescent="0.25">
      <c r="A41" s="120"/>
      <c r="B41" s="120"/>
      <c r="C41" s="120"/>
      <c r="D41" s="120"/>
      <c r="E41" s="120"/>
      <c r="F41" s="120"/>
    </row>
  </sheetData>
  <sheetProtection algorithmName="SHA-512" hashValue="vH2ZjXZtZgUa0vLofoiYSfrA7ykWN3fw+cCP8/WtS5F7wzQ3DjOhqbvtN9O1FKtjTniw5AWH+03xKLYJc3bVMw==" saltValue="colmWd/k39KvoaajB+0Uyg==" spinCount="100000"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B9" sqref="B9"/>
    </sheetView>
  </sheetViews>
  <sheetFormatPr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1"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2021г.</v>
      </c>
      <c r="B1" s="121"/>
      <c r="C1" s="121"/>
      <c r="D1" s="121"/>
      <c r="E1" s="121"/>
      <c r="F1" s="18"/>
    </row>
    <row r="2" spans="1:6" x14ac:dyDescent="0.25">
      <c r="A2" s="19"/>
      <c r="B2" s="19"/>
      <c r="C2" s="19"/>
      <c r="D2" s="19"/>
      <c r="E2" s="19"/>
      <c r="F2" s="19"/>
    </row>
    <row r="3" spans="1:6" x14ac:dyDescent="0.25">
      <c r="A3" s="105" t="s">
        <v>13</v>
      </c>
      <c r="B3" s="105"/>
      <c r="C3" s="105"/>
      <c r="D3" s="105"/>
      <c r="E3" s="105"/>
      <c r="F3" s="20"/>
    </row>
    <row r="4" spans="1:6" x14ac:dyDescent="0.25">
      <c r="A4" s="106" t="s">
        <v>14</v>
      </c>
      <c r="B4" s="106"/>
      <c r="C4" s="106"/>
      <c r="D4" s="106"/>
      <c r="E4" s="106"/>
      <c r="F4" s="21"/>
    </row>
    <row r="5" spans="1:6" x14ac:dyDescent="0.25">
      <c r="A5" s="19"/>
      <c r="B5" s="19"/>
      <c r="C5" s="19"/>
      <c r="D5" s="19"/>
      <c r="E5" s="19"/>
      <c r="F5" s="19"/>
    </row>
    <row r="6" spans="1:6" x14ac:dyDescent="0.25">
      <c r="A6" s="22" t="s">
        <v>66</v>
      </c>
      <c r="B6" s="23"/>
    </row>
    <row r="7" spans="1:6" x14ac:dyDescent="0.25">
      <c r="A7" s="124" t="s">
        <v>67</v>
      </c>
      <c r="B7" s="122" t="s">
        <v>29</v>
      </c>
      <c r="C7" s="122"/>
      <c r="D7" s="122"/>
      <c r="E7" s="122"/>
      <c r="F7" s="24"/>
    </row>
    <row r="8" spans="1:6" x14ac:dyDescent="0.25">
      <c r="A8" s="125"/>
      <c r="B8" s="25" t="s">
        <v>0</v>
      </c>
      <c r="C8" s="25" t="s">
        <v>32</v>
      </c>
      <c r="D8" s="25" t="s">
        <v>33</v>
      </c>
      <c r="E8" s="25" t="s">
        <v>3</v>
      </c>
    </row>
    <row r="9" spans="1:6" x14ac:dyDescent="0.25">
      <c r="A9" s="26" t="s">
        <v>34</v>
      </c>
      <c r="B9" s="4">
        <f>СВЦЭМ!$D$14+'СЕТ СН'!F5+СВЦЭМ!$D$10+'СЕТ СН'!F11-'СЕТ СН'!F$19</f>
        <v>3615.7317721100003</v>
      </c>
      <c r="C9" s="4">
        <f>СВЦЭМ!$D$14+'СЕТ СН'!G5+СВЦЭМ!$D$10+'СЕТ СН'!G11-'СЕТ СН'!G$19</f>
        <v>3745.7317721100003</v>
      </c>
      <c r="D9" s="4">
        <f>СВЦЭМ!$D$14+'СЕТ СН'!H5+СВЦЭМ!$D$10+'СЕТ СН'!H11-'СЕТ СН'!H$19</f>
        <v>3815.7317721100003</v>
      </c>
      <c r="E9" s="4">
        <f>СВЦЭМ!$D$14+'СЕТ СН'!I5+СВЦЭМ!$D$10+'СЕТ СН'!I11-'СЕТ СН'!I$19</f>
        <v>3815.7317721100003</v>
      </c>
    </row>
    <row r="10" spans="1:6" x14ac:dyDescent="0.25">
      <c r="A10" s="26" t="s">
        <v>35</v>
      </c>
      <c r="B10" s="4">
        <f>СВЦЭМ!$D$15+'СЕТ СН'!F5+СВЦЭМ!$D$10+'СЕТ СН'!F11-'СЕТ СН'!F$19</f>
        <v>4380.0983479000006</v>
      </c>
      <c r="C10" s="4">
        <f>СВЦЭМ!$D$15+'СЕТ СН'!G5+СВЦЭМ!$D$10+'СЕТ СН'!G11-'СЕТ СН'!G$19</f>
        <v>4510.0983479000006</v>
      </c>
      <c r="D10" s="4">
        <f>СВЦЭМ!$D$15+'СЕТ СН'!H5+СВЦЭМ!$D$10+'СЕТ СН'!H11-'СЕТ СН'!H$19</f>
        <v>4580.0983479000006</v>
      </c>
      <c r="E10" s="4">
        <f>СВЦЭМ!$D$15+'СЕТ СН'!I5+СВЦЭМ!$D$10+'СЕТ СН'!I11-'СЕТ СН'!I$19</f>
        <v>4580.0983479000006</v>
      </c>
    </row>
    <row r="11" spans="1:6" x14ac:dyDescent="0.25">
      <c r="A11" s="26" t="s">
        <v>36</v>
      </c>
      <c r="B11" s="4">
        <f>СВЦЭМ!$D$16+'СЕТ СН'!F5+СВЦЭМ!$D$10+'СЕТ СН'!F11-'СЕТ СН'!F$19</f>
        <v>5192.45539672</v>
      </c>
      <c r="C11" s="4">
        <f>СВЦЭМ!$D$16+'СЕТ СН'!G5+СВЦЭМ!$D$10+'СЕТ СН'!G11-'СЕТ СН'!G$19</f>
        <v>5322.45539672</v>
      </c>
      <c r="D11" s="4">
        <f>СВЦЭМ!$D$16+'СЕТ СН'!H5+СВЦЭМ!$D$10+'СЕТ СН'!H11-'СЕТ СН'!H$19</f>
        <v>5392.45539672</v>
      </c>
      <c r="E11" s="4">
        <f>СВЦЭМ!$D$16+'СЕТ СН'!I5+СВЦЭМ!$D$10+'СЕТ СН'!I11-'СЕТ СН'!I$19</f>
        <v>5392.45539672</v>
      </c>
    </row>
    <row r="12" spans="1:6" x14ac:dyDescent="0.25">
      <c r="A12" s="123"/>
      <c r="B12" s="123"/>
      <c r="C12" s="123"/>
      <c r="D12" s="123"/>
      <c r="E12" s="123"/>
    </row>
    <row r="13" spans="1:6" x14ac:dyDescent="0.25">
      <c r="A13" s="27" t="s">
        <v>68</v>
      </c>
      <c r="B13" s="23"/>
    </row>
    <row r="14" spans="1:6" x14ac:dyDescent="0.25">
      <c r="A14" s="124" t="s">
        <v>67</v>
      </c>
      <c r="B14" s="122" t="s">
        <v>29</v>
      </c>
      <c r="C14" s="122"/>
      <c r="D14" s="122"/>
      <c r="E14" s="122"/>
    </row>
    <row r="15" spans="1:6" x14ac:dyDescent="0.25">
      <c r="A15" s="125"/>
      <c r="B15" s="25" t="s">
        <v>0</v>
      </c>
      <c r="C15" s="25" t="s">
        <v>32</v>
      </c>
      <c r="D15" s="25" t="s">
        <v>33</v>
      </c>
      <c r="E15" s="25" t="s">
        <v>3</v>
      </c>
    </row>
    <row r="16" spans="1:6" x14ac:dyDescent="0.25">
      <c r="A16" s="26" t="s">
        <v>34</v>
      </c>
      <c r="B16" s="28">
        <f>СВЦЭМ!$D$14+'СЕТ СН'!F5+СВЦЭМ!$D$10+'СЕТ СН'!F11-'СЕТ СН'!F$19</f>
        <v>3615.7317721100003</v>
      </c>
      <c r="C16" s="28">
        <f>СВЦЭМ!$D$14+'СЕТ СН'!G5+СВЦЭМ!$D$10+'СЕТ СН'!G11-'СЕТ СН'!G$19</f>
        <v>3745.7317721100003</v>
      </c>
      <c r="D16" s="28">
        <f>СВЦЭМ!$D$14+'СЕТ СН'!H5+СВЦЭМ!$D$10+'СЕТ СН'!H11-'СЕТ СН'!H$19</f>
        <v>3815.7317721100003</v>
      </c>
      <c r="E16" s="28">
        <f>СВЦЭМ!$D$14+'СЕТ СН'!I5+СВЦЭМ!$D$10+'СЕТ СН'!I11-'СЕТ СН'!I$19</f>
        <v>3815.7317721100003</v>
      </c>
    </row>
    <row r="17" spans="1:5" x14ac:dyDescent="0.25">
      <c r="A17" s="26" t="s">
        <v>37</v>
      </c>
      <c r="B17" s="28">
        <f>СВЦЭМ!$D$17+'СЕТ СН'!F5+СВЦЭМ!$D$10+'СЕТ СН'!F11-'СЕТ СН'!F$19</f>
        <v>4747.4874326800009</v>
      </c>
      <c r="C17" s="28">
        <f>СВЦЭМ!$D$17+'СЕТ СН'!G5+СВЦЭМ!$D$10+'СЕТ СН'!G11-'СЕТ СН'!G$19</f>
        <v>4877.4874326800009</v>
      </c>
      <c r="D17" s="28">
        <f>СВЦЭМ!$D$17+'СЕТ СН'!H5+СВЦЭМ!$D$10+'СЕТ СН'!H11-'СЕТ СН'!H$19</f>
        <v>4947.4874326800009</v>
      </c>
      <c r="E17" s="28">
        <f>СВЦЭМ!$D$17+'СЕТ СН'!I5+СВЦЭМ!$D$10+'СЕТ СН'!I11-'СЕТ СН'!I$19</f>
        <v>4947.4874326800009</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4"/>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2021г.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38</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15.75" x14ac:dyDescent="0.2">
      <c r="A4" s="127" t="s">
        <v>8</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SUMIFS(СВЦЭМ!$C$33:$C$776,СВЦЭМ!$A$33:$A$776,$A12,СВЦЭМ!$B$33:$B$776,B$11)+'СЕТ СН'!$F$12+СВЦЭМ!$D$10+'СЕТ СН'!$F$5-'СЕТ СН'!$F$20</f>
        <v>3537.0487876899997</v>
      </c>
      <c r="C12" s="36">
        <f>SUMIFS(СВЦЭМ!$C$33:$C$776,СВЦЭМ!$A$33:$A$776,$A12,СВЦЭМ!$B$33:$B$776,C$11)+'СЕТ СН'!$F$12+СВЦЭМ!$D$10+'СЕТ СН'!$F$5-'СЕТ СН'!$F$20</f>
        <v>3577.45764564</v>
      </c>
      <c r="D12" s="36">
        <f>SUMIFS(СВЦЭМ!$C$33:$C$776,СВЦЭМ!$A$33:$A$776,$A12,СВЦЭМ!$B$33:$B$776,D$11)+'СЕТ СН'!$F$12+СВЦЭМ!$D$10+'СЕТ СН'!$F$5-'СЕТ СН'!$F$20</f>
        <v>3599.59173173</v>
      </c>
      <c r="E12" s="36">
        <f>SUMIFS(СВЦЭМ!$C$33:$C$776,СВЦЭМ!$A$33:$A$776,$A12,СВЦЭМ!$B$33:$B$776,E$11)+'СЕТ СН'!$F$12+СВЦЭМ!$D$10+'СЕТ СН'!$F$5-'СЕТ СН'!$F$20</f>
        <v>3608.4018305299996</v>
      </c>
      <c r="F12" s="36">
        <f>SUMIFS(СВЦЭМ!$C$33:$C$776,СВЦЭМ!$A$33:$A$776,$A12,СВЦЭМ!$B$33:$B$776,F$11)+'СЕТ СН'!$F$12+СВЦЭМ!$D$10+'СЕТ СН'!$F$5-'СЕТ СН'!$F$20</f>
        <v>3624.7217699299999</v>
      </c>
      <c r="G12" s="36">
        <f>SUMIFS(СВЦЭМ!$C$33:$C$776,СВЦЭМ!$A$33:$A$776,$A12,СВЦЭМ!$B$33:$B$776,G$11)+'СЕТ СН'!$F$12+СВЦЭМ!$D$10+'СЕТ СН'!$F$5-'СЕТ СН'!$F$20</f>
        <v>3608.1447707100001</v>
      </c>
      <c r="H12" s="36">
        <f>SUMIFS(СВЦЭМ!$C$33:$C$776,СВЦЭМ!$A$33:$A$776,$A12,СВЦЭМ!$B$33:$B$776,H$11)+'СЕТ СН'!$F$12+СВЦЭМ!$D$10+'СЕТ СН'!$F$5-'СЕТ СН'!$F$20</f>
        <v>3591.0345637999999</v>
      </c>
      <c r="I12" s="36">
        <f>SUMIFS(СВЦЭМ!$C$33:$C$776,СВЦЭМ!$A$33:$A$776,$A12,СВЦЭМ!$B$33:$B$776,I$11)+'СЕТ СН'!$F$12+СВЦЭМ!$D$10+'СЕТ СН'!$F$5-'СЕТ СН'!$F$20</f>
        <v>3562.8130842599999</v>
      </c>
      <c r="J12" s="36">
        <f>SUMIFS(СВЦЭМ!$C$33:$C$776,СВЦЭМ!$A$33:$A$776,$A12,СВЦЭМ!$B$33:$B$776,J$11)+'СЕТ СН'!$F$12+СВЦЭМ!$D$10+'СЕТ СН'!$F$5-'СЕТ СН'!$F$20</f>
        <v>3538.7368729999998</v>
      </c>
      <c r="K12" s="36">
        <f>SUMIFS(СВЦЭМ!$C$33:$C$776,СВЦЭМ!$A$33:$A$776,$A12,СВЦЭМ!$B$33:$B$776,K$11)+'СЕТ СН'!$F$12+СВЦЭМ!$D$10+'СЕТ СН'!$F$5-'СЕТ СН'!$F$20</f>
        <v>3536.49310569</v>
      </c>
      <c r="L12" s="36">
        <f>SUMIFS(СВЦЭМ!$C$33:$C$776,СВЦЭМ!$A$33:$A$776,$A12,СВЦЭМ!$B$33:$B$776,L$11)+'СЕТ СН'!$F$12+СВЦЭМ!$D$10+'СЕТ СН'!$F$5-'СЕТ СН'!$F$20</f>
        <v>3535.9801994700001</v>
      </c>
      <c r="M12" s="36">
        <f>SUMIFS(СВЦЭМ!$C$33:$C$776,СВЦЭМ!$A$33:$A$776,$A12,СВЦЭМ!$B$33:$B$776,M$11)+'СЕТ СН'!$F$12+СВЦЭМ!$D$10+'СЕТ СН'!$F$5-'СЕТ СН'!$F$20</f>
        <v>3545.55538002</v>
      </c>
      <c r="N12" s="36">
        <f>SUMIFS(СВЦЭМ!$C$33:$C$776,СВЦЭМ!$A$33:$A$776,$A12,СВЦЭМ!$B$33:$B$776,N$11)+'СЕТ СН'!$F$12+СВЦЭМ!$D$10+'СЕТ СН'!$F$5-'СЕТ СН'!$F$20</f>
        <v>3559.35831508</v>
      </c>
      <c r="O12" s="36">
        <f>SUMIFS(СВЦЭМ!$C$33:$C$776,СВЦЭМ!$A$33:$A$776,$A12,СВЦЭМ!$B$33:$B$776,O$11)+'СЕТ СН'!$F$12+СВЦЭМ!$D$10+'СЕТ СН'!$F$5-'СЕТ СН'!$F$20</f>
        <v>3574.9393932200001</v>
      </c>
      <c r="P12" s="36">
        <f>SUMIFS(СВЦЭМ!$C$33:$C$776,СВЦЭМ!$A$33:$A$776,$A12,СВЦЭМ!$B$33:$B$776,P$11)+'СЕТ СН'!$F$12+СВЦЭМ!$D$10+'СЕТ СН'!$F$5-'СЕТ СН'!$F$20</f>
        <v>3584.1016203099998</v>
      </c>
      <c r="Q12" s="36">
        <f>SUMIFS(СВЦЭМ!$C$33:$C$776,СВЦЭМ!$A$33:$A$776,$A12,СВЦЭМ!$B$33:$B$776,Q$11)+'СЕТ СН'!$F$12+СВЦЭМ!$D$10+'СЕТ СН'!$F$5-'СЕТ СН'!$F$20</f>
        <v>3590.2687296899999</v>
      </c>
      <c r="R12" s="36">
        <f>SUMIFS(СВЦЭМ!$C$33:$C$776,СВЦЭМ!$A$33:$A$776,$A12,СВЦЭМ!$B$33:$B$776,R$11)+'СЕТ СН'!$F$12+СВЦЭМ!$D$10+'СЕТ СН'!$F$5-'СЕТ СН'!$F$20</f>
        <v>3582.88473634</v>
      </c>
      <c r="S12" s="36">
        <f>SUMIFS(СВЦЭМ!$C$33:$C$776,СВЦЭМ!$A$33:$A$776,$A12,СВЦЭМ!$B$33:$B$776,S$11)+'СЕТ СН'!$F$12+СВЦЭМ!$D$10+'СЕТ СН'!$F$5-'СЕТ СН'!$F$20</f>
        <v>3571.1537109800001</v>
      </c>
      <c r="T12" s="36">
        <f>SUMIFS(СВЦЭМ!$C$33:$C$776,СВЦЭМ!$A$33:$A$776,$A12,СВЦЭМ!$B$33:$B$776,T$11)+'СЕТ СН'!$F$12+СВЦЭМ!$D$10+'СЕТ СН'!$F$5-'СЕТ СН'!$F$20</f>
        <v>3546.25127991</v>
      </c>
      <c r="U12" s="36">
        <f>SUMIFS(СВЦЭМ!$C$33:$C$776,СВЦЭМ!$A$33:$A$776,$A12,СВЦЭМ!$B$33:$B$776,U$11)+'СЕТ СН'!$F$12+СВЦЭМ!$D$10+'СЕТ СН'!$F$5-'СЕТ СН'!$F$20</f>
        <v>3540.75101829</v>
      </c>
      <c r="V12" s="36">
        <f>SUMIFS(СВЦЭМ!$C$33:$C$776,СВЦЭМ!$A$33:$A$776,$A12,СВЦЭМ!$B$33:$B$776,V$11)+'СЕТ СН'!$F$12+СВЦЭМ!$D$10+'СЕТ СН'!$F$5-'СЕТ СН'!$F$20</f>
        <v>3549.1473678699999</v>
      </c>
      <c r="W12" s="36">
        <f>SUMIFS(СВЦЭМ!$C$33:$C$776,СВЦЭМ!$A$33:$A$776,$A12,СВЦЭМ!$B$33:$B$776,W$11)+'СЕТ СН'!$F$12+СВЦЭМ!$D$10+'СЕТ СН'!$F$5-'СЕТ СН'!$F$20</f>
        <v>3563.3163813900001</v>
      </c>
      <c r="X12" s="36">
        <f>SUMIFS(СВЦЭМ!$C$33:$C$776,СВЦЭМ!$A$33:$A$776,$A12,СВЦЭМ!$B$33:$B$776,X$11)+'СЕТ СН'!$F$12+СВЦЭМ!$D$10+'СЕТ СН'!$F$5-'СЕТ СН'!$F$20</f>
        <v>3590.1764617999997</v>
      </c>
      <c r="Y12" s="36">
        <f>SUMIFS(СВЦЭМ!$C$33:$C$776,СВЦЭМ!$A$33:$A$776,$A12,СВЦЭМ!$B$33:$B$776,Y$11)+'СЕТ СН'!$F$12+СВЦЭМ!$D$10+'СЕТ СН'!$F$5-'СЕТ СН'!$F$20</f>
        <v>3602.8566911500002</v>
      </c>
      <c r="AA12" s="37"/>
    </row>
    <row r="13" spans="1:27" ht="15.75" x14ac:dyDescent="0.2">
      <c r="A13" s="35">
        <f>A12+1</f>
        <v>44229</v>
      </c>
      <c r="B13" s="36">
        <f>SUMIFS(СВЦЭМ!$C$33:$C$776,СВЦЭМ!$A$33:$A$776,$A13,СВЦЭМ!$B$33:$B$776,B$11)+'СЕТ СН'!$F$12+СВЦЭМ!$D$10+'СЕТ СН'!$F$5-'СЕТ СН'!$F$20</f>
        <v>3570.4074887799998</v>
      </c>
      <c r="C13" s="36">
        <f>SUMIFS(СВЦЭМ!$C$33:$C$776,СВЦЭМ!$A$33:$A$776,$A13,СВЦЭМ!$B$33:$B$776,C$11)+'СЕТ СН'!$F$12+СВЦЭМ!$D$10+'СЕТ СН'!$F$5-'СЕТ СН'!$F$20</f>
        <v>3591.6350844600001</v>
      </c>
      <c r="D13" s="36">
        <f>SUMIFS(СВЦЭМ!$C$33:$C$776,СВЦЭМ!$A$33:$A$776,$A13,СВЦЭМ!$B$33:$B$776,D$11)+'СЕТ СН'!$F$12+СВЦЭМ!$D$10+'СЕТ СН'!$F$5-'СЕТ СН'!$F$20</f>
        <v>3603.4848325799999</v>
      </c>
      <c r="E13" s="36">
        <f>SUMIFS(СВЦЭМ!$C$33:$C$776,СВЦЭМ!$A$33:$A$776,$A13,СВЦЭМ!$B$33:$B$776,E$11)+'СЕТ СН'!$F$12+СВЦЭМ!$D$10+'СЕТ СН'!$F$5-'СЕТ СН'!$F$20</f>
        <v>3608.50259366</v>
      </c>
      <c r="F13" s="36">
        <f>SUMIFS(СВЦЭМ!$C$33:$C$776,СВЦЭМ!$A$33:$A$776,$A13,СВЦЭМ!$B$33:$B$776,F$11)+'СЕТ СН'!$F$12+СВЦЭМ!$D$10+'СЕТ СН'!$F$5-'СЕТ СН'!$F$20</f>
        <v>3613.0881587399999</v>
      </c>
      <c r="G13" s="36">
        <f>SUMIFS(СВЦЭМ!$C$33:$C$776,СВЦЭМ!$A$33:$A$776,$A13,СВЦЭМ!$B$33:$B$776,G$11)+'СЕТ СН'!$F$12+СВЦЭМ!$D$10+'СЕТ СН'!$F$5-'СЕТ СН'!$F$20</f>
        <v>3591.7347443799999</v>
      </c>
      <c r="H13" s="36">
        <f>SUMIFS(СВЦЭМ!$C$33:$C$776,СВЦЭМ!$A$33:$A$776,$A13,СВЦЭМ!$B$33:$B$776,H$11)+'СЕТ СН'!$F$12+СВЦЭМ!$D$10+'СЕТ СН'!$F$5-'СЕТ СН'!$F$20</f>
        <v>3555.4701003700002</v>
      </c>
      <c r="I13" s="36">
        <f>SUMIFS(СВЦЭМ!$C$33:$C$776,СВЦЭМ!$A$33:$A$776,$A13,СВЦЭМ!$B$33:$B$776,I$11)+'СЕТ СН'!$F$12+СВЦЭМ!$D$10+'СЕТ СН'!$F$5-'СЕТ СН'!$F$20</f>
        <v>3537.8042635800002</v>
      </c>
      <c r="J13" s="36">
        <f>SUMIFS(СВЦЭМ!$C$33:$C$776,СВЦЭМ!$A$33:$A$776,$A13,СВЦЭМ!$B$33:$B$776,J$11)+'СЕТ СН'!$F$12+СВЦЭМ!$D$10+'СЕТ СН'!$F$5-'СЕТ СН'!$F$20</f>
        <v>3513.2176657199998</v>
      </c>
      <c r="K13" s="36">
        <f>SUMIFS(СВЦЭМ!$C$33:$C$776,СВЦЭМ!$A$33:$A$776,$A13,СВЦЭМ!$B$33:$B$776,K$11)+'СЕТ СН'!$F$12+СВЦЭМ!$D$10+'СЕТ СН'!$F$5-'СЕТ СН'!$F$20</f>
        <v>3500.6741699200002</v>
      </c>
      <c r="L13" s="36">
        <f>SUMIFS(СВЦЭМ!$C$33:$C$776,СВЦЭМ!$A$33:$A$776,$A13,СВЦЭМ!$B$33:$B$776,L$11)+'СЕТ СН'!$F$12+СВЦЭМ!$D$10+'СЕТ СН'!$F$5-'СЕТ СН'!$F$20</f>
        <v>3502.8256514699997</v>
      </c>
      <c r="M13" s="36">
        <f>SUMIFS(СВЦЭМ!$C$33:$C$776,СВЦЭМ!$A$33:$A$776,$A13,СВЦЭМ!$B$33:$B$776,M$11)+'СЕТ СН'!$F$12+СВЦЭМ!$D$10+'СЕТ СН'!$F$5-'СЕТ СН'!$F$20</f>
        <v>3535.7230017800002</v>
      </c>
      <c r="N13" s="36">
        <f>SUMIFS(СВЦЭМ!$C$33:$C$776,СВЦЭМ!$A$33:$A$776,$A13,СВЦЭМ!$B$33:$B$776,N$11)+'СЕТ СН'!$F$12+СВЦЭМ!$D$10+'СЕТ СН'!$F$5-'СЕТ СН'!$F$20</f>
        <v>3573.1346582900001</v>
      </c>
      <c r="O13" s="36">
        <f>SUMIFS(СВЦЭМ!$C$33:$C$776,СВЦЭМ!$A$33:$A$776,$A13,СВЦЭМ!$B$33:$B$776,O$11)+'СЕТ СН'!$F$12+СВЦЭМ!$D$10+'СЕТ СН'!$F$5-'СЕТ СН'!$F$20</f>
        <v>3588.2268498899998</v>
      </c>
      <c r="P13" s="36">
        <f>SUMIFS(СВЦЭМ!$C$33:$C$776,СВЦЭМ!$A$33:$A$776,$A13,СВЦЭМ!$B$33:$B$776,P$11)+'СЕТ СН'!$F$12+СВЦЭМ!$D$10+'СЕТ СН'!$F$5-'СЕТ СН'!$F$20</f>
        <v>3606.5536777799998</v>
      </c>
      <c r="Q13" s="36">
        <f>SUMIFS(СВЦЭМ!$C$33:$C$776,СВЦЭМ!$A$33:$A$776,$A13,СВЦЭМ!$B$33:$B$776,Q$11)+'СЕТ СН'!$F$12+СВЦЭМ!$D$10+'СЕТ СН'!$F$5-'СЕТ СН'!$F$20</f>
        <v>3608.6425232500001</v>
      </c>
      <c r="R13" s="36">
        <f>SUMIFS(СВЦЭМ!$C$33:$C$776,СВЦЭМ!$A$33:$A$776,$A13,СВЦЭМ!$B$33:$B$776,R$11)+'СЕТ СН'!$F$12+СВЦЭМ!$D$10+'СЕТ СН'!$F$5-'СЕТ СН'!$F$20</f>
        <v>3609.1350861599999</v>
      </c>
      <c r="S13" s="36">
        <f>SUMIFS(СВЦЭМ!$C$33:$C$776,СВЦЭМ!$A$33:$A$776,$A13,СВЦЭМ!$B$33:$B$776,S$11)+'СЕТ СН'!$F$12+СВЦЭМ!$D$10+'СЕТ СН'!$F$5-'СЕТ СН'!$F$20</f>
        <v>3596.2006106499998</v>
      </c>
      <c r="T13" s="36">
        <f>SUMIFS(СВЦЭМ!$C$33:$C$776,СВЦЭМ!$A$33:$A$776,$A13,СВЦЭМ!$B$33:$B$776,T$11)+'СЕТ СН'!$F$12+СВЦЭМ!$D$10+'СЕТ СН'!$F$5-'СЕТ СН'!$F$20</f>
        <v>3567.07799333</v>
      </c>
      <c r="U13" s="36">
        <f>SUMIFS(СВЦЭМ!$C$33:$C$776,СВЦЭМ!$A$33:$A$776,$A13,СВЦЭМ!$B$33:$B$776,U$11)+'СЕТ СН'!$F$12+СВЦЭМ!$D$10+'СЕТ СН'!$F$5-'СЕТ СН'!$F$20</f>
        <v>3567.1038999799998</v>
      </c>
      <c r="V13" s="36">
        <f>SUMIFS(СВЦЭМ!$C$33:$C$776,СВЦЭМ!$A$33:$A$776,$A13,СВЦЭМ!$B$33:$B$776,V$11)+'СЕТ СН'!$F$12+СВЦЭМ!$D$10+'СЕТ СН'!$F$5-'СЕТ СН'!$F$20</f>
        <v>3580.5387266799999</v>
      </c>
      <c r="W13" s="36">
        <f>SUMIFS(СВЦЭМ!$C$33:$C$776,СВЦЭМ!$A$33:$A$776,$A13,СВЦЭМ!$B$33:$B$776,W$11)+'СЕТ СН'!$F$12+СВЦЭМ!$D$10+'СЕТ СН'!$F$5-'СЕТ СН'!$F$20</f>
        <v>3601.6665243299999</v>
      </c>
      <c r="X13" s="36">
        <f>SUMIFS(СВЦЭМ!$C$33:$C$776,СВЦЭМ!$A$33:$A$776,$A13,СВЦЭМ!$B$33:$B$776,X$11)+'СЕТ СН'!$F$12+СВЦЭМ!$D$10+'СЕТ СН'!$F$5-'СЕТ СН'!$F$20</f>
        <v>3628.85800776</v>
      </c>
      <c r="Y13" s="36">
        <f>SUMIFS(СВЦЭМ!$C$33:$C$776,СВЦЭМ!$A$33:$A$776,$A13,СВЦЭМ!$B$33:$B$776,Y$11)+'СЕТ СН'!$F$12+СВЦЭМ!$D$10+'СЕТ СН'!$F$5-'СЕТ СН'!$F$20</f>
        <v>3644.56976889</v>
      </c>
    </row>
    <row r="14" spans="1:27" ht="15.75" x14ac:dyDescent="0.2">
      <c r="A14" s="35">
        <f t="shared" ref="A14:A39" si="0">A13+1</f>
        <v>44230</v>
      </c>
      <c r="B14" s="36">
        <f>SUMIFS(СВЦЭМ!$C$33:$C$776,СВЦЭМ!$A$33:$A$776,$A14,СВЦЭМ!$B$33:$B$776,B$11)+'СЕТ СН'!$F$12+СВЦЭМ!$D$10+'СЕТ СН'!$F$5-'СЕТ СН'!$F$20</f>
        <v>3553.11488882</v>
      </c>
      <c r="C14" s="36">
        <f>SUMIFS(СВЦЭМ!$C$33:$C$776,СВЦЭМ!$A$33:$A$776,$A14,СВЦЭМ!$B$33:$B$776,C$11)+'СЕТ СН'!$F$12+СВЦЭМ!$D$10+'СЕТ СН'!$F$5-'СЕТ СН'!$F$20</f>
        <v>3579.6247938900001</v>
      </c>
      <c r="D14" s="36">
        <f>SUMIFS(СВЦЭМ!$C$33:$C$776,СВЦЭМ!$A$33:$A$776,$A14,СВЦЭМ!$B$33:$B$776,D$11)+'СЕТ СН'!$F$12+СВЦЭМ!$D$10+'СЕТ СН'!$F$5-'СЕТ СН'!$F$20</f>
        <v>3585.3728727600001</v>
      </c>
      <c r="E14" s="36">
        <f>SUMIFS(СВЦЭМ!$C$33:$C$776,СВЦЭМ!$A$33:$A$776,$A14,СВЦЭМ!$B$33:$B$776,E$11)+'СЕТ СН'!$F$12+СВЦЭМ!$D$10+'СЕТ СН'!$F$5-'СЕТ СН'!$F$20</f>
        <v>3588.1864247899998</v>
      </c>
      <c r="F14" s="36">
        <f>SUMIFS(СВЦЭМ!$C$33:$C$776,СВЦЭМ!$A$33:$A$776,$A14,СВЦЭМ!$B$33:$B$776,F$11)+'СЕТ СН'!$F$12+СВЦЭМ!$D$10+'СЕТ СН'!$F$5-'СЕТ СН'!$F$20</f>
        <v>3580.3664304599997</v>
      </c>
      <c r="G14" s="36">
        <f>SUMIFS(СВЦЭМ!$C$33:$C$776,СВЦЭМ!$A$33:$A$776,$A14,СВЦЭМ!$B$33:$B$776,G$11)+'СЕТ СН'!$F$12+СВЦЭМ!$D$10+'СЕТ СН'!$F$5-'СЕТ СН'!$F$20</f>
        <v>3572.78312908</v>
      </c>
      <c r="H14" s="36">
        <f>SUMIFS(СВЦЭМ!$C$33:$C$776,СВЦЭМ!$A$33:$A$776,$A14,СВЦЭМ!$B$33:$B$776,H$11)+'СЕТ СН'!$F$12+СВЦЭМ!$D$10+'СЕТ СН'!$F$5-'СЕТ СН'!$F$20</f>
        <v>3546.6237600700001</v>
      </c>
      <c r="I14" s="36">
        <f>SUMIFS(СВЦЭМ!$C$33:$C$776,СВЦЭМ!$A$33:$A$776,$A14,СВЦЭМ!$B$33:$B$776,I$11)+'СЕТ СН'!$F$12+СВЦЭМ!$D$10+'СЕТ СН'!$F$5-'СЕТ СН'!$F$20</f>
        <v>3556.88453441</v>
      </c>
      <c r="J14" s="36">
        <f>SUMIFS(СВЦЭМ!$C$33:$C$776,СВЦЭМ!$A$33:$A$776,$A14,СВЦЭМ!$B$33:$B$776,J$11)+'СЕТ СН'!$F$12+СВЦЭМ!$D$10+'СЕТ СН'!$F$5-'СЕТ СН'!$F$20</f>
        <v>3555.1595886599998</v>
      </c>
      <c r="K14" s="36">
        <f>SUMIFS(СВЦЭМ!$C$33:$C$776,СВЦЭМ!$A$33:$A$776,$A14,СВЦЭМ!$B$33:$B$776,K$11)+'СЕТ СН'!$F$12+СВЦЭМ!$D$10+'СЕТ СН'!$F$5-'СЕТ СН'!$F$20</f>
        <v>3537.6296514599999</v>
      </c>
      <c r="L14" s="36">
        <f>SUMIFS(СВЦЭМ!$C$33:$C$776,СВЦЭМ!$A$33:$A$776,$A14,СВЦЭМ!$B$33:$B$776,L$11)+'СЕТ СН'!$F$12+СВЦЭМ!$D$10+'СЕТ СН'!$F$5-'СЕТ СН'!$F$20</f>
        <v>3541.15344809</v>
      </c>
      <c r="M14" s="36">
        <f>SUMIFS(СВЦЭМ!$C$33:$C$776,СВЦЭМ!$A$33:$A$776,$A14,СВЦЭМ!$B$33:$B$776,M$11)+'СЕТ СН'!$F$12+СВЦЭМ!$D$10+'СЕТ СН'!$F$5-'СЕТ СН'!$F$20</f>
        <v>3537.7176605099999</v>
      </c>
      <c r="N14" s="36">
        <f>SUMIFS(СВЦЭМ!$C$33:$C$776,СВЦЭМ!$A$33:$A$776,$A14,СВЦЭМ!$B$33:$B$776,N$11)+'СЕТ СН'!$F$12+СВЦЭМ!$D$10+'СЕТ СН'!$F$5-'СЕТ СН'!$F$20</f>
        <v>3556.2489850900001</v>
      </c>
      <c r="O14" s="36">
        <f>SUMIFS(СВЦЭМ!$C$33:$C$776,СВЦЭМ!$A$33:$A$776,$A14,СВЦЭМ!$B$33:$B$776,O$11)+'СЕТ СН'!$F$12+СВЦЭМ!$D$10+'СЕТ СН'!$F$5-'СЕТ СН'!$F$20</f>
        <v>3556.8353976500002</v>
      </c>
      <c r="P14" s="36">
        <f>SUMIFS(СВЦЭМ!$C$33:$C$776,СВЦЭМ!$A$33:$A$776,$A14,СВЦЭМ!$B$33:$B$776,P$11)+'СЕТ СН'!$F$12+СВЦЭМ!$D$10+'СЕТ СН'!$F$5-'СЕТ СН'!$F$20</f>
        <v>3555.8051777700002</v>
      </c>
      <c r="Q14" s="36">
        <f>SUMIFS(СВЦЭМ!$C$33:$C$776,СВЦЭМ!$A$33:$A$776,$A14,СВЦЭМ!$B$33:$B$776,Q$11)+'СЕТ СН'!$F$12+СВЦЭМ!$D$10+'СЕТ СН'!$F$5-'СЕТ СН'!$F$20</f>
        <v>3560.6086409999998</v>
      </c>
      <c r="R14" s="36">
        <f>SUMIFS(СВЦЭМ!$C$33:$C$776,СВЦЭМ!$A$33:$A$776,$A14,СВЦЭМ!$B$33:$B$776,R$11)+'СЕТ СН'!$F$12+СВЦЭМ!$D$10+'СЕТ СН'!$F$5-'СЕТ СН'!$F$20</f>
        <v>3561.2224564099997</v>
      </c>
      <c r="S14" s="36">
        <f>SUMIFS(СВЦЭМ!$C$33:$C$776,СВЦЭМ!$A$33:$A$776,$A14,СВЦЭМ!$B$33:$B$776,S$11)+'СЕТ СН'!$F$12+СВЦЭМ!$D$10+'СЕТ СН'!$F$5-'СЕТ СН'!$F$20</f>
        <v>3563.44474752</v>
      </c>
      <c r="T14" s="36">
        <f>SUMIFS(СВЦЭМ!$C$33:$C$776,СВЦЭМ!$A$33:$A$776,$A14,СВЦЭМ!$B$33:$B$776,T$11)+'СЕТ СН'!$F$12+СВЦЭМ!$D$10+'СЕТ СН'!$F$5-'СЕТ СН'!$F$20</f>
        <v>3553.9576107900002</v>
      </c>
      <c r="U14" s="36">
        <f>SUMIFS(СВЦЭМ!$C$33:$C$776,СВЦЭМ!$A$33:$A$776,$A14,СВЦЭМ!$B$33:$B$776,U$11)+'СЕТ СН'!$F$12+СВЦЭМ!$D$10+'СЕТ СН'!$F$5-'СЕТ СН'!$F$20</f>
        <v>3555.23561212</v>
      </c>
      <c r="V14" s="36">
        <f>SUMIFS(СВЦЭМ!$C$33:$C$776,СВЦЭМ!$A$33:$A$776,$A14,СВЦЭМ!$B$33:$B$776,V$11)+'СЕТ СН'!$F$12+СВЦЭМ!$D$10+'СЕТ СН'!$F$5-'СЕТ СН'!$F$20</f>
        <v>3553.8641513399998</v>
      </c>
      <c r="W14" s="36">
        <f>SUMIFS(СВЦЭМ!$C$33:$C$776,СВЦЭМ!$A$33:$A$776,$A14,СВЦЭМ!$B$33:$B$776,W$11)+'СЕТ СН'!$F$12+СВЦЭМ!$D$10+'СЕТ СН'!$F$5-'СЕТ СН'!$F$20</f>
        <v>3560.7585322699997</v>
      </c>
      <c r="X14" s="36">
        <f>SUMIFS(СВЦЭМ!$C$33:$C$776,СВЦЭМ!$A$33:$A$776,$A14,СВЦЭМ!$B$33:$B$776,X$11)+'СЕТ СН'!$F$12+СВЦЭМ!$D$10+'СЕТ СН'!$F$5-'СЕТ СН'!$F$20</f>
        <v>3564.4855154400002</v>
      </c>
      <c r="Y14" s="36">
        <f>SUMIFS(СВЦЭМ!$C$33:$C$776,СВЦЭМ!$A$33:$A$776,$A14,СВЦЭМ!$B$33:$B$776,Y$11)+'СЕТ СН'!$F$12+СВЦЭМ!$D$10+'СЕТ СН'!$F$5-'СЕТ СН'!$F$20</f>
        <v>3588.8685639699997</v>
      </c>
    </row>
    <row r="15" spans="1:27" ht="15.75" x14ac:dyDescent="0.2">
      <c r="A15" s="35">
        <f t="shared" si="0"/>
        <v>44231</v>
      </c>
      <c r="B15" s="36">
        <f>SUMIFS(СВЦЭМ!$C$33:$C$776,СВЦЭМ!$A$33:$A$776,$A15,СВЦЭМ!$B$33:$B$776,B$11)+'СЕТ СН'!$F$12+СВЦЭМ!$D$10+'СЕТ СН'!$F$5-'СЕТ СН'!$F$20</f>
        <v>3634.5884400099999</v>
      </c>
      <c r="C15" s="36">
        <f>SUMIFS(СВЦЭМ!$C$33:$C$776,СВЦЭМ!$A$33:$A$776,$A15,СВЦЭМ!$B$33:$B$776,C$11)+'СЕТ СН'!$F$12+СВЦЭМ!$D$10+'СЕТ СН'!$F$5-'СЕТ СН'!$F$20</f>
        <v>3655.2294832400003</v>
      </c>
      <c r="D15" s="36">
        <f>SUMIFS(СВЦЭМ!$C$33:$C$776,СВЦЭМ!$A$33:$A$776,$A15,СВЦЭМ!$B$33:$B$776,D$11)+'СЕТ СН'!$F$12+СВЦЭМ!$D$10+'СЕТ СН'!$F$5-'СЕТ СН'!$F$20</f>
        <v>3654.1447150499998</v>
      </c>
      <c r="E15" s="36">
        <f>SUMIFS(СВЦЭМ!$C$33:$C$776,СВЦЭМ!$A$33:$A$776,$A15,СВЦЭМ!$B$33:$B$776,E$11)+'СЕТ СН'!$F$12+СВЦЭМ!$D$10+'СЕТ СН'!$F$5-'СЕТ СН'!$F$20</f>
        <v>3655.37870475</v>
      </c>
      <c r="F15" s="36">
        <f>SUMIFS(СВЦЭМ!$C$33:$C$776,СВЦЭМ!$A$33:$A$776,$A15,СВЦЭМ!$B$33:$B$776,F$11)+'СЕТ СН'!$F$12+СВЦЭМ!$D$10+'СЕТ СН'!$F$5-'СЕТ СН'!$F$20</f>
        <v>3651.5244072200003</v>
      </c>
      <c r="G15" s="36">
        <f>SUMIFS(СВЦЭМ!$C$33:$C$776,СВЦЭМ!$A$33:$A$776,$A15,СВЦЭМ!$B$33:$B$776,G$11)+'СЕТ СН'!$F$12+СВЦЭМ!$D$10+'СЕТ СН'!$F$5-'СЕТ СН'!$F$20</f>
        <v>3650.13764575</v>
      </c>
      <c r="H15" s="36">
        <f>SUMIFS(СВЦЭМ!$C$33:$C$776,СВЦЭМ!$A$33:$A$776,$A15,СВЦЭМ!$B$33:$B$776,H$11)+'СЕТ СН'!$F$12+СВЦЭМ!$D$10+'СЕТ СН'!$F$5-'СЕТ СН'!$F$20</f>
        <v>3610.7088933099999</v>
      </c>
      <c r="I15" s="36">
        <f>SUMIFS(СВЦЭМ!$C$33:$C$776,СВЦЭМ!$A$33:$A$776,$A15,СВЦЭМ!$B$33:$B$776,I$11)+'СЕТ СН'!$F$12+СВЦЭМ!$D$10+'СЕТ СН'!$F$5-'СЕТ СН'!$F$20</f>
        <v>3589.7353925299999</v>
      </c>
      <c r="J15" s="36">
        <f>SUMIFS(СВЦЭМ!$C$33:$C$776,СВЦЭМ!$A$33:$A$776,$A15,СВЦЭМ!$B$33:$B$776,J$11)+'СЕТ СН'!$F$12+СВЦЭМ!$D$10+'СЕТ СН'!$F$5-'СЕТ СН'!$F$20</f>
        <v>3565.36424511</v>
      </c>
      <c r="K15" s="36">
        <f>SUMIFS(СВЦЭМ!$C$33:$C$776,СВЦЭМ!$A$33:$A$776,$A15,СВЦЭМ!$B$33:$B$776,K$11)+'СЕТ СН'!$F$12+СВЦЭМ!$D$10+'СЕТ СН'!$F$5-'СЕТ СН'!$F$20</f>
        <v>3558.9548573699999</v>
      </c>
      <c r="L15" s="36">
        <f>SUMIFS(СВЦЭМ!$C$33:$C$776,СВЦЭМ!$A$33:$A$776,$A15,СВЦЭМ!$B$33:$B$776,L$11)+'СЕТ СН'!$F$12+СВЦЭМ!$D$10+'СЕТ СН'!$F$5-'СЕТ СН'!$F$20</f>
        <v>3553.80865025</v>
      </c>
      <c r="M15" s="36">
        <f>SUMIFS(СВЦЭМ!$C$33:$C$776,СВЦЭМ!$A$33:$A$776,$A15,СВЦЭМ!$B$33:$B$776,M$11)+'СЕТ СН'!$F$12+СВЦЭМ!$D$10+'СЕТ СН'!$F$5-'СЕТ СН'!$F$20</f>
        <v>3572.8350786999999</v>
      </c>
      <c r="N15" s="36">
        <f>SUMIFS(СВЦЭМ!$C$33:$C$776,СВЦЭМ!$A$33:$A$776,$A15,СВЦЭМ!$B$33:$B$776,N$11)+'СЕТ СН'!$F$12+СВЦЭМ!$D$10+'СЕТ СН'!$F$5-'СЕТ СН'!$F$20</f>
        <v>3598.45130479</v>
      </c>
      <c r="O15" s="36">
        <f>SUMIFS(СВЦЭМ!$C$33:$C$776,СВЦЭМ!$A$33:$A$776,$A15,СВЦЭМ!$B$33:$B$776,O$11)+'СЕТ СН'!$F$12+СВЦЭМ!$D$10+'СЕТ СН'!$F$5-'СЕТ СН'!$F$20</f>
        <v>3598.27039238</v>
      </c>
      <c r="P15" s="36">
        <f>SUMIFS(СВЦЭМ!$C$33:$C$776,СВЦЭМ!$A$33:$A$776,$A15,СВЦЭМ!$B$33:$B$776,P$11)+'СЕТ СН'!$F$12+СВЦЭМ!$D$10+'СЕТ СН'!$F$5-'СЕТ СН'!$F$20</f>
        <v>3605.8253105100002</v>
      </c>
      <c r="Q15" s="36">
        <f>SUMIFS(СВЦЭМ!$C$33:$C$776,СВЦЭМ!$A$33:$A$776,$A15,СВЦЭМ!$B$33:$B$776,Q$11)+'СЕТ СН'!$F$12+СВЦЭМ!$D$10+'СЕТ СН'!$F$5-'СЕТ СН'!$F$20</f>
        <v>3605.4276411599999</v>
      </c>
      <c r="R15" s="36">
        <f>SUMIFS(СВЦЭМ!$C$33:$C$776,СВЦЭМ!$A$33:$A$776,$A15,СВЦЭМ!$B$33:$B$776,R$11)+'СЕТ СН'!$F$12+СВЦЭМ!$D$10+'СЕТ СН'!$F$5-'СЕТ СН'!$F$20</f>
        <v>3603.24497952</v>
      </c>
      <c r="S15" s="36">
        <f>SUMIFS(СВЦЭМ!$C$33:$C$776,СВЦЭМ!$A$33:$A$776,$A15,СВЦЭМ!$B$33:$B$776,S$11)+'СЕТ СН'!$F$12+СВЦЭМ!$D$10+'СЕТ СН'!$F$5-'СЕТ СН'!$F$20</f>
        <v>3601.05378079</v>
      </c>
      <c r="T15" s="36">
        <f>SUMIFS(СВЦЭМ!$C$33:$C$776,СВЦЭМ!$A$33:$A$776,$A15,СВЦЭМ!$B$33:$B$776,T$11)+'СЕТ СН'!$F$12+СВЦЭМ!$D$10+'СЕТ СН'!$F$5-'СЕТ СН'!$F$20</f>
        <v>3571.30395576</v>
      </c>
      <c r="U15" s="36">
        <f>SUMIFS(СВЦЭМ!$C$33:$C$776,СВЦЭМ!$A$33:$A$776,$A15,СВЦЭМ!$B$33:$B$776,U$11)+'СЕТ СН'!$F$12+СВЦЭМ!$D$10+'СЕТ СН'!$F$5-'СЕТ СН'!$F$20</f>
        <v>3562.1023829300002</v>
      </c>
      <c r="V15" s="36">
        <f>SUMIFS(СВЦЭМ!$C$33:$C$776,СВЦЭМ!$A$33:$A$776,$A15,СВЦЭМ!$B$33:$B$776,V$11)+'СЕТ СН'!$F$12+СВЦЭМ!$D$10+'СЕТ СН'!$F$5-'СЕТ СН'!$F$20</f>
        <v>3581.09286582</v>
      </c>
      <c r="W15" s="36">
        <f>SUMIFS(СВЦЭМ!$C$33:$C$776,СВЦЭМ!$A$33:$A$776,$A15,СВЦЭМ!$B$33:$B$776,W$11)+'СЕТ СН'!$F$12+СВЦЭМ!$D$10+'СЕТ СН'!$F$5-'СЕТ СН'!$F$20</f>
        <v>3609.9289993499997</v>
      </c>
      <c r="X15" s="36">
        <f>SUMIFS(СВЦЭМ!$C$33:$C$776,СВЦЭМ!$A$33:$A$776,$A15,СВЦЭМ!$B$33:$B$776,X$11)+'СЕТ СН'!$F$12+СВЦЭМ!$D$10+'СЕТ СН'!$F$5-'СЕТ СН'!$F$20</f>
        <v>3617.8272932700002</v>
      </c>
      <c r="Y15" s="36">
        <f>SUMIFS(СВЦЭМ!$C$33:$C$776,СВЦЭМ!$A$33:$A$776,$A15,СВЦЭМ!$B$33:$B$776,Y$11)+'СЕТ СН'!$F$12+СВЦЭМ!$D$10+'СЕТ СН'!$F$5-'СЕТ СН'!$F$20</f>
        <v>3641.6757497899998</v>
      </c>
    </row>
    <row r="16" spans="1:27" ht="15.75" x14ac:dyDescent="0.2">
      <c r="A16" s="35">
        <f t="shared" si="0"/>
        <v>44232</v>
      </c>
      <c r="B16" s="36">
        <f>SUMIFS(СВЦЭМ!$C$33:$C$776,СВЦЭМ!$A$33:$A$776,$A16,СВЦЭМ!$B$33:$B$776,B$11)+'СЕТ СН'!$F$12+СВЦЭМ!$D$10+'СЕТ СН'!$F$5-'СЕТ СН'!$F$20</f>
        <v>3650.2484987600001</v>
      </c>
      <c r="C16" s="36">
        <f>SUMIFS(СВЦЭМ!$C$33:$C$776,СВЦЭМ!$A$33:$A$776,$A16,СВЦЭМ!$B$33:$B$776,C$11)+'СЕТ СН'!$F$12+СВЦЭМ!$D$10+'СЕТ СН'!$F$5-'СЕТ СН'!$F$20</f>
        <v>3667.5139431500002</v>
      </c>
      <c r="D16" s="36">
        <f>SUMIFS(СВЦЭМ!$C$33:$C$776,СВЦЭМ!$A$33:$A$776,$A16,СВЦЭМ!$B$33:$B$776,D$11)+'СЕТ СН'!$F$12+СВЦЭМ!$D$10+'СЕТ СН'!$F$5-'СЕТ СН'!$F$20</f>
        <v>3674.5583288099997</v>
      </c>
      <c r="E16" s="36">
        <f>SUMIFS(СВЦЭМ!$C$33:$C$776,СВЦЭМ!$A$33:$A$776,$A16,СВЦЭМ!$B$33:$B$776,E$11)+'СЕТ СН'!$F$12+СВЦЭМ!$D$10+'СЕТ СН'!$F$5-'СЕТ СН'!$F$20</f>
        <v>3675.0069101199997</v>
      </c>
      <c r="F16" s="36">
        <f>SUMIFS(СВЦЭМ!$C$33:$C$776,СВЦЭМ!$A$33:$A$776,$A16,СВЦЭМ!$B$33:$B$776,F$11)+'СЕТ СН'!$F$12+СВЦЭМ!$D$10+'СЕТ СН'!$F$5-'СЕТ СН'!$F$20</f>
        <v>3664.7992785400002</v>
      </c>
      <c r="G16" s="36">
        <f>SUMIFS(СВЦЭМ!$C$33:$C$776,СВЦЭМ!$A$33:$A$776,$A16,СВЦЭМ!$B$33:$B$776,G$11)+'СЕТ СН'!$F$12+СВЦЭМ!$D$10+'СЕТ СН'!$F$5-'СЕТ СН'!$F$20</f>
        <v>3662.50815741</v>
      </c>
      <c r="H16" s="36">
        <f>SUMIFS(СВЦЭМ!$C$33:$C$776,СВЦЭМ!$A$33:$A$776,$A16,СВЦЭМ!$B$33:$B$776,H$11)+'СЕТ СН'!$F$12+СВЦЭМ!$D$10+'СЕТ СН'!$F$5-'СЕТ СН'!$F$20</f>
        <v>3628.4281989000001</v>
      </c>
      <c r="I16" s="36">
        <f>SUMIFS(СВЦЭМ!$C$33:$C$776,СВЦЭМ!$A$33:$A$776,$A16,СВЦЭМ!$B$33:$B$776,I$11)+'СЕТ СН'!$F$12+СВЦЭМ!$D$10+'СЕТ СН'!$F$5-'СЕТ СН'!$F$20</f>
        <v>3619.48382348</v>
      </c>
      <c r="J16" s="36">
        <f>SUMIFS(СВЦЭМ!$C$33:$C$776,СВЦЭМ!$A$33:$A$776,$A16,СВЦЭМ!$B$33:$B$776,J$11)+'СЕТ СН'!$F$12+СВЦЭМ!$D$10+'СЕТ СН'!$F$5-'СЕТ СН'!$F$20</f>
        <v>3584.9386072500001</v>
      </c>
      <c r="K16" s="36">
        <f>SUMIFS(СВЦЭМ!$C$33:$C$776,СВЦЭМ!$A$33:$A$776,$A16,СВЦЭМ!$B$33:$B$776,K$11)+'СЕТ СН'!$F$12+СВЦЭМ!$D$10+'СЕТ СН'!$F$5-'СЕТ СН'!$F$20</f>
        <v>3572.09267942</v>
      </c>
      <c r="L16" s="36">
        <f>SUMIFS(СВЦЭМ!$C$33:$C$776,СВЦЭМ!$A$33:$A$776,$A16,СВЦЭМ!$B$33:$B$776,L$11)+'СЕТ СН'!$F$12+СВЦЭМ!$D$10+'СЕТ СН'!$F$5-'СЕТ СН'!$F$20</f>
        <v>3562.6906965600001</v>
      </c>
      <c r="M16" s="36">
        <f>SUMIFS(СВЦЭМ!$C$33:$C$776,СВЦЭМ!$A$33:$A$776,$A16,СВЦЭМ!$B$33:$B$776,M$11)+'СЕТ СН'!$F$12+СВЦЭМ!$D$10+'СЕТ СН'!$F$5-'СЕТ СН'!$F$20</f>
        <v>3554.63354949</v>
      </c>
      <c r="N16" s="36">
        <f>SUMIFS(СВЦЭМ!$C$33:$C$776,СВЦЭМ!$A$33:$A$776,$A16,СВЦЭМ!$B$33:$B$776,N$11)+'СЕТ СН'!$F$12+СВЦЭМ!$D$10+'СЕТ СН'!$F$5-'СЕТ СН'!$F$20</f>
        <v>3574.0396269399998</v>
      </c>
      <c r="O16" s="36">
        <f>SUMIFS(СВЦЭМ!$C$33:$C$776,СВЦЭМ!$A$33:$A$776,$A16,СВЦЭМ!$B$33:$B$776,O$11)+'СЕТ СН'!$F$12+СВЦЭМ!$D$10+'СЕТ СН'!$F$5-'СЕТ СН'!$F$20</f>
        <v>3575.2525063399999</v>
      </c>
      <c r="P16" s="36">
        <f>SUMIFS(СВЦЭМ!$C$33:$C$776,СВЦЭМ!$A$33:$A$776,$A16,СВЦЭМ!$B$33:$B$776,P$11)+'СЕТ СН'!$F$12+СВЦЭМ!$D$10+'СЕТ СН'!$F$5-'СЕТ СН'!$F$20</f>
        <v>3585.1153074200001</v>
      </c>
      <c r="Q16" s="36">
        <f>SUMIFS(СВЦЭМ!$C$33:$C$776,СВЦЭМ!$A$33:$A$776,$A16,СВЦЭМ!$B$33:$B$776,Q$11)+'СЕТ СН'!$F$12+СВЦЭМ!$D$10+'СЕТ СН'!$F$5-'СЕТ СН'!$F$20</f>
        <v>3592.2912927500001</v>
      </c>
      <c r="R16" s="36">
        <f>SUMIFS(СВЦЭМ!$C$33:$C$776,СВЦЭМ!$A$33:$A$776,$A16,СВЦЭМ!$B$33:$B$776,R$11)+'СЕТ СН'!$F$12+СВЦЭМ!$D$10+'СЕТ СН'!$F$5-'СЕТ СН'!$F$20</f>
        <v>3585.9462463</v>
      </c>
      <c r="S16" s="36">
        <f>SUMIFS(СВЦЭМ!$C$33:$C$776,СВЦЭМ!$A$33:$A$776,$A16,СВЦЭМ!$B$33:$B$776,S$11)+'СЕТ СН'!$F$12+СВЦЭМ!$D$10+'СЕТ СН'!$F$5-'СЕТ СН'!$F$20</f>
        <v>3574.8683571500001</v>
      </c>
      <c r="T16" s="36">
        <f>SUMIFS(СВЦЭМ!$C$33:$C$776,СВЦЭМ!$A$33:$A$776,$A16,СВЦЭМ!$B$33:$B$776,T$11)+'СЕТ СН'!$F$12+СВЦЭМ!$D$10+'СЕТ СН'!$F$5-'СЕТ СН'!$F$20</f>
        <v>3552.33013768</v>
      </c>
      <c r="U16" s="36">
        <f>SUMIFS(СВЦЭМ!$C$33:$C$776,СВЦЭМ!$A$33:$A$776,$A16,СВЦЭМ!$B$33:$B$776,U$11)+'СЕТ СН'!$F$12+СВЦЭМ!$D$10+'СЕТ СН'!$F$5-'СЕТ СН'!$F$20</f>
        <v>3532.4674358399998</v>
      </c>
      <c r="V16" s="36">
        <f>SUMIFS(СВЦЭМ!$C$33:$C$776,СВЦЭМ!$A$33:$A$776,$A16,СВЦЭМ!$B$33:$B$776,V$11)+'СЕТ СН'!$F$12+СВЦЭМ!$D$10+'СЕТ СН'!$F$5-'СЕТ СН'!$F$20</f>
        <v>3533.0685672099999</v>
      </c>
      <c r="W16" s="36">
        <f>SUMIFS(СВЦЭМ!$C$33:$C$776,СВЦЭМ!$A$33:$A$776,$A16,СВЦЭМ!$B$33:$B$776,W$11)+'СЕТ СН'!$F$12+СВЦЭМ!$D$10+'СЕТ СН'!$F$5-'СЕТ СН'!$F$20</f>
        <v>3551.1165127099998</v>
      </c>
      <c r="X16" s="36">
        <f>SUMIFS(СВЦЭМ!$C$33:$C$776,СВЦЭМ!$A$33:$A$776,$A16,СВЦЭМ!$B$33:$B$776,X$11)+'СЕТ СН'!$F$12+СВЦЭМ!$D$10+'СЕТ СН'!$F$5-'СЕТ СН'!$F$20</f>
        <v>3569.9885351399998</v>
      </c>
      <c r="Y16" s="36">
        <f>SUMIFS(СВЦЭМ!$C$33:$C$776,СВЦЭМ!$A$33:$A$776,$A16,СВЦЭМ!$B$33:$B$776,Y$11)+'СЕТ СН'!$F$12+СВЦЭМ!$D$10+'СЕТ СН'!$F$5-'СЕТ СН'!$F$20</f>
        <v>3583.0002319699997</v>
      </c>
    </row>
    <row r="17" spans="1:25" ht="15.75" x14ac:dyDescent="0.2">
      <c r="A17" s="35">
        <f t="shared" si="0"/>
        <v>44233</v>
      </c>
      <c r="B17" s="36">
        <f>SUMIFS(СВЦЭМ!$C$33:$C$776,СВЦЭМ!$A$33:$A$776,$A17,СВЦЭМ!$B$33:$B$776,B$11)+'СЕТ СН'!$F$12+СВЦЭМ!$D$10+'СЕТ СН'!$F$5-'СЕТ СН'!$F$20</f>
        <v>3611.8529686699999</v>
      </c>
      <c r="C17" s="36">
        <f>SUMIFS(СВЦЭМ!$C$33:$C$776,СВЦЭМ!$A$33:$A$776,$A17,СВЦЭМ!$B$33:$B$776,C$11)+'СЕТ СН'!$F$12+СВЦЭМ!$D$10+'СЕТ СН'!$F$5-'СЕТ СН'!$F$20</f>
        <v>3635.5565054399999</v>
      </c>
      <c r="D17" s="36">
        <f>SUMIFS(СВЦЭМ!$C$33:$C$776,СВЦЭМ!$A$33:$A$776,$A17,СВЦЭМ!$B$33:$B$776,D$11)+'СЕТ СН'!$F$12+СВЦЭМ!$D$10+'СЕТ СН'!$F$5-'СЕТ СН'!$F$20</f>
        <v>3633.3454744299997</v>
      </c>
      <c r="E17" s="36">
        <f>SUMIFS(СВЦЭМ!$C$33:$C$776,СВЦЭМ!$A$33:$A$776,$A17,СВЦЭМ!$B$33:$B$776,E$11)+'СЕТ СН'!$F$12+СВЦЭМ!$D$10+'СЕТ СН'!$F$5-'СЕТ СН'!$F$20</f>
        <v>3644.3367180200003</v>
      </c>
      <c r="F17" s="36">
        <f>SUMIFS(СВЦЭМ!$C$33:$C$776,СВЦЭМ!$A$33:$A$776,$A17,СВЦЭМ!$B$33:$B$776,F$11)+'СЕТ СН'!$F$12+СВЦЭМ!$D$10+'СЕТ СН'!$F$5-'СЕТ СН'!$F$20</f>
        <v>3658.8556888599996</v>
      </c>
      <c r="G17" s="36">
        <f>SUMIFS(СВЦЭМ!$C$33:$C$776,СВЦЭМ!$A$33:$A$776,$A17,СВЦЭМ!$B$33:$B$776,G$11)+'СЕТ СН'!$F$12+СВЦЭМ!$D$10+'СЕТ СН'!$F$5-'СЕТ СН'!$F$20</f>
        <v>3654.0455766999999</v>
      </c>
      <c r="H17" s="36">
        <f>SUMIFS(СВЦЭМ!$C$33:$C$776,СВЦЭМ!$A$33:$A$776,$A17,СВЦЭМ!$B$33:$B$776,H$11)+'СЕТ СН'!$F$12+СВЦЭМ!$D$10+'СЕТ СН'!$F$5-'СЕТ СН'!$F$20</f>
        <v>3639.90458635</v>
      </c>
      <c r="I17" s="36">
        <f>SUMIFS(СВЦЭМ!$C$33:$C$776,СВЦЭМ!$A$33:$A$776,$A17,СВЦЭМ!$B$33:$B$776,I$11)+'СЕТ СН'!$F$12+СВЦЭМ!$D$10+'СЕТ СН'!$F$5-'СЕТ СН'!$F$20</f>
        <v>3617.1374884100001</v>
      </c>
      <c r="J17" s="36">
        <f>SUMIFS(СВЦЭМ!$C$33:$C$776,СВЦЭМ!$A$33:$A$776,$A17,СВЦЭМ!$B$33:$B$776,J$11)+'СЕТ СН'!$F$12+СВЦЭМ!$D$10+'СЕТ СН'!$F$5-'СЕТ СН'!$F$20</f>
        <v>3580.9732512299997</v>
      </c>
      <c r="K17" s="36">
        <f>SUMIFS(СВЦЭМ!$C$33:$C$776,СВЦЭМ!$A$33:$A$776,$A17,СВЦЭМ!$B$33:$B$776,K$11)+'СЕТ СН'!$F$12+СВЦЭМ!$D$10+'СЕТ СН'!$F$5-'СЕТ СН'!$F$20</f>
        <v>3546.4725769799998</v>
      </c>
      <c r="L17" s="36">
        <f>SUMIFS(СВЦЭМ!$C$33:$C$776,СВЦЭМ!$A$33:$A$776,$A17,СВЦЭМ!$B$33:$B$776,L$11)+'СЕТ СН'!$F$12+СВЦЭМ!$D$10+'СЕТ СН'!$F$5-'СЕТ СН'!$F$20</f>
        <v>3535.61628088</v>
      </c>
      <c r="M17" s="36">
        <f>SUMIFS(СВЦЭМ!$C$33:$C$776,СВЦЭМ!$A$33:$A$776,$A17,СВЦЭМ!$B$33:$B$776,M$11)+'СЕТ СН'!$F$12+СВЦЭМ!$D$10+'СЕТ СН'!$F$5-'СЕТ СН'!$F$20</f>
        <v>3537.2802085899998</v>
      </c>
      <c r="N17" s="36">
        <f>SUMIFS(СВЦЭМ!$C$33:$C$776,СВЦЭМ!$A$33:$A$776,$A17,СВЦЭМ!$B$33:$B$776,N$11)+'СЕТ СН'!$F$12+СВЦЭМ!$D$10+'СЕТ СН'!$F$5-'СЕТ СН'!$F$20</f>
        <v>3552.6946676399998</v>
      </c>
      <c r="O17" s="36">
        <f>SUMIFS(СВЦЭМ!$C$33:$C$776,СВЦЭМ!$A$33:$A$776,$A17,СВЦЭМ!$B$33:$B$776,O$11)+'СЕТ СН'!$F$12+СВЦЭМ!$D$10+'СЕТ СН'!$F$5-'СЕТ СН'!$F$20</f>
        <v>3567.93430992</v>
      </c>
      <c r="P17" s="36">
        <f>SUMIFS(СВЦЭМ!$C$33:$C$776,СВЦЭМ!$A$33:$A$776,$A17,СВЦЭМ!$B$33:$B$776,P$11)+'СЕТ СН'!$F$12+СВЦЭМ!$D$10+'СЕТ СН'!$F$5-'СЕТ СН'!$F$20</f>
        <v>3574.3174933800001</v>
      </c>
      <c r="Q17" s="36">
        <f>SUMIFS(СВЦЭМ!$C$33:$C$776,СВЦЭМ!$A$33:$A$776,$A17,СВЦЭМ!$B$33:$B$776,Q$11)+'СЕТ СН'!$F$12+СВЦЭМ!$D$10+'СЕТ СН'!$F$5-'СЕТ СН'!$F$20</f>
        <v>3587.0558563099999</v>
      </c>
      <c r="R17" s="36">
        <f>SUMIFS(СВЦЭМ!$C$33:$C$776,СВЦЭМ!$A$33:$A$776,$A17,СВЦЭМ!$B$33:$B$776,R$11)+'СЕТ СН'!$F$12+СВЦЭМ!$D$10+'СЕТ СН'!$F$5-'СЕТ СН'!$F$20</f>
        <v>3585.0389640799999</v>
      </c>
      <c r="S17" s="36">
        <f>SUMIFS(СВЦЭМ!$C$33:$C$776,СВЦЭМ!$A$33:$A$776,$A17,СВЦЭМ!$B$33:$B$776,S$11)+'СЕТ СН'!$F$12+СВЦЭМ!$D$10+'СЕТ СН'!$F$5-'СЕТ СН'!$F$20</f>
        <v>3567.5786285300001</v>
      </c>
      <c r="T17" s="36">
        <f>SUMIFS(СВЦЭМ!$C$33:$C$776,СВЦЭМ!$A$33:$A$776,$A17,СВЦЭМ!$B$33:$B$776,T$11)+'СЕТ СН'!$F$12+СВЦЭМ!$D$10+'СЕТ СН'!$F$5-'СЕТ СН'!$F$20</f>
        <v>3543.9755602999999</v>
      </c>
      <c r="U17" s="36">
        <f>SUMIFS(СВЦЭМ!$C$33:$C$776,СВЦЭМ!$A$33:$A$776,$A17,СВЦЭМ!$B$33:$B$776,U$11)+'СЕТ СН'!$F$12+СВЦЭМ!$D$10+'СЕТ СН'!$F$5-'СЕТ СН'!$F$20</f>
        <v>3547.4321639</v>
      </c>
      <c r="V17" s="36">
        <f>SUMIFS(СВЦЭМ!$C$33:$C$776,СВЦЭМ!$A$33:$A$776,$A17,СВЦЭМ!$B$33:$B$776,V$11)+'СЕТ СН'!$F$12+СВЦЭМ!$D$10+'СЕТ СН'!$F$5-'СЕТ СН'!$F$20</f>
        <v>3563.48683863</v>
      </c>
      <c r="W17" s="36">
        <f>SUMIFS(СВЦЭМ!$C$33:$C$776,СВЦЭМ!$A$33:$A$776,$A17,СВЦЭМ!$B$33:$B$776,W$11)+'СЕТ СН'!$F$12+СВЦЭМ!$D$10+'СЕТ СН'!$F$5-'СЕТ СН'!$F$20</f>
        <v>3578.6982098600001</v>
      </c>
      <c r="X17" s="36">
        <f>SUMIFS(СВЦЭМ!$C$33:$C$776,СВЦЭМ!$A$33:$A$776,$A17,СВЦЭМ!$B$33:$B$776,X$11)+'СЕТ СН'!$F$12+СВЦЭМ!$D$10+'СЕТ СН'!$F$5-'СЕТ СН'!$F$20</f>
        <v>3596.7641559499998</v>
      </c>
      <c r="Y17" s="36">
        <f>SUMIFS(СВЦЭМ!$C$33:$C$776,СВЦЭМ!$A$33:$A$776,$A17,СВЦЭМ!$B$33:$B$776,Y$11)+'СЕТ СН'!$F$12+СВЦЭМ!$D$10+'СЕТ СН'!$F$5-'СЕТ СН'!$F$20</f>
        <v>3616.7742195199999</v>
      </c>
    </row>
    <row r="18" spans="1:25" ht="15.75" x14ac:dyDescent="0.2">
      <c r="A18" s="35">
        <f t="shared" si="0"/>
        <v>44234</v>
      </c>
      <c r="B18" s="36">
        <f>SUMIFS(СВЦЭМ!$C$33:$C$776,СВЦЭМ!$A$33:$A$776,$A18,СВЦЭМ!$B$33:$B$776,B$11)+'СЕТ СН'!$F$12+СВЦЭМ!$D$10+'СЕТ СН'!$F$5-'СЕТ СН'!$F$20</f>
        <v>3611.4339870399999</v>
      </c>
      <c r="C18" s="36">
        <f>SUMIFS(СВЦЭМ!$C$33:$C$776,СВЦЭМ!$A$33:$A$776,$A18,СВЦЭМ!$B$33:$B$776,C$11)+'СЕТ СН'!$F$12+СВЦЭМ!$D$10+'СЕТ СН'!$F$5-'СЕТ СН'!$F$20</f>
        <v>3632.3639394699999</v>
      </c>
      <c r="D18" s="36">
        <f>SUMIFS(СВЦЭМ!$C$33:$C$776,СВЦЭМ!$A$33:$A$776,$A18,СВЦЭМ!$B$33:$B$776,D$11)+'СЕТ СН'!$F$12+СВЦЭМ!$D$10+'СЕТ СН'!$F$5-'СЕТ СН'!$F$20</f>
        <v>3631.7582805000002</v>
      </c>
      <c r="E18" s="36">
        <f>SUMIFS(СВЦЭМ!$C$33:$C$776,СВЦЭМ!$A$33:$A$776,$A18,СВЦЭМ!$B$33:$B$776,E$11)+'СЕТ СН'!$F$12+СВЦЭМ!$D$10+'СЕТ СН'!$F$5-'СЕТ СН'!$F$20</f>
        <v>3638.4718590100001</v>
      </c>
      <c r="F18" s="36">
        <f>SUMIFS(СВЦЭМ!$C$33:$C$776,СВЦЭМ!$A$33:$A$776,$A18,СВЦЭМ!$B$33:$B$776,F$11)+'СЕТ СН'!$F$12+СВЦЭМ!$D$10+'СЕТ СН'!$F$5-'СЕТ СН'!$F$20</f>
        <v>3648.7432400400003</v>
      </c>
      <c r="G18" s="36">
        <f>SUMIFS(СВЦЭМ!$C$33:$C$776,СВЦЭМ!$A$33:$A$776,$A18,СВЦЭМ!$B$33:$B$776,G$11)+'СЕТ СН'!$F$12+СВЦЭМ!$D$10+'СЕТ СН'!$F$5-'СЕТ СН'!$F$20</f>
        <v>3641.19526567</v>
      </c>
      <c r="H18" s="36">
        <f>SUMIFS(СВЦЭМ!$C$33:$C$776,СВЦЭМ!$A$33:$A$776,$A18,СВЦЭМ!$B$33:$B$776,H$11)+'СЕТ СН'!$F$12+СВЦЭМ!$D$10+'СЕТ СН'!$F$5-'СЕТ СН'!$F$20</f>
        <v>3632.58585442</v>
      </c>
      <c r="I18" s="36">
        <f>SUMIFS(СВЦЭМ!$C$33:$C$776,СВЦЭМ!$A$33:$A$776,$A18,СВЦЭМ!$B$33:$B$776,I$11)+'СЕТ СН'!$F$12+СВЦЭМ!$D$10+'СЕТ СН'!$F$5-'СЕТ СН'!$F$20</f>
        <v>3620.8867084900003</v>
      </c>
      <c r="J18" s="36">
        <f>SUMIFS(СВЦЭМ!$C$33:$C$776,СВЦЭМ!$A$33:$A$776,$A18,СВЦЭМ!$B$33:$B$776,J$11)+'СЕТ СН'!$F$12+СВЦЭМ!$D$10+'СЕТ СН'!$F$5-'СЕТ СН'!$F$20</f>
        <v>3600.3764955799998</v>
      </c>
      <c r="K18" s="36">
        <f>SUMIFS(СВЦЭМ!$C$33:$C$776,СВЦЭМ!$A$33:$A$776,$A18,СВЦЭМ!$B$33:$B$776,K$11)+'СЕТ СН'!$F$12+СВЦЭМ!$D$10+'СЕТ СН'!$F$5-'СЕТ СН'!$F$20</f>
        <v>3580.5941744299998</v>
      </c>
      <c r="L18" s="36">
        <f>SUMIFS(СВЦЭМ!$C$33:$C$776,СВЦЭМ!$A$33:$A$776,$A18,СВЦЭМ!$B$33:$B$776,L$11)+'СЕТ СН'!$F$12+СВЦЭМ!$D$10+'СЕТ СН'!$F$5-'СЕТ СН'!$F$20</f>
        <v>3562.5174234699998</v>
      </c>
      <c r="M18" s="36">
        <f>SUMIFS(СВЦЭМ!$C$33:$C$776,СВЦЭМ!$A$33:$A$776,$A18,СВЦЭМ!$B$33:$B$776,M$11)+'СЕТ СН'!$F$12+СВЦЭМ!$D$10+'СЕТ СН'!$F$5-'СЕТ СН'!$F$20</f>
        <v>3553.2893637100001</v>
      </c>
      <c r="N18" s="36">
        <f>SUMIFS(СВЦЭМ!$C$33:$C$776,СВЦЭМ!$A$33:$A$776,$A18,СВЦЭМ!$B$33:$B$776,N$11)+'СЕТ СН'!$F$12+СВЦЭМ!$D$10+'СЕТ СН'!$F$5-'СЕТ СН'!$F$20</f>
        <v>3566.6253255800002</v>
      </c>
      <c r="O18" s="36">
        <f>SUMIFS(СВЦЭМ!$C$33:$C$776,СВЦЭМ!$A$33:$A$776,$A18,СВЦЭМ!$B$33:$B$776,O$11)+'СЕТ СН'!$F$12+СВЦЭМ!$D$10+'СЕТ СН'!$F$5-'СЕТ СН'!$F$20</f>
        <v>3584.7099713899997</v>
      </c>
      <c r="P18" s="36">
        <f>SUMIFS(СВЦЭМ!$C$33:$C$776,СВЦЭМ!$A$33:$A$776,$A18,СВЦЭМ!$B$33:$B$776,P$11)+'СЕТ СН'!$F$12+СВЦЭМ!$D$10+'СЕТ СН'!$F$5-'СЕТ СН'!$F$20</f>
        <v>3599.88893573</v>
      </c>
      <c r="Q18" s="36">
        <f>SUMIFS(СВЦЭМ!$C$33:$C$776,СВЦЭМ!$A$33:$A$776,$A18,СВЦЭМ!$B$33:$B$776,Q$11)+'СЕТ СН'!$F$12+СВЦЭМ!$D$10+'СЕТ СН'!$F$5-'СЕТ СН'!$F$20</f>
        <v>3604.8115959699999</v>
      </c>
      <c r="R18" s="36">
        <f>SUMIFS(СВЦЭМ!$C$33:$C$776,СВЦЭМ!$A$33:$A$776,$A18,СВЦЭМ!$B$33:$B$776,R$11)+'СЕТ СН'!$F$12+СВЦЭМ!$D$10+'СЕТ СН'!$F$5-'СЕТ СН'!$F$20</f>
        <v>3594.56265497</v>
      </c>
      <c r="S18" s="36">
        <f>SUMIFS(СВЦЭМ!$C$33:$C$776,СВЦЭМ!$A$33:$A$776,$A18,СВЦЭМ!$B$33:$B$776,S$11)+'СЕТ СН'!$F$12+СВЦЭМ!$D$10+'СЕТ СН'!$F$5-'СЕТ СН'!$F$20</f>
        <v>3576.0823670099999</v>
      </c>
      <c r="T18" s="36">
        <f>SUMIFS(СВЦЭМ!$C$33:$C$776,СВЦЭМ!$A$33:$A$776,$A18,СВЦЭМ!$B$33:$B$776,T$11)+'СЕТ СН'!$F$12+СВЦЭМ!$D$10+'СЕТ СН'!$F$5-'СЕТ СН'!$F$20</f>
        <v>3546.1122855899998</v>
      </c>
      <c r="U18" s="36">
        <f>SUMIFS(СВЦЭМ!$C$33:$C$776,СВЦЭМ!$A$33:$A$776,$A18,СВЦЭМ!$B$33:$B$776,U$11)+'СЕТ СН'!$F$12+СВЦЭМ!$D$10+'СЕТ СН'!$F$5-'СЕТ СН'!$F$20</f>
        <v>3556.9069981600001</v>
      </c>
      <c r="V18" s="36">
        <f>SUMIFS(СВЦЭМ!$C$33:$C$776,СВЦЭМ!$A$33:$A$776,$A18,СВЦЭМ!$B$33:$B$776,V$11)+'СЕТ СН'!$F$12+СВЦЭМ!$D$10+'СЕТ СН'!$F$5-'СЕТ СН'!$F$20</f>
        <v>3567.8797297000001</v>
      </c>
      <c r="W18" s="36">
        <f>SUMIFS(СВЦЭМ!$C$33:$C$776,СВЦЭМ!$A$33:$A$776,$A18,СВЦЭМ!$B$33:$B$776,W$11)+'СЕТ СН'!$F$12+СВЦЭМ!$D$10+'СЕТ СН'!$F$5-'СЕТ СН'!$F$20</f>
        <v>3582.1593899</v>
      </c>
      <c r="X18" s="36">
        <f>SUMIFS(СВЦЭМ!$C$33:$C$776,СВЦЭМ!$A$33:$A$776,$A18,СВЦЭМ!$B$33:$B$776,X$11)+'СЕТ СН'!$F$12+СВЦЭМ!$D$10+'СЕТ СН'!$F$5-'СЕТ СН'!$F$20</f>
        <v>3602.7729110599998</v>
      </c>
      <c r="Y18" s="36">
        <f>SUMIFS(СВЦЭМ!$C$33:$C$776,СВЦЭМ!$A$33:$A$776,$A18,СВЦЭМ!$B$33:$B$776,Y$11)+'СЕТ СН'!$F$12+СВЦЭМ!$D$10+'СЕТ СН'!$F$5-'СЕТ СН'!$F$20</f>
        <v>3626.7410224799996</v>
      </c>
    </row>
    <row r="19" spans="1:25" ht="15.75" x14ac:dyDescent="0.2">
      <c r="A19" s="35">
        <f t="shared" si="0"/>
        <v>44235</v>
      </c>
      <c r="B19" s="36">
        <f>SUMIFS(СВЦЭМ!$C$33:$C$776,СВЦЭМ!$A$33:$A$776,$A19,СВЦЭМ!$B$33:$B$776,B$11)+'СЕТ СН'!$F$12+СВЦЭМ!$D$10+'СЕТ СН'!$F$5-'СЕТ СН'!$F$20</f>
        <v>3618.7105151699998</v>
      </c>
      <c r="C19" s="36">
        <f>SUMIFS(СВЦЭМ!$C$33:$C$776,СВЦЭМ!$A$33:$A$776,$A19,СВЦЭМ!$B$33:$B$776,C$11)+'СЕТ СН'!$F$12+СВЦЭМ!$D$10+'СЕТ СН'!$F$5-'СЕТ СН'!$F$20</f>
        <v>3655.2099526499997</v>
      </c>
      <c r="D19" s="36">
        <f>SUMIFS(СВЦЭМ!$C$33:$C$776,СВЦЭМ!$A$33:$A$776,$A19,СВЦЭМ!$B$33:$B$776,D$11)+'СЕТ СН'!$F$12+СВЦЭМ!$D$10+'СЕТ СН'!$F$5-'СЕТ СН'!$F$20</f>
        <v>3671.13518075</v>
      </c>
      <c r="E19" s="36">
        <f>SUMIFS(СВЦЭМ!$C$33:$C$776,СВЦЭМ!$A$33:$A$776,$A19,СВЦЭМ!$B$33:$B$776,E$11)+'СЕТ СН'!$F$12+СВЦЭМ!$D$10+'СЕТ СН'!$F$5-'СЕТ СН'!$F$20</f>
        <v>3676.4487149899996</v>
      </c>
      <c r="F19" s="36">
        <f>SUMIFS(СВЦЭМ!$C$33:$C$776,СВЦЭМ!$A$33:$A$776,$A19,СВЦЭМ!$B$33:$B$776,F$11)+'СЕТ СН'!$F$12+СВЦЭМ!$D$10+'СЕТ СН'!$F$5-'СЕТ СН'!$F$20</f>
        <v>3679.13912291</v>
      </c>
      <c r="G19" s="36">
        <f>SUMIFS(СВЦЭМ!$C$33:$C$776,СВЦЭМ!$A$33:$A$776,$A19,СВЦЭМ!$B$33:$B$776,G$11)+'СЕТ СН'!$F$12+СВЦЭМ!$D$10+'СЕТ СН'!$F$5-'СЕТ СН'!$F$20</f>
        <v>3660.9956767499998</v>
      </c>
      <c r="H19" s="36">
        <f>SUMIFS(СВЦЭМ!$C$33:$C$776,СВЦЭМ!$A$33:$A$776,$A19,СВЦЭМ!$B$33:$B$776,H$11)+'СЕТ СН'!$F$12+СВЦЭМ!$D$10+'СЕТ СН'!$F$5-'СЕТ СН'!$F$20</f>
        <v>3628.4206853799997</v>
      </c>
      <c r="I19" s="36">
        <f>SUMIFS(СВЦЭМ!$C$33:$C$776,СВЦЭМ!$A$33:$A$776,$A19,СВЦЭМ!$B$33:$B$776,I$11)+'СЕТ СН'!$F$12+СВЦЭМ!$D$10+'СЕТ СН'!$F$5-'СЕТ СН'!$F$20</f>
        <v>3599.90206958</v>
      </c>
      <c r="J19" s="36">
        <f>SUMIFS(СВЦЭМ!$C$33:$C$776,СВЦЭМ!$A$33:$A$776,$A19,СВЦЭМ!$B$33:$B$776,J$11)+'СЕТ СН'!$F$12+СВЦЭМ!$D$10+'СЕТ СН'!$F$5-'СЕТ СН'!$F$20</f>
        <v>3594.5047620400001</v>
      </c>
      <c r="K19" s="36">
        <f>SUMIFS(СВЦЭМ!$C$33:$C$776,СВЦЭМ!$A$33:$A$776,$A19,СВЦЭМ!$B$33:$B$776,K$11)+'СЕТ СН'!$F$12+СВЦЭМ!$D$10+'СЕТ СН'!$F$5-'СЕТ СН'!$F$20</f>
        <v>3589.0114103000001</v>
      </c>
      <c r="L19" s="36">
        <f>SUMIFS(СВЦЭМ!$C$33:$C$776,СВЦЭМ!$A$33:$A$776,$A19,СВЦЭМ!$B$33:$B$776,L$11)+'СЕТ СН'!$F$12+СВЦЭМ!$D$10+'СЕТ СН'!$F$5-'СЕТ СН'!$F$20</f>
        <v>3585.1526883900001</v>
      </c>
      <c r="M19" s="36">
        <f>SUMIFS(СВЦЭМ!$C$33:$C$776,СВЦЭМ!$A$33:$A$776,$A19,СВЦЭМ!$B$33:$B$776,M$11)+'СЕТ СН'!$F$12+СВЦЭМ!$D$10+'СЕТ СН'!$F$5-'СЕТ СН'!$F$20</f>
        <v>3593.7979460000001</v>
      </c>
      <c r="N19" s="36">
        <f>SUMIFS(СВЦЭМ!$C$33:$C$776,СВЦЭМ!$A$33:$A$776,$A19,СВЦЭМ!$B$33:$B$776,N$11)+'СЕТ СН'!$F$12+СВЦЭМ!$D$10+'СЕТ СН'!$F$5-'СЕТ СН'!$F$20</f>
        <v>3602.87807767</v>
      </c>
      <c r="O19" s="36">
        <f>SUMIFS(СВЦЭМ!$C$33:$C$776,СВЦЭМ!$A$33:$A$776,$A19,СВЦЭМ!$B$33:$B$776,O$11)+'СЕТ СН'!$F$12+СВЦЭМ!$D$10+'СЕТ СН'!$F$5-'СЕТ СН'!$F$20</f>
        <v>3616.42395334</v>
      </c>
      <c r="P19" s="36">
        <f>SUMIFS(СВЦЭМ!$C$33:$C$776,СВЦЭМ!$A$33:$A$776,$A19,СВЦЭМ!$B$33:$B$776,P$11)+'СЕТ СН'!$F$12+СВЦЭМ!$D$10+'СЕТ СН'!$F$5-'СЕТ СН'!$F$20</f>
        <v>3625.6752462200002</v>
      </c>
      <c r="Q19" s="36">
        <f>SUMIFS(СВЦЭМ!$C$33:$C$776,СВЦЭМ!$A$33:$A$776,$A19,СВЦЭМ!$B$33:$B$776,Q$11)+'СЕТ СН'!$F$12+СВЦЭМ!$D$10+'СЕТ СН'!$F$5-'СЕТ СН'!$F$20</f>
        <v>3628.22951478</v>
      </c>
      <c r="R19" s="36">
        <f>SUMIFS(СВЦЭМ!$C$33:$C$776,СВЦЭМ!$A$33:$A$776,$A19,СВЦЭМ!$B$33:$B$776,R$11)+'СЕТ СН'!$F$12+СВЦЭМ!$D$10+'СЕТ СН'!$F$5-'СЕТ СН'!$F$20</f>
        <v>3622.7687732200002</v>
      </c>
      <c r="S19" s="36">
        <f>SUMIFS(СВЦЭМ!$C$33:$C$776,СВЦЭМ!$A$33:$A$776,$A19,СВЦЭМ!$B$33:$B$776,S$11)+'СЕТ СН'!$F$12+СВЦЭМ!$D$10+'СЕТ СН'!$F$5-'СЕТ СН'!$F$20</f>
        <v>3609.06635125</v>
      </c>
      <c r="T19" s="36">
        <f>SUMIFS(СВЦЭМ!$C$33:$C$776,СВЦЭМ!$A$33:$A$776,$A19,СВЦЭМ!$B$33:$B$776,T$11)+'СЕТ СН'!$F$12+СВЦЭМ!$D$10+'СЕТ СН'!$F$5-'СЕТ СН'!$F$20</f>
        <v>3580.6002879500002</v>
      </c>
      <c r="U19" s="36">
        <f>SUMIFS(СВЦЭМ!$C$33:$C$776,СВЦЭМ!$A$33:$A$776,$A19,СВЦЭМ!$B$33:$B$776,U$11)+'СЕТ СН'!$F$12+СВЦЭМ!$D$10+'СЕТ СН'!$F$5-'СЕТ СН'!$F$20</f>
        <v>3586.1887124300001</v>
      </c>
      <c r="V19" s="36">
        <f>SUMIFS(СВЦЭМ!$C$33:$C$776,СВЦЭМ!$A$33:$A$776,$A19,СВЦЭМ!$B$33:$B$776,V$11)+'СЕТ СН'!$F$12+СВЦЭМ!$D$10+'СЕТ СН'!$F$5-'СЕТ СН'!$F$20</f>
        <v>3599.56833641</v>
      </c>
      <c r="W19" s="36">
        <f>SUMIFS(СВЦЭМ!$C$33:$C$776,СВЦЭМ!$A$33:$A$776,$A19,СВЦЭМ!$B$33:$B$776,W$11)+'СЕТ СН'!$F$12+СВЦЭМ!$D$10+'СЕТ СН'!$F$5-'СЕТ СН'!$F$20</f>
        <v>3618.2378152900001</v>
      </c>
      <c r="X19" s="36">
        <f>SUMIFS(СВЦЭМ!$C$33:$C$776,СВЦЭМ!$A$33:$A$776,$A19,СВЦЭМ!$B$33:$B$776,X$11)+'СЕТ СН'!$F$12+СВЦЭМ!$D$10+'СЕТ СН'!$F$5-'СЕТ СН'!$F$20</f>
        <v>3637.8352014499997</v>
      </c>
      <c r="Y19" s="36">
        <f>SUMIFS(СВЦЭМ!$C$33:$C$776,СВЦЭМ!$A$33:$A$776,$A19,СВЦЭМ!$B$33:$B$776,Y$11)+'СЕТ СН'!$F$12+СВЦЭМ!$D$10+'СЕТ СН'!$F$5-'СЕТ СН'!$F$20</f>
        <v>3651.2682493299999</v>
      </c>
    </row>
    <row r="20" spans="1:25" ht="15.75" x14ac:dyDescent="0.2">
      <c r="A20" s="35">
        <f t="shared" si="0"/>
        <v>44236</v>
      </c>
      <c r="B20" s="36">
        <f>SUMIFS(СВЦЭМ!$C$33:$C$776,СВЦЭМ!$A$33:$A$776,$A20,СВЦЭМ!$B$33:$B$776,B$11)+'СЕТ СН'!$F$12+СВЦЭМ!$D$10+'СЕТ СН'!$F$5-'СЕТ СН'!$F$20</f>
        <v>3622.6163455300002</v>
      </c>
      <c r="C20" s="36">
        <f>SUMIFS(СВЦЭМ!$C$33:$C$776,СВЦЭМ!$A$33:$A$776,$A20,СВЦЭМ!$B$33:$B$776,C$11)+'СЕТ СН'!$F$12+СВЦЭМ!$D$10+'СЕТ СН'!$F$5-'СЕТ СН'!$F$20</f>
        <v>3648.42885256</v>
      </c>
      <c r="D20" s="36">
        <f>SUMIFS(СВЦЭМ!$C$33:$C$776,СВЦЭМ!$A$33:$A$776,$A20,СВЦЭМ!$B$33:$B$776,D$11)+'СЕТ СН'!$F$12+СВЦЭМ!$D$10+'СЕТ СН'!$F$5-'СЕТ СН'!$F$20</f>
        <v>3679.72783863</v>
      </c>
      <c r="E20" s="36">
        <f>SUMIFS(СВЦЭМ!$C$33:$C$776,СВЦЭМ!$A$33:$A$776,$A20,СВЦЭМ!$B$33:$B$776,E$11)+'СЕТ СН'!$F$12+СВЦЭМ!$D$10+'СЕТ СН'!$F$5-'СЕТ СН'!$F$20</f>
        <v>3689.6374337299999</v>
      </c>
      <c r="F20" s="36">
        <f>SUMIFS(СВЦЭМ!$C$33:$C$776,СВЦЭМ!$A$33:$A$776,$A20,СВЦЭМ!$B$33:$B$776,F$11)+'СЕТ СН'!$F$12+СВЦЭМ!$D$10+'СЕТ СН'!$F$5-'СЕТ СН'!$F$20</f>
        <v>3677.17209619</v>
      </c>
      <c r="G20" s="36">
        <f>SUMIFS(СВЦЭМ!$C$33:$C$776,СВЦЭМ!$A$33:$A$776,$A20,СВЦЭМ!$B$33:$B$776,G$11)+'СЕТ СН'!$F$12+СВЦЭМ!$D$10+'СЕТ СН'!$F$5-'СЕТ СН'!$F$20</f>
        <v>3654.9125066400002</v>
      </c>
      <c r="H20" s="36">
        <f>SUMIFS(СВЦЭМ!$C$33:$C$776,СВЦЭМ!$A$33:$A$776,$A20,СВЦЭМ!$B$33:$B$776,H$11)+'СЕТ СН'!$F$12+СВЦЭМ!$D$10+'СЕТ СН'!$F$5-'СЕТ СН'!$F$20</f>
        <v>3618.8115695899996</v>
      </c>
      <c r="I20" s="36">
        <f>SUMIFS(СВЦЭМ!$C$33:$C$776,СВЦЭМ!$A$33:$A$776,$A20,СВЦЭМ!$B$33:$B$776,I$11)+'СЕТ СН'!$F$12+СВЦЭМ!$D$10+'СЕТ СН'!$F$5-'СЕТ СН'!$F$20</f>
        <v>3583.2692889</v>
      </c>
      <c r="J20" s="36">
        <f>SUMIFS(СВЦЭМ!$C$33:$C$776,СВЦЭМ!$A$33:$A$776,$A20,СВЦЭМ!$B$33:$B$776,J$11)+'СЕТ СН'!$F$12+СВЦЭМ!$D$10+'СЕТ СН'!$F$5-'СЕТ СН'!$F$20</f>
        <v>3560.2210954500001</v>
      </c>
      <c r="K20" s="36">
        <f>SUMIFS(СВЦЭМ!$C$33:$C$776,СВЦЭМ!$A$33:$A$776,$A20,СВЦЭМ!$B$33:$B$776,K$11)+'СЕТ СН'!$F$12+СВЦЭМ!$D$10+'СЕТ СН'!$F$5-'СЕТ СН'!$F$20</f>
        <v>3556.2700498700001</v>
      </c>
      <c r="L20" s="36">
        <f>SUMIFS(СВЦЭМ!$C$33:$C$776,СВЦЭМ!$A$33:$A$776,$A20,СВЦЭМ!$B$33:$B$776,L$11)+'СЕТ СН'!$F$12+СВЦЭМ!$D$10+'СЕТ СН'!$F$5-'СЕТ СН'!$F$20</f>
        <v>3549.2566953400001</v>
      </c>
      <c r="M20" s="36">
        <f>SUMIFS(СВЦЭМ!$C$33:$C$776,СВЦЭМ!$A$33:$A$776,$A20,СВЦЭМ!$B$33:$B$776,M$11)+'СЕТ СН'!$F$12+СВЦЭМ!$D$10+'СЕТ СН'!$F$5-'СЕТ СН'!$F$20</f>
        <v>3557.7551093900001</v>
      </c>
      <c r="N20" s="36">
        <f>SUMIFS(СВЦЭМ!$C$33:$C$776,СВЦЭМ!$A$33:$A$776,$A20,СВЦЭМ!$B$33:$B$776,N$11)+'СЕТ СН'!$F$12+СВЦЭМ!$D$10+'СЕТ СН'!$F$5-'СЕТ СН'!$F$20</f>
        <v>3569.1966893499998</v>
      </c>
      <c r="O20" s="36">
        <f>SUMIFS(СВЦЭМ!$C$33:$C$776,СВЦЭМ!$A$33:$A$776,$A20,СВЦЭМ!$B$33:$B$776,O$11)+'СЕТ СН'!$F$12+СВЦЭМ!$D$10+'СЕТ СН'!$F$5-'СЕТ СН'!$F$20</f>
        <v>3584.9475154299998</v>
      </c>
      <c r="P20" s="36">
        <f>SUMIFS(СВЦЭМ!$C$33:$C$776,СВЦЭМ!$A$33:$A$776,$A20,СВЦЭМ!$B$33:$B$776,P$11)+'СЕТ СН'!$F$12+СВЦЭМ!$D$10+'СЕТ СН'!$F$5-'СЕТ СН'!$F$20</f>
        <v>3604.8002253700001</v>
      </c>
      <c r="Q20" s="36">
        <f>SUMIFS(СВЦЭМ!$C$33:$C$776,СВЦЭМ!$A$33:$A$776,$A20,СВЦЭМ!$B$33:$B$776,Q$11)+'СЕТ СН'!$F$12+СВЦЭМ!$D$10+'СЕТ СН'!$F$5-'СЕТ СН'!$F$20</f>
        <v>3610.2269063799999</v>
      </c>
      <c r="R20" s="36">
        <f>SUMIFS(СВЦЭМ!$C$33:$C$776,СВЦЭМ!$A$33:$A$776,$A20,СВЦЭМ!$B$33:$B$776,R$11)+'СЕТ СН'!$F$12+СВЦЭМ!$D$10+'СЕТ СН'!$F$5-'СЕТ СН'!$F$20</f>
        <v>3610.50865208</v>
      </c>
      <c r="S20" s="36">
        <f>SUMIFS(СВЦЭМ!$C$33:$C$776,СВЦЭМ!$A$33:$A$776,$A20,СВЦЭМ!$B$33:$B$776,S$11)+'СЕТ СН'!$F$12+СВЦЭМ!$D$10+'СЕТ СН'!$F$5-'СЕТ СН'!$F$20</f>
        <v>3595.1368862199997</v>
      </c>
      <c r="T20" s="36">
        <f>SUMIFS(СВЦЭМ!$C$33:$C$776,СВЦЭМ!$A$33:$A$776,$A20,СВЦЭМ!$B$33:$B$776,T$11)+'СЕТ СН'!$F$12+СВЦЭМ!$D$10+'СЕТ СН'!$F$5-'СЕТ СН'!$F$20</f>
        <v>3565.2088452200001</v>
      </c>
      <c r="U20" s="36">
        <f>SUMIFS(СВЦЭМ!$C$33:$C$776,СВЦЭМ!$A$33:$A$776,$A20,СВЦЭМ!$B$33:$B$776,U$11)+'СЕТ СН'!$F$12+СВЦЭМ!$D$10+'СЕТ СН'!$F$5-'СЕТ СН'!$F$20</f>
        <v>3561.8385066999999</v>
      </c>
      <c r="V20" s="36">
        <f>SUMIFS(СВЦЭМ!$C$33:$C$776,СВЦЭМ!$A$33:$A$776,$A20,СВЦЭМ!$B$33:$B$776,V$11)+'СЕТ СН'!$F$12+СВЦЭМ!$D$10+'СЕТ СН'!$F$5-'СЕТ СН'!$F$20</f>
        <v>3574.84964472</v>
      </c>
      <c r="W20" s="36">
        <f>SUMIFS(СВЦЭМ!$C$33:$C$776,СВЦЭМ!$A$33:$A$776,$A20,СВЦЭМ!$B$33:$B$776,W$11)+'СЕТ СН'!$F$12+СВЦЭМ!$D$10+'СЕТ СН'!$F$5-'СЕТ СН'!$F$20</f>
        <v>3595.5920681799998</v>
      </c>
      <c r="X20" s="36">
        <f>SUMIFS(СВЦЭМ!$C$33:$C$776,СВЦЭМ!$A$33:$A$776,$A20,СВЦЭМ!$B$33:$B$776,X$11)+'СЕТ СН'!$F$12+СВЦЭМ!$D$10+'СЕТ СН'!$F$5-'СЕТ СН'!$F$20</f>
        <v>3618.4277503200001</v>
      </c>
      <c r="Y20" s="36">
        <f>SUMIFS(СВЦЭМ!$C$33:$C$776,СВЦЭМ!$A$33:$A$776,$A20,СВЦЭМ!$B$33:$B$776,Y$11)+'СЕТ СН'!$F$12+СВЦЭМ!$D$10+'СЕТ СН'!$F$5-'СЕТ СН'!$F$20</f>
        <v>3628.5518780399998</v>
      </c>
    </row>
    <row r="21" spans="1:25" ht="15.75" x14ac:dyDescent="0.2">
      <c r="A21" s="35">
        <f t="shared" si="0"/>
        <v>44237</v>
      </c>
      <c r="B21" s="36">
        <f>SUMIFS(СВЦЭМ!$C$33:$C$776,СВЦЭМ!$A$33:$A$776,$A21,СВЦЭМ!$B$33:$B$776,B$11)+'СЕТ СН'!$F$12+СВЦЭМ!$D$10+'СЕТ СН'!$F$5-'СЕТ СН'!$F$20</f>
        <v>3574.47128109</v>
      </c>
      <c r="C21" s="36">
        <f>SUMIFS(СВЦЭМ!$C$33:$C$776,СВЦЭМ!$A$33:$A$776,$A21,СВЦЭМ!$B$33:$B$776,C$11)+'СЕТ СН'!$F$12+СВЦЭМ!$D$10+'СЕТ СН'!$F$5-'СЕТ СН'!$F$20</f>
        <v>3590.7401872099999</v>
      </c>
      <c r="D21" s="36">
        <f>SUMIFS(СВЦЭМ!$C$33:$C$776,СВЦЭМ!$A$33:$A$776,$A21,СВЦЭМ!$B$33:$B$776,D$11)+'СЕТ СН'!$F$12+СВЦЭМ!$D$10+'СЕТ СН'!$F$5-'СЕТ СН'!$F$20</f>
        <v>3611.6751769399998</v>
      </c>
      <c r="E21" s="36">
        <f>SUMIFS(СВЦЭМ!$C$33:$C$776,СВЦЭМ!$A$33:$A$776,$A21,СВЦЭМ!$B$33:$B$776,E$11)+'СЕТ СН'!$F$12+СВЦЭМ!$D$10+'СЕТ СН'!$F$5-'СЕТ СН'!$F$20</f>
        <v>3616.1098769800001</v>
      </c>
      <c r="F21" s="36">
        <f>SUMIFS(СВЦЭМ!$C$33:$C$776,СВЦЭМ!$A$33:$A$776,$A21,СВЦЭМ!$B$33:$B$776,F$11)+'СЕТ СН'!$F$12+СВЦЭМ!$D$10+'СЕТ СН'!$F$5-'СЕТ СН'!$F$20</f>
        <v>3608.3204631600001</v>
      </c>
      <c r="G21" s="36">
        <f>SUMIFS(СВЦЭМ!$C$33:$C$776,СВЦЭМ!$A$33:$A$776,$A21,СВЦЭМ!$B$33:$B$776,G$11)+'СЕТ СН'!$F$12+СВЦЭМ!$D$10+'СЕТ СН'!$F$5-'СЕТ СН'!$F$20</f>
        <v>3592.6620854299999</v>
      </c>
      <c r="H21" s="36">
        <f>SUMIFS(СВЦЭМ!$C$33:$C$776,СВЦЭМ!$A$33:$A$776,$A21,СВЦЭМ!$B$33:$B$776,H$11)+'СЕТ СН'!$F$12+СВЦЭМ!$D$10+'СЕТ СН'!$F$5-'СЕТ СН'!$F$20</f>
        <v>3572.5020562199998</v>
      </c>
      <c r="I21" s="36">
        <f>SUMIFS(СВЦЭМ!$C$33:$C$776,СВЦЭМ!$A$33:$A$776,$A21,СВЦЭМ!$B$33:$B$776,I$11)+'СЕТ СН'!$F$12+СВЦЭМ!$D$10+'СЕТ СН'!$F$5-'СЕТ СН'!$F$20</f>
        <v>3597.8500252399999</v>
      </c>
      <c r="J21" s="36">
        <f>SUMIFS(СВЦЭМ!$C$33:$C$776,СВЦЭМ!$A$33:$A$776,$A21,СВЦЭМ!$B$33:$B$776,J$11)+'СЕТ СН'!$F$12+СВЦЭМ!$D$10+'СЕТ СН'!$F$5-'СЕТ СН'!$F$20</f>
        <v>3573.6395336099999</v>
      </c>
      <c r="K21" s="36">
        <f>SUMIFS(СВЦЭМ!$C$33:$C$776,СВЦЭМ!$A$33:$A$776,$A21,СВЦЭМ!$B$33:$B$776,K$11)+'СЕТ СН'!$F$12+СВЦЭМ!$D$10+'СЕТ СН'!$F$5-'СЕТ СН'!$F$20</f>
        <v>3560.5681897999998</v>
      </c>
      <c r="L21" s="36">
        <f>SUMIFS(СВЦЭМ!$C$33:$C$776,СВЦЭМ!$A$33:$A$776,$A21,СВЦЭМ!$B$33:$B$776,L$11)+'СЕТ СН'!$F$12+СВЦЭМ!$D$10+'СЕТ СН'!$F$5-'СЕТ СН'!$F$20</f>
        <v>3559.0684377600001</v>
      </c>
      <c r="M21" s="36">
        <f>SUMIFS(СВЦЭМ!$C$33:$C$776,СВЦЭМ!$A$33:$A$776,$A21,СВЦЭМ!$B$33:$B$776,M$11)+'СЕТ СН'!$F$12+СВЦЭМ!$D$10+'СЕТ СН'!$F$5-'СЕТ СН'!$F$20</f>
        <v>3567.7761846399999</v>
      </c>
      <c r="N21" s="36">
        <f>SUMIFS(СВЦЭМ!$C$33:$C$776,СВЦЭМ!$A$33:$A$776,$A21,СВЦЭМ!$B$33:$B$776,N$11)+'СЕТ СН'!$F$12+СВЦЭМ!$D$10+'СЕТ СН'!$F$5-'СЕТ СН'!$F$20</f>
        <v>3579.9905713799999</v>
      </c>
      <c r="O21" s="36">
        <f>SUMIFS(СВЦЭМ!$C$33:$C$776,СВЦЭМ!$A$33:$A$776,$A21,СВЦЭМ!$B$33:$B$776,O$11)+'СЕТ СН'!$F$12+СВЦЭМ!$D$10+'СЕТ СН'!$F$5-'СЕТ СН'!$F$20</f>
        <v>3599.0876283899997</v>
      </c>
      <c r="P21" s="36">
        <f>SUMIFS(СВЦЭМ!$C$33:$C$776,СВЦЭМ!$A$33:$A$776,$A21,СВЦЭМ!$B$33:$B$776,P$11)+'СЕТ СН'!$F$12+СВЦЭМ!$D$10+'СЕТ СН'!$F$5-'СЕТ СН'!$F$20</f>
        <v>3609.34835157</v>
      </c>
      <c r="Q21" s="36">
        <f>SUMIFS(СВЦЭМ!$C$33:$C$776,СВЦЭМ!$A$33:$A$776,$A21,СВЦЭМ!$B$33:$B$776,Q$11)+'СЕТ СН'!$F$12+СВЦЭМ!$D$10+'СЕТ СН'!$F$5-'СЕТ СН'!$F$20</f>
        <v>3617.22813038</v>
      </c>
      <c r="R21" s="36">
        <f>SUMIFS(СВЦЭМ!$C$33:$C$776,СВЦЭМ!$A$33:$A$776,$A21,СВЦЭМ!$B$33:$B$776,R$11)+'СЕТ СН'!$F$12+СВЦЭМ!$D$10+'СЕТ СН'!$F$5-'СЕТ СН'!$F$20</f>
        <v>3614.1904476</v>
      </c>
      <c r="S21" s="36">
        <f>SUMIFS(СВЦЭМ!$C$33:$C$776,СВЦЭМ!$A$33:$A$776,$A21,СВЦЭМ!$B$33:$B$776,S$11)+'СЕТ СН'!$F$12+СВЦЭМ!$D$10+'СЕТ СН'!$F$5-'СЕТ СН'!$F$20</f>
        <v>3601.8402018699999</v>
      </c>
      <c r="T21" s="36">
        <f>SUMIFS(СВЦЭМ!$C$33:$C$776,СВЦЭМ!$A$33:$A$776,$A21,СВЦЭМ!$B$33:$B$776,T$11)+'СЕТ СН'!$F$12+СВЦЭМ!$D$10+'СЕТ СН'!$F$5-'СЕТ СН'!$F$20</f>
        <v>3565.81894293</v>
      </c>
      <c r="U21" s="36">
        <f>SUMIFS(СВЦЭМ!$C$33:$C$776,СВЦЭМ!$A$33:$A$776,$A21,СВЦЭМ!$B$33:$B$776,U$11)+'СЕТ СН'!$F$12+СВЦЭМ!$D$10+'СЕТ СН'!$F$5-'СЕТ СН'!$F$20</f>
        <v>3560.3543251599999</v>
      </c>
      <c r="V21" s="36">
        <f>SUMIFS(СВЦЭМ!$C$33:$C$776,СВЦЭМ!$A$33:$A$776,$A21,СВЦЭМ!$B$33:$B$776,V$11)+'СЕТ СН'!$F$12+СВЦЭМ!$D$10+'СЕТ СН'!$F$5-'СЕТ СН'!$F$20</f>
        <v>3572.7566374899998</v>
      </c>
      <c r="W21" s="36">
        <f>SUMIFS(СВЦЭМ!$C$33:$C$776,СВЦЭМ!$A$33:$A$776,$A21,СВЦЭМ!$B$33:$B$776,W$11)+'СЕТ СН'!$F$12+СВЦЭМ!$D$10+'СЕТ СН'!$F$5-'СЕТ СН'!$F$20</f>
        <v>3591.42451906</v>
      </c>
      <c r="X21" s="36">
        <f>SUMIFS(СВЦЭМ!$C$33:$C$776,СВЦЭМ!$A$33:$A$776,$A21,СВЦЭМ!$B$33:$B$776,X$11)+'СЕТ СН'!$F$12+СВЦЭМ!$D$10+'СЕТ СН'!$F$5-'СЕТ СН'!$F$20</f>
        <v>3611.49234815</v>
      </c>
      <c r="Y21" s="36">
        <f>SUMIFS(СВЦЭМ!$C$33:$C$776,СВЦЭМ!$A$33:$A$776,$A21,СВЦЭМ!$B$33:$B$776,Y$11)+'СЕТ СН'!$F$12+СВЦЭМ!$D$10+'СЕТ СН'!$F$5-'СЕТ СН'!$F$20</f>
        <v>3622.4361554699999</v>
      </c>
    </row>
    <row r="22" spans="1:25" ht="15.75" x14ac:dyDescent="0.2">
      <c r="A22" s="35">
        <f t="shared" si="0"/>
        <v>44238</v>
      </c>
      <c r="B22" s="36">
        <f>SUMIFS(СВЦЭМ!$C$33:$C$776,СВЦЭМ!$A$33:$A$776,$A22,СВЦЭМ!$B$33:$B$776,B$11)+'СЕТ СН'!$F$12+СВЦЭМ!$D$10+'СЕТ СН'!$F$5-'СЕТ СН'!$F$20</f>
        <v>3588.9206779300002</v>
      </c>
      <c r="C22" s="36">
        <f>SUMIFS(СВЦЭМ!$C$33:$C$776,СВЦЭМ!$A$33:$A$776,$A22,СВЦЭМ!$B$33:$B$776,C$11)+'СЕТ СН'!$F$12+СВЦЭМ!$D$10+'СЕТ СН'!$F$5-'СЕТ СН'!$F$20</f>
        <v>3634.3708712899997</v>
      </c>
      <c r="D22" s="36">
        <f>SUMIFS(СВЦЭМ!$C$33:$C$776,СВЦЭМ!$A$33:$A$776,$A22,СВЦЭМ!$B$33:$B$776,D$11)+'СЕТ СН'!$F$12+СВЦЭМ!$D$10+'СЕТ СН'!$F$5-'СЕТ СН'!$F$20</f>
        <v>3649.0817118099999</v>
      </c>
      <c r="E22" s="36">
        <f>SUMIFS(СВЦЭМ!$C$33:$C$776,СВЦЭМ!$A$33:$A$776,$A22,СВЦЭМ!$B$33:$B$776,E$11)+'СЕТ СН'!$F$12+СВЦЭМ!$D$10+'СЕТ СН'!$F$5-'СЕТ СН'!$F$20</f>
        <v>3652.9622601399997</v>
      </c>
      <c r="F22" s="36">
        <f>SUMIFS(СВЦЭМ!$C$33:$C$776,СВЦЭМ!$A$33:$A$776,$A22,СВЦЭМ!$B$33:$B$776,F$11)+'СЕТ СН'!$F$12+СВЦЭМ!$D$10+'СЕТ СН'!$F$5-'СЕТ СН'!$F$20</f>
        <v>3673.6823768899999</v>
      </c>
      <c r="G22" s="36">
        <f>SUMIFS(СВЦЭМ!$C$33:$C$776,СВЦЭМ!$A$33:$A$776,$A22,СВЦЭМ!$B$33:$B$776,G$11)+'СЕТ СН'!$F$12+СВЦЭМ!$D$10+'СЕТ СН'!$F$5-'СЕТ СН'!$F$20</f>
        <v>3664.5017149400001</v>
      </c>
      <c r="H22" s="36">
        <f>SUMIFS(СВЦЭМ!$C$33:$C$776,СВЦЭМ!$A$33:$A$776,$A22,СВЦЭМ!$B$33:$B$776,H$11)+'СЕТ СН'!$F$12+СВЦЭМ!$D$10+'СЕТ СН'!$F$5-'СЕТ СН'!$F$20</f>
        <v>3636.7195113600001</v>
      </c>
      <c r="I22" s="36">
        <f>SUMIFS(СВЦЭМ!$C$33:$C$776,СВЦЭМ!$A$33:$A$776,$A22,СВЦЭМ!$B$33:$B$776,I$11)+'СЕТ СН'!$F$12+СВЦЭМ!$D$10+'СЕТ СН'!$F$5-'СЕТ СН'!$F$20</f>
        <v>3596.8951071800002</v>
      </c>
      <c r="J22" s="36">
        <f>SUMIFS(СВЦЭМ!$C$33:$C$776,СВЦЭМ!$A$33:$A$776,$A22,СВЦЭМ!$B$33:$B$776,J$11)+'СЕТ СН'!$F$12+СВЦЭМ!$D$10+'СЕТ СН'!$F$5-'СЕТ СН'!$F$20</f>
        <v>3565.60388612</v>
      </c>
      <c r="K22" s="36">
        <f>SUMIFS(СВЦЭМ!$C$33:$C$776,СВЦЭМ!$A$33:$A$776,$A22,СВЦЭМ!$B$33:$B$776,K$11)+'СЕТ СН'!$F$12+СВЦЭМ!$D$10+'СЕТ СН'!$F$5-'СЕТ СН'!$F$20</f>
        <v>3559.6561157799997</v>
      </c>
      <c r="L22" s="36">
        <f>SUMIFS(СВЦЭМ!$C$33:$C$776,СВЦЭМ!$A$33:$A$776,$A22,СВЦЭМ!$B$33:$B$776,L$11)+'СЕТ СН'!$F$12+СВЦЭМ!$D$10+'СЕТ СН'!$F$5-'СЕТ СН'!$F$20</f>
        <v>3561.5220279999999</v>
      </c>
      <c r="M22" s="36">
        <f>SUMIFS(СВЦЭМ!$C$33:$C$776,СВЦЭМ!$A$33:$A$776,$A22,СВЦЭМ!$B$33:$B$776,M$11)+'СЕТ СН'!$F$12+СВЦЭМ!$D$10+'СЕТ СН'!$F$5-'СЕТ СН'!$F$20</f>
        <v>3571.8572270899999</v>
      </c>
      <c r="N22" s="36">
        <f>SUMIFS(СВЦЭМ!$C$33:$C$776,СВЦЭМ!$A$33:$A$776,$A22,СВЦЭМ!$B$33:$B$776,N$11)+'СЕТ СН'!$F$12+СВЦЭМ!$D$10+'СЕТ СН'!$F$5-'СЕТ СН'!$F$20</f>
        <v>3592.9893699700001</v>
      </c>
      <c r="O22" s="36">
        <f>SUMIFS(СВЦЭМ!$C$33:$C$776,СВЦЭМ!$A$33:$A$776,$A22,СВЦЭМ!$B$33:$B$776,O$11)+'СЕТ СН'!$F$12+СВЦЭМ!$D$10+'СЕТ СН'!$F$5-'СЕТ СН'!$F$20</f>
        <v>3610.0105618500002</v>
      </c>
      <c r="P22" s="36">
        <f>SUMIFS(СВЦЭМ!$C$33:$C$776,СВЦЭМ!$A$33:$A$776,$A22,СВЦЭМ!$B$33:$B$776,P$11)+'СЕТ СН'!$F$12+СВЦЭМ!$D$10+'СЕТ СН'!$F$5-'СЕТ СН'!$F$20</f>
        <v>3625.6746545300002</v>
      </c>
      <c r="Q22" s="36">
        <f>SUMIFS(СВЦЭМ!$C$33:$C$776,СВЦЭМ!$A$33:$A$776,$A22,СВЦЭМ!$B$33:$B$776,Q$11)+'СЕТ СН'!$F$12+СВЦЭМ!$D$10+'СЕТ СН'!$F$5-'СЕТ СН'!$F$20</f>
        <v>3632.5953167999996</v>
      </c>
      <c r="R22" s="36">
        <f>SUMIFS(СВЦЭМ!$C$33:$C$776,СВЦЭМ!$A$33:$A$776,$A22,СВЦЭМ!$B$33:$B$776,R$11)+'СЕТ СН'!$F$12+СВЦЭМ!$D$10+'СЕТ СН'!$F$5-'СЕТ СН'!$F$20</f>
        <v>3625.9900395200002</v>
      </c>
      <c r="S22" s="36">
        <f>SUMIFS(СВЦЭМ!$C$33:$C$776,СВЦЭМ!$A$33:$A$776,$A22,СВЦЭМ!$B$33:$B$776,S$11)+'СЕТ СН'!$F$12+СВЦЭМ!$D$10+'СЕТ СН'!$F$5-'СЕТ СН'!$F$20</f>
        <v>3607.8739951100001</v>
      </c>
      <c r="T22" s="36">
        <f>SUMIFS(СВЦЭМ!$C$33:$C$776,СВЦЭМ!$A$33:$A$776,$A22,СВЦЭМ!$B$33:$B$776,T$11)+'СЕТ СН'!$F$12+СВЦЭМ!$D$10+'СЕТ СН'!$F$5-'СЕТ СН'!$F$20</f>
        <v>3576.0450909900001</v>
      </c>
      <c r="U22" s="36">
        <f>SUMIFS(СВЦЭМ!$C$33:$C$776,СВЦЭМ!$A$33:$A$776,$A22,СВЦЭМ!$B$33:$B$776,U$11)+'СЕТ СН'!$F$12+СВЦЭМ!$D$10+'СЕТ СН'!$F$5-'СЕТ СН'!$F$20</f>
        <v>3568.06190806</v>
      </c>
      <c r="V22" s="36">
        <f>SUMIFS(СВЦЭМ!$C$33:$C$776,СВЦЭМ!$A$33:$A$776,$A22,СВЦЭМ!$B$33:$B$776,V$11)+'СЕТ СН'!$F$12+СВЦЭМ!$D$10+'СЕТ СН'!$F$5-'СЕТ СН'!$F$20</f>
        <v>3567.8323580400001</v>
      </c>
      <c r="W22" s="36">
        <f>SUMIFS(СВЦЭМ!$C$33:$C$776,СВЦЭМ!$A$33:$A$776,$A22,СВЦЭМ!$B$33:$B$776,W$11)+'СЕТ СН'!$F$12+СВЦЭМ!$D$10+'СЕТ СН'!$F$5-'СЕТ СН'!$F$20</f>
        <v>3589.4104782700001</v>
      </c>
      <c r="X22" s="36">
        <f>SUMIFS(СВЦЭМ!$C$33:$C$776,СВЦЭМ!$A$33:$A$776,$A22,СВЦЭМ!$B$33:$B$776,X$11)+'СЕТ СН'!$F$12+СВЦЭМ!$D$10+'СЕТ СН'!$F$5-'СЕТ СН'!$F$20</f>
        <v>3609.0801446699998</v>
      </c>
      <c r="Y22" s="36">
        <f>SUMIFS(СВЦЭМ!$C$33:$C$776,СВЦЭМ!$A$33:$A$776,$A22,СВЦЭМ!$B$33:$B$776,Y$11)+'СЕТ СН'!$F$12+СВЦЭМ!$D$10+'СЕТ СН'!$F$5-'СЕТ СН'!$F$20</f>
        <v>3621.9589667199998</v>
      </c>
    </row>
    <row r="23" spans="1:25" ht="15.75" x14ac:dyDescent="0.2">
      <c r="A23" s="35">
        <f t="shared" si="0"/>
        <v>44239</v>
      </c>
      <c r="B23" s="36">
        <f>SUMIFS(СВЦЭМ!$C$33:$C$776,СВЦЭМ!$A$33:$A$776,$A23,СВЦЭМ!$B$33:$B$776,B$11)+'СЕТ СН'!$F$12+СВЦЭМ!$D$10+'СЕТ СН'!$F$5-'СЕТ СН'!$F$20</f>
        <v>3633.8556859999999</v>
      </c>
      <c r="C23" s="36">
        <f>SUMIFS(СВЦЭМ!$C$33:$C$776,СВЦЭМ!$A$33:$A$776,$A23,СВЦЭМ!$B$33:$B$776,C$11)+'СЕТ СН'!$F$12+СВЦЭМ!$D$10+'СЕТ СН'!$F$5-'СЕТ СН'!$F$20</f>
        <v>3655.7863787300003</v>
      </c>
      <c r="D23" s="36">
        <f>SUMIFS(СВЦЭМ!$C$33:$C$776,СВЦЭМ!$A$33:$A$776,$A23,СВЦЭМ!$B$33:$B$776,D$11)+'СЕТ СН'!$F$12+СВЦЭМ!$D$10+'СЕТ СН'!$F$5-'СЕТ СН'!$F$20</f>
        <v>3659.9652823799997</v>
      </c>
      <c r="E23" s="36">
        <f>SUMIFS(СВЦЭМ!$C$33:$C$776,СВЦЭМ!$A$33:$A$776,$A23,СВЦЭМ!$B$33:$B$776,E$11)+'СЕТ СН'!$F$12+СВЦЭМ!$D$10+'СЕТ СН'!$F$5-'СЕТ СН'!$F$20</f>
        <v>3662.9946448800001</v>
      </c>
      <c r="F23" s="36">
        <f>SUMIFS(СВЦЭМ!$C$33:$C$776,СВЦЭМ!$A$33:$A$776,$A23,СВЦЭМ!$B$33:$B$776,F$11)+'СЕТ СН'!$F$12+СВЦЭМ!$D$10+'СЕТ СН'!$F$5-'СЕТ СН'!$F$20</f>
        <v>3664.9303718000001</v>
      </c>
      <c r="G23" s="36">
        <f>SUMIFS(СВЦЭМ!$C$33:$C$776,СВЦЭМ!$A$33:$A$776,$A23,СВЦЭМ!$B$33:$B$776,G$11)+'СЕТ СН'!$F$12+СВЦЭМ!$D$10+'СЕТ СН'!$F$5-'СЕТ СН'!$F$20</f>
        <v>3648.8772564199999</v>
      </c>
      <c r="H23" s="36">
        <f>SUMIFS(СВЦЭМ!$C$33:$C$776,СВЦЭМ!$A$33:$A$776,$A23,СВЦЭМ!$B$33:$B$776,H$11)+'СЕТ СН'!$F$12+СВЦЭМ!$D$10+'СЕТ СН'!$F$5-'СЕТ СН'!$F$20</f>
        <v>3621.9584145600002</v>
      </c>
      <c r="I23" s="36">
        <f>SUMIFS(СВЦЭМ!$C$33:$C$776,СВЦЭМ!$A$33:$A$776,$A23,СВЦЭМ!$B$33:$B$776,I$11)+'СЕТ СН'!$F$12+СВЦЭМ!$D$10+'СЕТ СН'!$F$5-'СЕТ СН'!$F$20</f>
        <v>3607.5410468099999</v>
      </c>
      <c r="J23" s="36">
        <f>SUMIFS(СВЦЭМ!$C$33:$C$776,СВЦЭМ!$A$33:$A$776,$A23,СВЦЭМ!$B$33:$B$776,J$11)+'СЕТ СН'!$F$12+СВЦЭМ!$D$10+'СЕТ СН'!$F$5-'СЕТ СН'!$F$20</f>
        <v>3581.3910757399999</v>
      </c>
      <c r="K23" s="36">
        <f>SUMIFS(СВЦЭМ!$C$33:$C$776,СВЦЭМ!$A$33:$A$776,$A23,СВЦЭМ!$B$33:$B$776,K$11)+'СЕТ СН'!$F$12+СВЦЭМ!$D$10+'СЕТ СН'!$F$5-'СЕТ СН'!$F$20</f>
        <v>3571.3174606499997</v>
      </c>
      <c r="L23" s="36">
        <f>SUMIFS(СВЦЭМ!$C$33:$C$776,СВЦЭМ!$A$33:$A$776,$A23,СВЦЭМ!$B$33:$B$776,L$11)+'СЕТ СН'!$F$12+СВЦЭМ!$D$10+'СЕТ СН'!$F$5-'СЕТ СН'!$F$20</f>
        <v>3566.0713147199999</v>
      </c>
      <c r="M23" s="36">
        <f>SUMIFS(СВЦЭМ!$C$33:$C$776,СВЦЭМ!$A$33:$A$776,$A23,СВЦЭМ!$B$33:$B$776,M$11)+'СЕТ СН'!$F$12+СВЦЭМ!$D$10+'СЕТ СН'!$F$5-'СЕТ СН'!$F$20</f>
        <v>3587.03635919</v>
      </c>
      <c r="N23" s="36">
        <f>SUMIFS(СВЦЭМ!$C$33:$C$776,СВЦЭМ!$A$33:$A$776,$A23,СВЦЭМ!$B$33:$B$776,N$11)+'СЕТ СН'!$F$12+СВЦЭМ!$D$10+'СЕТ СН'!$F$5-'СЕТ СН'!$F$20</f>
        <v>3599.42927775</v>
      </c>
      <c r="O23" s="36">
        <f>SUMIFS(СВЦЭМ!$C$33:$C$776,СВЦЭМ!$A$33:$A$776,$A23,СВЦЭМ!$B$33:$B$776,O$11)+'СЕТ СН'!$F$12+СВЦЭМ!$D$10+'СЕТ СН'!$F$5-'СЕТ СН'!$F$20</f>
        <v>3605.3835634500001</v>
      </c>
      <c r="P23" s="36">
        <f>SUMIFS(СВЦЭМ!$C$33:$C$776,СВЦЭМ!$A$33:$A$776,$A23,СВЦЭМ!$B$33:$B$776,P$11)+'СЕТ СН'!$F$12+СВЦЭМ!$D$10+'СЕТ СН'!$F$5-'СЕТ СН'!$F$20</f>
        <v>3614.9598555399998</v>
      </c>
      <c r="Q23" s="36">
        <f>SUMIFS(СВЦЭМ!$C$33:$C$776,СВЦЭМ!$A$33:$A$776,$A23,СВЦЭМ!$B$33:$B$776,Q$11)+'СЕТ СН'!$F$12+СВЦЭМ!$D$10+'СЕТ СН'!$F$5-'СЕТ СН'!$F$20</f>
        <v>3620.0867691799999</v>
      </c>
      <c r="R23" s="36">
        <f>SUMIFS(СВЦЭМ!$C$33:$C$776,СВЦЭМ!$A$33:$A$776,$A23,СВЦЭМ!$B$33:$B$776,R$11)+'СЕТ СН'!$F$12+СВЦЭМ!$D$10+'СЕТ СН'!$F$5-'СЕТ СН'!$F$20</f>
        <v>3615.7250210299999</v>
      </c>
      <c r="S23" s="36">
        <f>SUMIFS(СВЦЭМ!$C$33:$C$776,СВЦЭМ!$A$33:$A$776,$A23,СВЦЭМ!$B$33:$B$776,S$11)+'СЕТ СН'!$F$12+СВЦЭМ!$D$10+'СЕТ СН'!$F$5-'СЕТ СН'!$F$20</f>
        <v>3609.8897510899997</v>
      </c>
      <c r="T23" s="36">
        <f>SUMIFS(СВЦЭМ!$C$33:$C$776,СВЦЭМ!$A$33:$A$776,$A23,СВЦЭМ!$B$33:$B$776,T$11)+'СЕТ СН'!$F$12+СВЦЭМ!$D$10+'СЕТ СН'!$F$5-'СЕТ СН'!$F$20</f>
        <v>3595.5294064899999</v>
      </c>
      <c r="U23" s="36">
        <f>SUMIFS(СВЦЭМ!$C$33:$C$776,СВЦЭМ!$A$33:$A$776,$A23,СВЦЭМ!$B$33:$B$776,U$11)+'СЕТ СН'!$F$12+СВЦЭМ!$D$10+'СЕТ СН'!$F$5-'СЕТ СН'!$F$20</f>
        <v>3580.5969069499997</v>
      </c>
      <c r="V23" s="36">
        <f>SUMIFS(СВЦЭМ!$C$33:$C$776,СВЦЭМ!$A$33:$A$776,$A23,СВЦЭМ!$B$33:$B$776,V$11)+'СЕТ СН'!$F$12+СВЦЭМ!$D$10+'СЕТ СН'!$F$5-'СЕТ СН'!$F$20</f>
        <v>3588.3608187599998</v>
      </c>
      <c r="W23" s="36">
        <f>SUMIFS(СВЦЭМ!$C$33:$C$776,СВЦЭМ!$A$33:$A$776,$A23,СВЦЭМ!$B$33:$B$776,W$11)+'СЕТ СН'!$F$12+СВЦЭМ!$D$10+'СЕТ СН'!$F$5-'СЕТ СН'!$F$20</f>
        <v>3614.9007726899999</v>
      </c>
      <c r="X23" s="36">
        <f>SUMIFS(СВЦЭМ!$C$33:$C$776,СВЦЭМ!$A$33:$A$776,$A23,СВЦЭМ!$B$33:$B$776,X$11)+'СЕТ СН'!$F$12+СВЦЭМ!$D$10+'СЕТ СН'!$F$5-'СЕТ СН'!$F$20</f>
        <v>3622.1783332499999</v>
      </c>
      <c r="Y23" s="36">
        <f>SUMIFS(СВЦЭМ!$C$33:$C$776,СВЦЭМ!$A$33:$A$776,$A23,СВЦЭМ!$B$33:$B$776,Y$11)+'СЕТ СН'!$F$12+СВЦЭМ!$D$10+'СЕТ СН'!$F$5-'СЕТ СН'!$F$20</f>
        <v>3621.54621447</v>
      </c>
    </row>
    <row r="24" spans="1:25" ht="15.75" x14ac:dyDescent="0.2">
      <c r="A24" s="35">
        <f t="shared" si="0"/>
        <v>44240</v>
      </c>
      <c r="B24" s="36">
        <f>SUMIFS(СВЦЭМ!$C$33:$C$776,СВЦЭМ!$A$33:$A$776,$A24,СВЦЭМ!$B$33:$B$776,B$11)+'СЕТ СН'!$F$12+СВЦЭМ!$D$10+'СЕТ СН'!$F$5-'СЕТ СН'!$F$20</f>
        <v>3597.1034102200001</v>
      </c>
      <c r="C24" s="36">
        <f>SUMIFS(СВЦЭМ!$C$33:$C$776,СВЦЭМ!$A$33:$A$776,$A24,СВЦЭМ!$B$33:$B$776,C$11)+'СЕТ СН'!$F$12+СВЦЭМ!$D$10+'СЕТ СН'!$F$5-'СЕТ СН'!$F$20</f>
        <v>3612.5479925700001</v>
      </c>
      <c r="D24" s="36">
        <f>SUMIFS(СВЦЭМ!$C$33:$C$776,СВЦЭМ!$A$33:$A$776,$A24,СВЦЭМ!$B$33:$B$776,D$11)+'СЕТ СН'!$F$12+СВЦЭМ!$D$10+'СЕТ СН'!$F$5-'СЕТ СН'!$F$20</f>
        <v>3596.9253719899998</v>
      </c>
      <c r="E24" s="36">
        <f>SUMIFS(СВЦЭМ!$C$33:$C$776,СВЦЭМ!$A$33:$A$776,$A24,СВЦЭМ!$B$33:$B$776,E$11)+'СЕТ СН'!$F$12+СВЦЭМ!$D$10+'СЕТ СН'!$F$5-'СЕТ СН'!$F$20</f>
        <v>3602.5014108599999</v>
      </c>
      <c r="F24" s="36">
        <f>SUMIFS(СВЦЭМ!$C$33:$C$776,СВЦЭМ!$A$33:$A$776,$A24,СВЦЭМ!$B$33:$B$776,F$11)+'СЕТ СН'!$F$12+СВЦЭМ!$D$10+'СЕТ СН'!$F$5-'СЕТ СН'!$F$20</f>
        <v>3616.5423403</v>
      </c>
      <c r="G24" s="36">
        <f>SUMIFS(СВЦЭМ!$C$33:$C$776,СВЦЭМ!$A$33:$A$776,$A24,СВЦЭМ!$B$33:$B$776,G$11)+'СЕТ СН'!$F$12+СВЦЭМ!$D$10+'СЕТ СН'!$F$5-'СЕТ СН'!$F$20</f>
        <v>3606.9059435499998</v>
      </c>
      <c r="H24" s="36">
        <f>SUMIFS(СВЦЭМ!$C$33:$C$776,СВЦЭМ!$A$33:$A$776,$A24,СВЦЭМ!$B$33:$B$776,H$11)+'СЕТ СН'!$F$12+СВЦЭМ!$D$10+'СЕТ СН'!$F$5-'СЕТ СН'!$F$20</f>
        <v>3604.2343254699999</v>
      </c>
      <c r="I24" s="36">
        <f>SUMIFS(СВЦЭМ!$C$33:$C$776,СВЦЭМ!$A$33:$A$776,$A24,СВЦЭМ!$B$33:$B$776,I$11)+'СЕТ СН'!$F$12+СВЦЭМ!$D$10+'СЕТ СН'!$F$5-'СЕТ СН'!$F$20</f>
        <v>3580.4346079799998</v>
      </c>
      <c r="J24" s="36">
        <f>SUMIFS(СВЦЭМ!$C$33:$C$776,СВЦЭМ!$A$33:$A$776,$A24,СВЦЭМ!$B$33:$B$776,J$11)+'СЕТ СН'!$F$12+СВЦЭМ!$D$10+'СЕТ СН'!$F$5-'СЕТ СН'!$F$20</f>
        <v>3570.73918594</v>
      </c>
      <c r="K24" s="36">
        <f>SUMIFS(СВЦЭМ!$C$33:$C$776,СВЦЭМ!$A$33:$A$776,$A24,СВЦЭМ!$B$33:$B$776,K$11)+'СЕТ СН'!$F$12+СВЦЭМ!$D$10+'СЕТ СН'!$F$5-'СЕТ СН'!$F$20</f>
        <v>3547.2783211999999</v>
      </c>
      <c r="L24" s="36">
        <f>SUMIFS(СВЦЭМ!$C$33:$C$776,СВЦЭМ!$A$33:$A$776,$A24,СВЦЭМ!$B$33:$B$776,L$11)+'СЕТ СН'!$F$12+СВЦЭМ!$D$10+'СЕТ СН'!$F$5-'СЕТ СН'!$F$20</f>
        <v>3567.9976780699999</v>
      </c>
      <c r="M24" s="36">
        <f>SUMIFS(СВЦЭМ!$C$33:$C$776,СВЦЭМ!$A$33:$A$776,$A24,СВЦЭМ!$B$33:$B$776,M$11)+'СЕТ СН'!$F$12+СВЦЭМ!$D$10+'СЕТ СН'!$F$5-'СЕТ СН'!$F$20</f>
        <v>3568.98538224</v>
      </c>
      <c r="N24" s="36">
        <f>SUMIFS(СВЦЭМ!$C$33:$C$776,СВЦЭМ!$A$33:$A$776,$A24,СВЦЭМ!$B$33:$B$776,N$11)+'СЕТ СН'!$F$12+СВЦЭМ!$D$10+'СЕТ СН'!$F$5-'СЕТ СН'!$F$20</f>
        <v>3561.89419671</v>
      </c>
      <c r="O24" s="36">
        <f>SUMIFS(СВЦЭМ!$C$33:$C$776,СВЦЭМ!$A$33:$A$776,$A24,СВЦЭМ!$B$33:$B$776,O$11)+'СЕТ СН'!$F$12+СВЦЭМ!$D$10+'СЕТ СН'!$F$5-'СЕТ СН'!$F$20</f>
        <v>3569.1399228999999</v>
      </c>
      <c r="P24" s="36">
        <f>SUMIFS(СВЦЭМ!$C$33:$C$776,СВЦЭМ!$A$33:$A$776,$A24,СВЦЭМ!$B$33:$B$776,P$11)+'СЕТ СН'!$F$12+СВЦЭМ!$D$10+'СЕТ СН'!$F$5-'СЕТ СН'!$F$20</f>
        <v>3579.53128913</v>
      </c>
      <c r="Q24" s="36">
        <f>SUMIFS(СВЦЭМ!$C$33:$C$776,СВЦЭМ!$A$33:$A$776,$A24,СВЦЭМ!$B$33:$B$776,Q$11)+'СЕТ СН'!$F$12+СВЦЭМ!$D$10+'СЕТ СН'!$F$5-'СЕТ СН'!$F$20</f>
        <v>3586.0787792800002</v>
      </c>
      <c r="R24" s="36">
        <f>SUMIFS(СВЦЭМ!$C$33:$C$776,СВЦЭМ!$A$33:$A$776,$A24,СВЦЭМ!$B$33:$B$776,R$11)+'СЕТ СН'!$F$12+СВЦЭМ!$D$10+'СЕТ СН'!$F$5-'СЕТ СН'!$F$20</f>
        <v>3586.3242909299997</v>
      </c>
      <c r="S24" s="36">
        <f>SUMIFS(СВЦЭМ!$C$33:$C$776,СВЦЭМ!$A$33:$A$776,$A24,СВЦЭМ!$B$33:$B$776,S$11)+'СЕТ СН'!$F$12+СВЦЭМ!$D$10+'СЕТ СН'!$F$5-'СЕТ СН'!$F$20</f>
        <v>3600.5019958100002</v>
      </c>
      <c r="T24" s="36">
        <f>SUMIFS(СВЦЭМ!$C$33:$C$776,СВЦЭМ!$A$33:$A$776,$A24,СВЦЭМ!$B$33:$B$776,T$11)+'СЕТ СН'!$F$12+СВЦЭМ!$D$10+'СЕТ СН'!$F$5-'СЕТ СН'!$F$20</f>
        <v>3566.2590579600001</v>
      </c>
      <c r="U24" s="36">
        <f>SUMIFS(СВЦЭМ!$C$33:$C$776,СВЦЭМ!$A$33:$A$776,$A24,СВЦЭМ!$B$33:$B$776,U$11)+'СЕТ СН'!$F$12+СВЦЭМ!$D$10+'СЕТ СН'!$F$5-'СЕТ СН'!$F$20</f>
        <v>3538.10368169</v>
      </c>
      <c r="V24" s="36">
        <f>SUMIFS(СВЦЭМ!$C$33:$C$776,СВЦЭМ!$A$33:$A$776,$A24,СВЦЭМ!$B$33:$B$776,V$11)+'СЕТ СН'!$F$12+СВЦЭМ!$D$10+'СЕТ СН'!$F$5-'СЕТ СН'!$F$20</f>
        <v>3551.0806791699997</v>
      </c>
      <c r="W24" s="36">
        <f>SUMIFS(СВЦЭМ!$C$33:$C$776,СВЦЭМ!$A$33:$A$776,$A24,СВЦЭМ!$B$33:$B$776,W$11)+'СЕТ СН'!$F$12+СВЦЭМ!$D$10+'СЕТ СН'!$F$5-'СЕТ СН'!$F$20</f>
        <v>3566.7493145600001</v>
      </c>
      <c r="X24" s="36">
        <f>SUMIFS(СВЦЭМ!$C$33:$C$776,СВЦЭМ!$A$33:$A$776,$A24,СВЦЭМ!$B$33:$B$776,X$11)+'СЕТ СН'!$F$12+СВЦЭМ!$D$10+'СЕТ СН'!$F$5-'СЕТ СН'!$F$20</f>
        <v>3577.95850965</v>
      </c>
      <c r="Y24" s="36">
        <f>SUMIFS(СВЦЭМ!$C$33:$C$776,СВЦЭМ!$A$33:$A$776,$A24,СВЦЭМ!$B$33:$B$776,Y$11)+'СЕТ СН'!$F$12+СВЦЭМ!$D$10+'СЕТ СН'!$F$5-'СЕТ СН'!$F$20</f>
        <v>3585.3338680900001</v>
      </c>
    </row>
    <row r="25" spans="1:25" ht="15.75" x14ac:dyDescent="0.2">
      <c r="A25" s="35">
        <f t="shared" si="0"/>
        <v>44241</v>
      </c>
      <c r="B25" s="36">
        <f>SUMIFS(СВЦЭМ!$C$33:$C$776,СВЦЭМ!$A$33:$A$776,$A25,СВЦЭМ!$B$33:$B$776,B$11)+'СЕТ СН'!$F$12+СВЦЭМ!$D$10+'СЕТ СН'!$F$5-'СЕТ СН'!$F$20</f>
        <v>3640.3839720400001</v>
      </c>
      <c r="C25" s="36">
        <f>SUMIFS(СВЦЭМ!$C$33:$C$776,СВЦЭМ!$A$33:$A$776,$A25,СВЦЭМ!$B$33:$B$776,C$11)+'СЕТ СН'!$F$12+СВЦЭМ!$D$10+'СЕТ СН'!$F$5-'СЕТ СН'!$F$20</f>
        <v>3661.0146375300001</v>
      </c>
      <c r="D25" s="36">
        <f>SUMIFS(СВЦЭМ!$C$33:$C$776,СВЦЭМ!$A$33:$A$776,$A25,СВЦЭМ!$B$33:$B$776,D$11)+'СЕТ СН'!$F$12+СВЦЭМ!$D$10+'СЕТ СН'!$F$5-'СЕТ СН'!$F$20</f>
        <v>3654.4255785699997</v>
      </c>
      <c r="E25" s="36">
        <f>SUMIFS(СВЦЭМ!$C$33:$C$776,СВЦЭМ!$A$33:$A$776,$A25,СВЦЭМ!$B$33:$B$776,E$11)+'СЕТ СН'!$F$12+СВЦЭМ!$D$10+'СЕТ СН'!$F$5-'СЕТ СН'!$F$20</f>
        <v>3659.5504670199998</v>
      </c>
      <c r="F25" s="36">
        <f>SUMIFS(СВЦЭМ!$C$33:$C$776,СВЦЭМ!$A$33:$A$776,$A25,СВЦЭМ!$B$33:$B$776,F$11)+'СЕТ СН'!$F$12+СВЦЭМ!$D$10+'СЕТ СН'!$F$5-'СЕТ СН'!$F$20</f>
        <v>3667.7233292199999</v>
      </c>
      <c r="G25" s="36">
        <f>SUMIFS(СВЦЭМ!$C$33:$C$776,СВЦЭМ!$A$33:$A$776,$A25,СВЦЭМ!$B$33:$B$776,G$11)+'СЕТ СН'!$F$12+СВЦЭМ!$D$10+'СЕТ СН'!$F$5-'СЕТ СН'!$F$20</f>
        <v>3666.02579423</v>
      </c>
      <c r="H25" s="36">
        <f>SUMIFS(СВЦЭМ!$C$33:$C$776,СВЦЭМ!$A$33:$A$776,$A25,СВЦЭМ!$B$33:$B$776,H$11)+'СЕТ СН'!$F$12+СВЦЭМ!$D$10+'СЕТ СН'!$F$5-'СЕТ СН'!$F$20</f>
        <v>3663.9475044000001</v>
      </c>
      <c r="I25" s="36">
        <f>SUMIFS(СВЦЭМ!$C$33:$C$776,СВЦЭМ!$A$33:$A$776,$A25,СВЦЭМ!$B$33:$B$776,I$11)+'СЕТ СН'!$F$12+СВЦЭМ!$D$10+'СЕТ СН'!$F$5-'СЕТ СН'!$F$20</f>
        <v>3646.4536865600003</v>
      </c>
      <c r="J25" s="36">
        <f>SUMIFS(СВЦЭМ!$C$33:$C$776,СВЦЭМ!$A$33:$A$776,$A25,СВЦЭМ!$B$33:$B$776,J$11)+'СЕТ СН'!$F$12+СВЦЭМ!$D$10+'СЕТ СН'!$F$5-'СЕТ СН'!$F$20</f>
        <v>3621.1568775300002</v>
      </c>
      <c r="K25" s="36">
        <f>SUMIFS(СВЦЭМ!$C$33:$C$776,СВЦЭМ!$A$33:$A$776,$A25,СВЦЭМ!$B$33:$B$776,K$11)+'СЕТ СН'!$F$12+СВЦЭМ!$D$10+'СЕТ СН'!$F$5-'СЕТ СН'!$F$20</f>
        <v>3578.9069881300002</v>
      </c>
      <c r="L25" s="36">
        <f>SUMIFS(СВЦЭМ!$C$33:$C$776,СВЦЭМ!$A$33:$A$776,$A25,СВЦЭМ!$B$33:$B$776,L$11)+'СЕТ СН'!$F$12+СВЦЭМ!$D$10+'СЕТ СН'!$F$5-'СЕТ СН'!$F$20</f>
        <v>3566.2276988599997</v>
      </c>
      <c r="M25" s="36">
        <f>SUMIFS(СВЦЭМ!$C$33:$C$776,СВЦЭМ!$A$33:$A$776,$A25,СВЦЭМ!$B$33:$B$776,M$11)+'СЕТ СН'!$F$12+СВЦЭМ!$D$10+'СЕТ СН'!$F$5-'СЕТ СН'!$F$20</f>
        <v>3567.5308487900002</v>
      </c>
      <c r="N25" s="36">
        <f>SUMIFS(СВЦЭМ!$C$33:$C$776,СВЦЭМ!$A$33:$A$776,$A25,СВЦЭМ!$B$33:$B$776,N$11)+'СЕТ СН'!$F$12+СВЦЭМ!$D$10+'СЕТ СН'!$F$5-'СЕТ СН'!$F$20</f>
        <v>3581.5109333400001</v>
      </c>
      <c r="O25" s="36">
        <f>SUMIFS(СВЦЭМ!$C$33:$C$776,СВЦЭМ!$A$33:$A$776,$A25,СВЦЭМ!$B$33:$B$776,O$11)+'СЕТ СН'!$F$12+СВЦЭМ!$D$10+'СЕТ СН'!$F$5-'СЕТ СН'!$F$20</f>
        <v>3593.6556783199999</v>
      </c>
      <c r="P25" s="36">
        <f>SUMIFS(СВЦЭМ!$C$33:$C$776,СВЦЭМ!$A$33:$A$776,$A25,СВЦЭМ!$B$33:$B$776,P$11)+'СЕТ СН'!$F$12+СВЦЭМ!$D$10+'СЕТ СН'!$F$5-'СЕТ СН'!$F$20</f>
        <v>3605.8804471499998</v>
      </c>
      <c r="Q25" s="36">
        <f>SUMIFS(СВЦЭМ!$C$33:$C$776,СВЦЭМ!$A$33:$A$776,$A25,СВЦЭМ!$B$33:$B$776,Q$11)+'СЕТ СН'!$F$12+СВЦЭМ!$D$10+'СЕТ СН'!$F$5-'СЕТ СН'!$F$20</f>
        <v>3610.1789940799999</v>
      </c>
      <c r="R25" s="36">
        <f>SUMIFS(СВЦЭМ!$C$33:$C$776,СВЦЭМ!$A$33:$A$776,$A25,СВЦЭМ!$B$33:$B$776,R$11)+'СЕТ СН'!$F$12+СВЦЭМ!$D$10+'СЕТ СН'!$F$5-'СЕТ СН'!$F$20</f>
        <v>3606.9470544300002</v>
      </c>
      <c r="S25" s="36">
        <f>SUMIFS(СВЦЭМ!$C$33:$C$776,СВЦЭМ!$A$33:$A$776,$A25,СВЦЭМ!$B$33:$B$776,S$11)+'СЕТ СН'!$F$12+СВЦЭМ!$D$10+'СЕТ СН'!$F$5-'СЕТ СН'!$F$20</f>
        <v>3578.4175923600001</v>
      </c>
      <c r="T25" s="36">
        <f>SUMIFS(СВЦЭМ!$C$33:$C$776,СВЦЭМ!$A$33:$A$776,$A25,СВЦЭМ!$B$33:$B$776,T$11)+'СЕТ СН'!$F$12+СВЦЭМ!$D$10+'СЕТ СН'!$F$5-'СЕТ СН'!$F$20</f>
        <v>3544.9015009999998</v>
      </c>
      <c r="U25" s="36">
        <f>SUMIFS(СВЦЭМ!$C$33:$C$776,СВЦЭМ!$A$33:$A$776,$A25,СВЦЭМ!$B$33:$B$776,U$11)+'СЕТ СН'!$F$12+СВЦЭМ!$D$10+'СЕТ СН'!$F$5-'СЕТ СН'!$F$20</f>
        <v>3545.6648296200001</v>
      </c>
      <c r="V25" s="36">
        <f>SUMIFS(СВЦЭМ!$C$33:$C$776,СВЦЭМ!$A$33:$A$776,$A25,СВЦЭМ!$B$33:$B$776,V$11)+'СЕТ СН'!$F$12+СВЦЭМ!$D$10+'СЕТ СН'!$F$5-'СЕТ СН'!$F$20</f>
        <v>3572.0528755099999</v>
      </c>
      <c r="W25" s="36">
        <f>SUMIFS(СВЦЭМ!$C$33:$C$776,СВЦЭМ!$A$33:$A$776,$A25,СВЦЭМ!$B$33:$B$776,W$11)+'СЕТ СН'!$F$12+СВЦЭМ!$D$10+'СЕТ СН'!$F$5-'СЕТ СН'!$F$20</f>
        <v>3592.42323106</v>
      </c>
      <c r="X25" s="36">
        <f>SUMIFS(СВЦЭМ!$C$33:$C$776,СВЦЭМ!$A$33:$A$776,$A25,СВЦЭМ!$B$33:$B$776,X$11)+'СЕТ СН'!$F$12+СВЦЭМ!$D$10+'СЕТ СН'!$F$5-'СЕТ СН'!$F$20</f>
        <v>3641.40938534</v>
      </c>
      <c r="Y25" s="36">
        <f>SUMIFS(СВЦЭМ!$C$33:$C$776,СВЦЭМ!$A$33:$A$776,$A25,СВЦЭМ!$B$33:$B$776,Y$11)+'СЕТ СН'!$F$12+СВЦЭМ!$D$10+'СЕТ СН'!$F$5-'СЕТ СН'!$F$20</f>
        <v>3628.4888064500001</v>
      </c>
    </row>
    <row r="26" spans="1:25" ht="15.75" x14ac:dyDescent="0.2">
      <c r="A26" s="35">
        <f t="shared" si="0"/>
        <v>44242</v>
      </c>
      <c r="B26" s="36">
        <f>SUMIFS(СВЦЭМ!$C$33:$C$776,СВЦЭМ!$A$33:$A$776,$A26,СВЦЭМ!$B$33:$B$776,B$11)+'СЕТ СН'!$F$12+СВЦЭМ!$D$10+'СЕТ СН'!$F$5-'СЕТ СН'!$F$20</f>
        <v>3672.9554800000001</v>
      </c>
      <c r="C26" s="36">
        <f>SUMIFS(СВЦЭМ!$C$33:$C$776,СВЦЭМ!$A$33:$A$776,$A26,СВЦЭМ!$B$33:$B$776,C$11)+'СЕТ СН'!$F$12+СВЦЭМ!$D$10+'СЕТ СН'!$F$5-'СЕТ СН'!$F$20</f>
        <v>3672.6560721799997</v>
      </c>
      <c r="D26" s="36">
        <f>SUMIFS(СВЦЭМ!$C$33:$C$776,СВЦЭМ!$A$33:$A$776,$A26,СВЦЭМ!$B$33:$B$776,D$11)+'СЕТ СН'!$F$12+СВЦЭМ!$D$10+'СЕТ СН'!$F$5-'СЕТ СН'!$F$20</f>
        <v>3667.7185872800001</v>
      </c>
      <c r="E26" s="36">
        <f>SUMIFS(СВЦЭМ!$C$33:$C$776,СВЦЭМ!$A$33:$A$776,$A26,СВЦЭМ!$B$33:$B$776,E$11)+'СЕТ СН'!$F$12+СВЦЭМ!$D$10+'СЕТ СН'!$F$5-'СЕТ СН'!$F$20</f>
        <v>3667.5702926200001</v>
      </c>
      <c r="F26" s="36">
        <f>SUMIFS(СВЦЭМ!$C$33:$C$776,СВЦЭМ!$A$33:$A$776,$A26,СВЦЭМ!$B$33:$B$776,F$11)+'СЕТ СН'!$F$12+СВЦЭМ!$D$10+'СЕТ СН'!$F$5-'СЕТ СН'!$F$20</f>
        <v>3673.21633479</v>
      </c>
      <c r="G26" s="36">
        <f>SUMIFS(СВЦЭМ!$C$33:$C$776,СВЦЭМ!$A$33:$A$776,$A26,СВЦЭМ!$B$33:$B$776,G$11)+'СЕТ СН'!$F$12+СВЦЭМ!$D$10+'СЕТ СН'!$F$5-'СЕТ СН'!$F$20</f>
        <v>3676.3835251199998</v>
      </c>
      <c r="H26" s="36">
        <f>SUMIFS(СВЦЭМ!$C$33:$C$776,СВЦЭМ!$A$33:$A$776,$A26,СВЦЭМ!$B$33:$B$776,H$11)+'СЕТ СН'!$F$12+СВЦЭМ!$D$10+'СЕТ СН'!$F$5-'СЕТ СН'!$F$20</f>
        <v>3672.0273682400002</v>
      </c>
      <c r="I26" s="36">
        <f>SUMIFS(СВЦЭМ!$C$33:$C$776,СВЦЭМ!$A$33:$A$776,$A26,СВЦЭМ!$B$33:$B$776,I$11)+'СЕТ СН'!$F$12+СВЦЭМ!$D$10+'СЕТ СН'!$F$5-'СЕТ СН'!$F$20</f>
        <v>3628.3817082200003</v>
      </c>
      <c r="J26" s="36">
        <f>SUMIFS(СВЦЭМ!$C$33:$C$776,СВЦЭМ!$A$33:$A$776,$A26,СВЦЭМ!$B$33:$B$776,J$11)+'СЕТ СН'!$F$12+СВЦЭМ!$D$10+'СЕТ СН'!$F$5-'СЕТ СН'!$F$20</f>
        <v>3607.47740346</v>
      </c>
      <c r="K26" s="36">
        <f>SUMIFS(СВЦЭМ!$C$33:$C$776,СВЦЭМ!$A$33:$A$776,$A26,СВЦЭМ!$B$33:$B$776,K$11)+'СЕТ СН'!$F$12+СВЦЭМ!$D$10+'СЕТ СН'!$F$5-'СЕТ СН'!$F$20</f>
        <v>3602.9871890099998</v>
      </c>
      <c r="L26" s="36">
        <f>SUMIFS(СВЦЭМ!$C$33:$C$776,СВЦЭМ!$A$33:$A$776,$A26,СВЦЭМ!$B$33:$B$776,L$11)+'СЕТ СН'!$F$12+СВЦЭМ!$D$10+'СЕТ СН'!$F$5-'СЕТ СН'!$F$20</f>
        <v>3595.8203269400001</v>
      </c>
      <c r="M26" s="36">
        <f>SUMIFS(СВЦЭМ!$C$33:$C$776,СВЦЭМ!$A$33:$A$776,$A26,СВЦЭМ!$B$33:$B$776,M$11)+'СЕТ СН'!$F$12+СВЦЭМ!$D$10+'СЕТ СН'!$F$5-'СЕТ СН'!$F$20</f>
        <v>3605.3775923499998</v>
      </c>
      <c r="N26" s="36">
        <f>SUMIFS(СВЦЭМ!$C$33:$C$776,СВЦЭМ!$A$33:$A$776,$A26,СВЦЭМ!$B$33:$B$776,N$11)+'СЕТ СН'!$F$12+СВЦЭМ!$D$10+'СЕТ СН'!$F$5-'СЕТ СН'!$F$20</f>
        <v>3614.0443968899999</v>
      </c>
      <c r="O26" s="36">
        <f>SUMIFS(СВЦЭМ!$C$33:$C$776,СВЦЭМ!$A$33:$A$776,$A26,СВЦЭМ!$B$33:$B$776,O$11)+'СЕТ СН'!$F$12+СВЦЭМ!$D$10+'СЕТ СН'!$F$5-'СЕТ СН'!$F$20</f>
        <v>3620.1324439800001</v>
      </c>
      <c r="P26" s="36">
        <f>SUMIFS(СВЦЭМ!$C$33:$C$776,СВЦЭМ!$A$33:$A$776,$A26,СВЦЭМ!$B$33:$B$776,P$11)+'СЕТ СН'!$F$12+СВЦЭМ!$D$10+'СЕТ СН'!$F$5-'СЕТ СН'!$F$20</f>
        <v>3614.9522705899999</v>
      </c>
      <c r="Q26" s="36">
        <f>SUMIFS(СВЦЭМ!$C$33:$C$776,СВЦЭМ!$A$33:$A$776,$A26,СВЦЭМ!$B$33:$B$776,Q$11)+'СЕТ СН'!$F$12+СВЦЭМ!$D$10+'СЕТ СН'!$F$5-'СЕТ СН'!$F$20</f>
        <v>3610.9339944599997</v>
      </c>
      <c r="R26" s="36">
        <f>SUMIFS(СВЦЭМ!$C$33:$C$776,СВЦЭМ!$A$33:$A$776,$A26,СВЦЭМ!$B$33:$B$776,R$11)+'СЕТ СН'!$F$12+СВЦЭМ!$D$10+'СЕТ СН'!$F$5-'СЕТ СН'!$F$20</f>
        <v>3604.0391549799997</v>
      </c>
      <c r="S26" s="36">
        <f>SUMIFS(СВЦЭМ!$C$33:$C$776,СВЦЭМ!$A$33:$A$776,$A26,СВЦЭМ!$B$33:$B$776,S$11)+'СЕТ СН'!$F$12+СВЦЭМ!$D$10+'СЕТ СН'!$F$5-'СЕТ СН'!$F$20</f>
        <v>3593.4711480199999</v>
      </c>
      <c r="T26" s="36">
        <f>SUMIFS(СВЦЭМ!$C$33:$C$776,СВЦЭМ!$A$33:$A$776,$A26,СВЦЭМ!$B$33:$B$776,T$11)+'СЕТ СН'!$F$12+СВЦЭМ!$D$10+'СЕТ СН'!$F$5-'СЕТ СН'!$F$20</f>
        <v>3573.7865466399999</v>
      </c>
      <c r="U26" s="36">
        <f>SUMIFS(СВЦЭМ!$C$33:$C$776,СВЦЭМ!$A$33:$A$776,$A26,СВЦЭМ!$B$33:$B$776,U$11)+'СЕТ СН'!$F$12+СВЦЭМ!$D$10+'СЕТ СН'!$F$5-'СЕТ СН'!$F$20</f>
        <v>3568.6746735199999</v>
      </c>
      <c r="V26" s="36">
        <f>SUMIFS(СВЦЭМ!$C$33:$C$776,СВЦЭМ!$A$33:$A$776,$A26,СВЦЭМ!$B$33:$B$776,V$11)+'СЕТ СН'!$F$12+СВЦЭМ!$D$10+'СЕТ СН'!$F$5-'СЕТ СН'!$F$20</f>
        <v>3577.16824511</v>
      </c>
      <c r="W26" s="36">
        <f>SUMIFS(СВЦЭМ!$C$33:$C$776,СВЦЭМ!$A$33:$A$776,$A26,СВЦЭМ!$B$33:$B$776,W$11)+'СЕТ СН'!$F$12+СВЦЭМ!$D$10+'СЕТ СН'!$F$5-'СЕТ СН'!$F$20</f>
        <v>3605.9420641400002</v>
      </c>
      <c r="X26" s="36">
        <f>SUMIFS(СВЦЭМ!$C$33:$C$776,СВЦЭМ!$A$33:$A$776,$A26,СВЦЭМ!$B$33:$B$776,X$11)+'СЕТ СН'!$F$12+СВЦЭМ!$D$10+'СЕТ СН'!$F$5-'СЕТ СН'!$F$20</f>
        <v>3616.6124150999999</v>
      </c>
      <c r="Y26" s="36">
        <f>SUMIFS(СВЦЭМ!$C$33:$C$776,СВЦЭМ!$A$33:$A$776,$A26,СВЦЭМ!$B$33:$B$776,Y$11)+'СЕТ СН'!$F$12+СВЦЭМ!$D$10+'СЕТ СН'!$F$5-'СЕТ СН'!$F$20</f>
        <v>3614.4602580000001</v>
      </c>
    </row>
    <row r="27" spans="1:25" ht="15.75" x14ac:dyDescent="0.2">
      <c r="A27" s="35">
        <f t="shared" si="0"/>
        <v>44243</v>
      </c>
      <c r="B27" s="36">
        <f>SUMIFS(СВЦЭМ!$C$33:$C$776,СВЦЭМ!$A$33:$A$776,$A27,СВЦЭМ!$B$33:$B$776,B$11)+'СЕТ СН'!$F$12+СВЦЭМ!$D$10+'СЕТ СН'!$F$5-'СЕТ СН'!$F$20</f>
        <v>3569.4439895400001</v>
      </c>
      <c r="C27" s="36">
        <f>SUMIFS(СВЦЭМ!$C$33:$C$776,СВЦЭМ!$A$33:$A$776,$A27,СВЦЭМ!$B$33:$B$776,C$11)+'СЕТ СН'!$F$12+СВЦЭМ!$D$10+'СЕТ СН'!$F$5-'СЕТ СН'!$F$20</f>
        <v>3598.1965659899997</v>
      </c>
      <c r="D27" s="36">
        <f>SUMIFS(СВЦЭМ!$C$33:$C$776,СВЦЭМ!$A$33:$A$776,$A27,СВЦЭМ!$B$33:$B$776,D$11)+'СЕТ СН'!$F$12+СВЦЭМ!$D$10+'СЕТ СН'!$F$5-'СЕТ СН'!$F$20</f>
        <v>3598.3894289099999</v>
      </c>
      <c r="E27" s="36">
        <f>SUMIFS(СВЦЭМ!$C$33:$C$776,СВЦЭМ!$A$33:$A$776,$A27,СВЦЭМ!$B$33:$B$776,E$11)+'СЕТ СН'!$F$12+СВЦЭМ!$D$10+'СЕТ СН'!$F$5-'СЕТ СН'!$F$20</f>
        <v>3605.5458113499999</v>
      </c>
      <c r="F27" s="36">
        <f>SUMIFS(СВЦЭМ!$C$33:$C$776,СВЦЭМ!$A$33:$A$776,$A27,СВЦЭМ!$B$33:$B$776,F$11)+'СЕТ СН'!$F$12+СВЦЭМ!$D$10+'СЕТ СН'!$F$5-'СЕТ СН'!$F$20</f>
        <v>3592.4210672899999</v>
      </c>
      <c r="G27" s="36">
        <f>SUMIFS(СВЦЭМ!$C$33:$C$776,СВЦЭМ!$A$33:$A$776,$A27,СВЦЭМ!$B$33:$B$776,G$11)+'СЕТ СН'!$F$12+СВЦЭМ!$D$10+'СЕТ СН'!$F$5-'СЕТ СН'!$F$20</f>
        <v>3557.33085751</v>
      </c>
      <c r="H27" s="36">
        <f>SUMIFS(СВЦЭМ!$C$33:$C$776,СВЦЭМ!$A$33:$A$776,$A27,СВЦЭМ!$B$33:$B$776,H$11)+'СЕТ СН'!$F$12+СВЦЭМ!$D$10+'СЕТ СН'!$F$5-'СЕТ СН'!$F$20</f>
        <v>3545.5297519000001</v>
      </c>
      <c r="I27" s="36">
        <f>SUMIFS(СВЦЭМ!$C$33:$C$776,СВЦЭМ!$A$33:$A$776,$A27,СВЦЭМ!$B$33:$B$776,I$11)+'СЕТ СН'!$F$12+СВЦЭМ!$D$10+'СЕТ СН'!$F$5-'СЕТ СН'!$F$20</f>
        <v>3554.2853708800003</v>
      </c>
      <c r="J27" s="36">
        <f>SUMIFS(СВЦЭМ!$C$33:$C$776,СВЦЭМ!$A$33:$A$776,$A27,СВЦЭМ!$B$33:$B$776,J$11)+'СЕТ СН'!$F$12+СВЦЭМ!$D$10+'СЕТ СН'!$F$5-'СЕТ СН'!$F$20</f>
        <v>3565.7680103799999</v>
      </c>
      <c r="K27" s="36">
        <f>SUMIFS(СВЦЭМ!$C$33:$C$776,СВЦЭМ!$A$33:$A$776,$A27,СВЦЭМ!$B$33:$B$776,K$11)+'СЕТ СН'!$F$12+СВЦЭМ!$D$10+'СЕТ СН'!$F$5-'СЕТ СН'!$F$20</f>
        <v>3561.81676827</v>
      </c>
      <c r="L27" s="36">
        <f>SUMIFS(СВЦЭМ!$C$33:$C$776,СВЦЭМ!$A$33:$A$776,$A27,СВЦЭМ!$B$33:$B$776,L$11)+'СЕТ СН'!$F$12+СВЦЭМ!$D$10+'СЕТ СН'!$F$5-'СЕТ СН'!$F$20</f>
        <v>3561.3601323799999</v>
      </c>
      <c r="M27" s="36">
        <f>SUMIFS(СВЦЭМ!$C$33:$C$776,СВЦЭМ!$A$33:$A$776,$A27,СВЦЭМ!$B$33:$B$776,M$11)+'СЕТ СН'!$F$12+СВЦЭМ!$D$10+'СЕТ СН'!$F$5-'СЕТ СН'!$F$20</f>
        <v>3547.2867675699999</v>
      </c>
      <c r="N27" s="36">
        <f>SUMIFS(СВЦЭМ!$C$33:$C$776,СВЦЭМ!$A$33:$A$776,$A27,СВЦЭМ!$B$33:$B$776,N$11)+'СЕТ СН'!$F$12+СВЦЭМ!$D$10+'СЕТ СН'!$F$5-'СЕТ СН'!$F$20</f>
        <v>3538.3694076299998</v>
      </c>
      <c r="O27" s="36">
        <f>SUMIFS(СВЦЭМ!$C$33:$C$776,СВЦЭМ!$A$33:$A$776,$A27,СВЦЭМ!$B$33:$B$776,O$11)+'СЕТ СН'!$F$12+СВЦЭМ!$D$10+'СЕТ СН'!$F$5-'СЕТ СН'!$F$20</f>
        <v>3528.9667447000002</v>
      </c>
      <c r="P27" s="36">
        <f>SUMIFS(СВЦЭМ!$C$33:$C$776,СВЦЭМ!$A$33:$A$776,$A27,СВЦЭМ!$B$33:$B$776,P$11)+'СЕТ СН'!$F$12+СВЦЭМ!$D$10+'СЕТ СН'!$F$5-'СЕТ СН'!$F$20</f>
        <v>3543.1891866699998</v>
      </c>
      <c r="Q27" s="36">
        <f>SUMIFS(СВЦЭМ!$C$33:$C$776,СВЦЭМ!$A$33:$A$776,$A27,СВЦЭМ!$B$33:$B$776,Q$11)+'СЕТ СН'!$F$12+СВЦЭМ!$D$10+'СЕТ СН'!$F$5-'СЕТ СН'!$F$20</f>
        <v>3540.0110456299999</v>
      </c>
      <c r="R27" s="36">
        <f>SUMIFS(СВЦЭМ!$C$33:$C$776,СВЦЭМ!$A$33:$A$776,$A27,СВЦЭМ!$B$33:$B$776,R$11)+'СЕТ СН'!$F$12+СВЦЭМ!$D$10+'СЕТ СН'!$F$5-'СЕТ СН'!$F$20</f>
        <v>3534.2903293899999</v>
      </c>
      <c r="S27" s="36">
        <f>SUMIFS(СВЦЭМ!$C$33:$C$776,СВЦЭМ!$A$33:$A$776,$A27,СВЦЭМ!$B$33:$B$776,S$11)+'СЕТ СН'!$F$12+СВЦЭМ!$D$10+'СЕТ СН'!$F$5-'СЕТ СН'!$F$20</f>
        <v>3528.38653583</v>
      </c>
      <c r="T27" s="36">
        <f>SUMIFS(СВЦЭМ!$C$33:$C$776,СВЦЭМ!$A$33:$A$776,$A27,СВЦЭМ!$B$33:$B$776,T$11)+'СЕТ СН'!$F$12+СВЦЭМ!$D$10+'СЕТ СН'!$F$5-'СЕТ СН'!$F$20</f>
        <v>3555.7620773600001</v>
      </c>
      <c r="U27" s="36">
        <f>SUMIFS(СВЦЭМ!$C$33:$C$776,СВЦЭМ!$A$33:$A$776,$A27,СВЦЭМ!$B$33:$B$776,U$11)+'СЕТ СН'!$F$12+СВЦЭМ!$D$10+'СЕТ СН'!$F$5-'СЕТ СН'!$F$20</f>
        <v>3556.3542305999999</v>
      </c>
      <c r="V27" s="36">
        <f>SUMIFS(СВЦЭМ!$C$33:$C$776,СВЦЭМ!$A$33:$A$776,$A27,СВЦЭМ!$B$33:$B$776,V$11)+'СЕТ СН'!$F$12+СВЦЭМ!$D$10+'СЕТ СН'!$F$5-'СЕТ СН'!$F$20</f>
        <v>3567.3834589799999</v>
      </c>
      <c r="W27" s="36">
        <f>SUMIFS(СВЦЭМ!$C$33:$C$776,СВЦЭМ!$A$33:$A$776,$A27,СВЦЭМ!$B$33:$B$776,W$11)+'СЕТ СН'!$F$12+СВЦЭМ!$D$10+'СЕТ СН'!$F$5-'СЕТ СН'!$F$20</f>
        <v>3569.1790459499998</v>
      </c>
      <c r="X27" s="36">
        <f>SUMIFS(СВЦЭМ!$C$33:$C$776,СВЦЭМ!$A$33:$A$776,$A27,СВЦЭМ!$B$33:$B$776,X$11)+'СЕТ СН'!$F$12+СВЦЭМ!$D$10+'СЕТ СН'!$F$5-'СЕТ СН'!$F$20</f>
        <v>3544.8549244699998</v>
      </c>
      <c r="Y27" s="36">
        <f>SUMIFS(СВЦЭМ!$C$33:$C$776,СВЦЭМ!$A$33:$A$776,$A27,СВЦЭМ!$B$33:$B$776,Y$11)+'СЕТ СН'!$F$12+СВЦЭМ!$D$10+'СЕТ СН'!$F$5-'СЕТ СН'!$F$20</f>
        <v>3563.25213837</v>
      </c>
    </row>
    <row r="28" spans="1:25" ht="15.75" x14ac:dyDescent="0.2">
      <c r="A28" s="35">
        <f t="shared" si="0"/>
        <v>44244</v>
      </c>
      <c r="B28" s="36">
        <f>SUMIFS(СВЦЭМ!$C$33:$C$776,СВЦЭМ!$A$33:$A$776,$A28,СВЦЭМ!$B$33:$B$776,B$11)+'СЕТ СН'!$F$12+СВЦЭМ!$D$10+'СЕТ СН'!$F$5-'СЕТ СН'!$F$20</f>
        <v>3570.8294133499999</v>
      </c>
      <c r="C28" s="36">
        <f>SUMIFS(СВЦЭМ!$C$33:$C$776,СВЦЭМ!$A$33:$A$776,$A28,СВЦЭМ!$B$33:$B$776,C$11)+'СЕТ СН'!$F$12+СВЦЭМ!$D$10+'СЕТ СН'!$F$5-'СЕТ СН'!$F$20</f>
        <v>3607.2266440399999</v>
      </c>
      <c r="D28" s="36">
        <f>SUMIFS(СВЦЭМ!$C$33:$C$776,СВЦЭМ!$A$33:$A$776,$A28,СВЦЭМ!$B$33:$B$776,D$11)+'СЕТ СН'!$F$12+СВЦЭМ!$D$10+'СЕТ СН'!$F$5-'СЕТ СН'!$F$20</f>
        <v>3635.2885229399999</v>
      </c>
      <c r="E28" s="36">
        <f>SUMIFS(СВЦЭМ!$C$33:$C$776,СВЦЭМ!$A$33:$A$776,$A28,СВЦЭМ!$B$33:$B$776,E$11)+'СЕТ СН'!$F$12+СВЦЭМ!$D$10+'СЕТ СН'!$F$5-'СЕТ СН'!$F$20</f>
        <v>3632.7803318699998</v>
      </c>
      <c r="F28" s="36">
        <f>SUMIFS(СВЦЭМ!$C$33:$C$776,СВЦЭМ!$A$33:$A$776,$A28,СВЦЭМ!$B$33:$B$776,F$11)+'СЕТ СН'!$F$12+СВЦЭМ!$D$10+'СЕТ СН'!$F$5-'СЕТ СН'!$F$20</f>
        <v>3616.7560035199999</v>
      </c>
      <c r="G28" s="36">
        <f>SUMIFS(СВЦЭМ!$C$33:$C$776,СВЦЭМ!$A$33:$A$776,$A28,СВЦЭМ!$B$33:$B$776,G$11)+'СЕТ СН'!$F$12+СВЦЭМ!$D$10+'СЕТ СН'!$F$5-'СЕТ СН'!$F$20</f>
        <v>3579.1350462</v>
      </c>
      <c r="H28" s="36">
        <f>SUMIFS(СВЦЭМ!$C$33:$C$776,СВЦЭМ!$A$33:$A$776,$A28,СВЦЭМ!$B$33:$B$776,H$11)+'СЕТ СН'!$F$12+СВЦЭМ!$D$10+'СЕТ СН'!$F$5-'СЕТ СН'!$F$20</f>
        <v>3560.38830272</v>
      </c>
      <c r="I28" s="36">
        <f>SUMIFS(СВЦЭМ!$C$33:$C$776,СВЦЭМ!$A$33:$A$776,$A28,СВЦЭМ!$B$33:$B$776,I$11)+'СЕТ СН'!$F$12+СВЦЭМ!$D$10+'СЕТ СН'!$F$5-'СЕТ СН'!$F$20</f>
        <v>3556.7412170899997</v>
      </c>
      <c r="J28" s="36">
        <f>SUMIFS(СВЦЭМ!$C$33:$C$776,СВЦЭМ!$A$33:$A$776,$A28,СВЦЭМ!$B$33:$B$776,J$11)+'СЕТ СН'!$F$12+СВЦЭМ!$D$10+'СЕТ СН'!$F$5-'СЕТ СН'!$F$20</f>
        <v>3563.45325684</v>
      </c>
      <c r="K28" s="36">
        <f>SUMIFS(СВЦЭМ!$C$33:$C$776,СВЦЭМ!$A$33:$A$776,$A28,СВЦЭМ!$B$33:$B$776,K$11)+'СЕТ СН'!$F$12+СВЦЭМ!$D$10+'СЕТ СН'!$F$5-'СЕТ СН'!$F$20</f>
        <v>3561.72891162</v>
      </c>
      <c r="L28" s="36">
        <f>SUMIFS(СВЦЭМ!$C$33:$C$776,СВЦЭМ!$A$33:$A$776,$A28,СВЦЭМ!$B$33:$B$776,L$11)+'СЕТ СН'!$F$12+СВЦЭМ!$D$10+'СЕТ СН'!$F$5-'СЕТ СН'!$F$20</f>
        <v>3555.77008075</v>
      </c>
      <c r="M28" s="36">
        <f>SUMIFS(СВЦЭМ!$C$33:$C$776,СВЦЭМ!$A$33:$A$776,$A28,СВЦЭМ!$B$33:$B$776,M$11)+'СЕТ СН'!$F$12+СВЦЭМ!$D$10+'СЕТ СН'!$F$5-'СЕТ СН'!$F$20</f>
        <v>3553.7367918</v>
      </c>
      <c r="N28" s="36">
        <f>SUMIFS(СВЦЭМ!$C$33:$C$776,СВЦЭМ!$A$33:$A$776,$A28,СВЦЭМ!$B$33:$B$776,N$11)+'СЕТ СН'!$F$12+СВЦЭМ!$D$10+'СЕТ СН'!$F$5-'СЕТ СН'!$F$20</f>
        <v>3553.41879539</v>
      </c>
      <c r="O28" s="36">
        <f>SUMIFS(СВЦЭМ!$C$33:$C$776,СВЦЭМ!$A$33:$A$776,$A28,СВЦЭМ!$B$33:$B$776,O$11)+'СЕТ СН'!$F$12+СВЦЭМ!$D$10+'СЕТ СН'!$F$5-'СЕТ СН'!$F$20</f>
        <v>3557.2702983099998</v>
      </c>
      <c r="P28" s="36">
        <f>SUMIFS(СВЦЭМ!$C$33:$C$776,СВЦЭМ!$A$33:$A$776,$A28,СВЦЭМ!$B$33:$B$776,P$11)+'СЕТ СН'!$F$12+СВЦЭМ!$D$10+'СЕТ СН'!$F$5-'СЕТ СН'!$F$20</f>
        <v>5710.9072266200001</v>
      </c>
      <c r="Q28" s="36">
        <f>SUMIFS(СВЦЭМ!$C$33:$C$776,СВЦЭМ!$A$33:$A$776,$A28,СВЦЭМ!$B$33:$B$776,Q$11)+'СЕТ СН'!$F$12+СВЦЭМ!$D$10+'СЕТ СН'!$F$5-'СЕТ СН'!$F$20</f>
        <v>3548.9091715499999</v>
      </c>
      <c r="R28" s="36">
        <f>SUMIFS(СВЦЭМ!$C$33:$C$776,СВЦЭМ!$A$33:$A$776,$A28,СВЦЭМ!$B$33:$B$776,R$11)+'СЕТ СН'!$F$12+СВЦЭМ!$D$10+'СЕТ СН'!$F$5-'СЕТ СН'!$F$20</f>
        <v>3543.2555387499997</v>
      </c>
      <c r="S28" s="36">
        <f>SUMIFS(СВЦЭМ!$C$33:$C$776,СВЦЭМ!$A$33:$A$776,$A28,СВЦЭМ!$B$33:$B$776,S$11)+'СЕТ СН'!$F$12+СВЦЭМ!$D$10+'СЕТ СН'!$F$5-'СЕТ СН'!$F$20</f>
        <v>3556.36597712</v>
      </c>
      <c r="T28" s="36">
        <f>SUMIFS(СВЦЭМ!$C$33:$C$776,СВЦЭМ!$A$33:$A$776,$A28,СВЦЭМ!$B$33:$B$776,T$11)+'СЕТ СН'!$F$12+СВЦЭМ!$D$10+'СЕТ СН'!$F$5-'СЕТ СН'!$F$20</f>
        <v>3551.5832511500003</v>
      </c>
      <c r="U28" s="36">
        <f>SUMIFS(СВЦЭМ!$C$33:$C$776,СВЦЭМ!$A$33:$A$776,$A28,СВЦЭМ!$B$33:$B$776,U$11)+'СЕТ СН'!$F$12+СВЦЭМ!$D$10+'СЕТ СН'!$F$5-'СЕТ СН'!$F$20</f>
        <v>3559.95988188</v>
      </c>
      <c r="V28" s="36">
        <f>SUMIFS(СВЦЭМ!$C$33:$C$776,СВЦЭМ!$A$33:$A$776,$A28,СВЦЭМ!$B$33:$B$776,V$11)+'СЕТ СН'!$F$12+СВЦЭМ!$D$10+'СЕТ СН'!$F$5-'СЕТ СН'!$F$20</f>
        <v>3556.8126090599999</v>
      </c>
      <c r="W28" s="36">
        <f>SUMIFS(СВЦЭМ!$C$33:$C$776,СВЦЭМ!$A$33:$A$776,$A28,СВЦЭМ!$B$33:$B$776,W$11)+'СЕТ СН'!$F$12+СВЦЭМ!$D$10+'СЕТ СН'!$F$5-'СЕТ СН'!$F$20</f>
        <v>3550.9219726599999</v>
      </c>
      <c r="X28" s="36">
        <f>SUMIFS(СВЦЭМ!$C$33:$C$776,СВЦЭМ!$A$33:$A$776,$A28,СВЦЭМ!$B$33:$B$776,X$11)+'СЕТ СН'!$F$12+СВЦЭМ!$D$10+'СЕТ СН'!$F$5-'СЕТ СН'!$F$20</f>
        <v>3560.28061871</v>
      </c>
      <c r="Y28" s="36">
        <f>SUMIFS(СВЦЭМ!$C$33:$C$776,СВЦЭМ!$A$33:$A$776,$A28,СВЦЭМ!$B$33:$B$776,Y$11)+'СЕТ СН'!$F$12+СВЦЭМ!$D$10+'СЕТ СН'!$F$5-'СЕТ СН'!$F$20</f>
        <v>3569.8218902500003</v>
      </c>
    </row>
    <row r="29" spans="1:25" ht="15.75" x14ac:dyDescent="0.2">
      <c r="A29" s="35">
        <f t="shared" si="0"/>
        <v>44245</v>
      </c>
      <c r="B29" s="36">
        <f>SUMIFS(СВЦЭМ!$C$33:$C$776,СВЦЭМ!$A$33:$A$776,$A29,СВЦЭМ!$B$33:$B$776,B$11)+'СЕТ СН'!$F$12+СВЦЭМ!$D$10+'СЕТ СН'!$F$5-'СЕТ СН'!$F$20</f>
        <v>3603.1808697000001</v>
      </c>
      <c r="C29" s="36">
        <f>SUMIFS(СВЦЭМ!$C$33:$C$776,СВЦЭМ!$A$33:$A$776,$A29,СВЦЭМ!$B$33:$B$776,C$11)+'СЕТ СН'!$F$12+СВЦЭМ!$D$10+'СЕТ СН'!$F$5-'СЕТ СН'!$F$20</f>
        <v>3621.3988592599999</v>
      </c>
      <c r="D29" s="36">
        <f>SUMIFS(СВЦЭМ!$C$33:$C$776,СВЦЭМ!$A$33:$A$776,$A29,СВЦЭМ!$B$33:$B$776,D$11)+'СЕТ СН'!$F$12+СВЦЭМ!$D$10+'СЕТ СН'!$F$5-'СЕТ СН'!$F$20</f>
        <v>3650.9333195500003</v>
      </c>
      <c r="E29" s="36">
        <f>SUMIFS(СВЦЭМ!$C$33:$C$776,СВЦЭМ!$A$33:$A$776,$A29,СВЦЭМ!$B$33:$B$776,E$11)+'СЕТ СН'!$F$12+СВЦЭМ!$D$10+'СЕТ СН'!$F$5-'СЕТ СН'!$F$20</f>
        <v>3658.3671814300001</v>
      </c>
      <c r="F29" s="36">
        <f>SUMIFS(СВЦЭМ!$C$33:$C$776,СВЦЭМ!$A$33:$A$776,$A29,СВЦЭМ!$B$33:$B$776,F$11)+'СЕТ СН'!$F$12+СВЦЭМ!$D$10+'СЕТ СН'!$F$5-'СЕТ СН'!$F$20</f>
        <v>3649.3953324399999</v>
      </c>
      <c r="G29" s="36">
        <f>SUMIFS(СВЦЭМ!$C$33:$C$776,СВЦЭМ!$A$33:$A$776,$A29,СВЦЭМ!$B$33:$B$776,G$11)+'СЕТ СН'!$F$12+СВЦЭМ!$D$10+'СЕТ СН'!$F$5-'СЕТ СН'!$F$20</f>
        <v>3627.6399523999999</v>
      </c>
      <c r="H29" s="36">
        <f>SUMIFS(СВЦЭМ!$C$33:$C$776,СВЦЭМ!$A$33:$A$776,$A29,СВЦЭМ!$B$33:$B$776,H$11)+'СЕТ СН'!$F$12+СВЦЭМ!$D$10+'СЕТ СН'!$F$5-'СЕТ СН'!$F$20</f>
        <v>3585.0792311999999</v>
      </c>
      <c r="I29" s="36">
        <f>SUMIFS(СВЦЭМ!$C$33:$C$776,СВЦЭМ!$A$33:$A$776,$A29,СВЦЭМ!$B$33:$B$776,I$11)+'СЕТ СН'!$F$12+СВЦЭМ!$D$10+'СЕТ СН'!$F$5-'СЕТ СН'!$F$20</f>
        <v>3556.5109745899999</v>
      </c>
      <c r="J29" s="36">
        <f>SUMIFS(СВЦЭМ!$C$33:$C$776,СВЦЭМ!$A$33:$A$776,$A29,СВЦЭМ!$B$33:$B$776,J$11)+'СЕТ СН'!$F$12+СВЦЭМ!$D$10+'СЕТ СН'!$F$5-'СЕТ СН'!$F$20</f>
        <v>3532.1437328100001</v>
      </c>
      <c r="K29" s="36">
        <f>SUMIFS(СВЦЭМ!$C$33:$C$776,СВЦЭМ!$A$33:$A$776,$A29,СВЦЭМ!$B$33:$B$776,K$11)+'СЕТ СН'!$F$12+СВЦЭМ!$D$10+'СЕТ СН'!$F$5-'СЕТ СН'!$F$20</f>
        <v>3528.2043714299998</v>
      </c>
      <c r="L29" s="36">
        <f>SUMIFS(СВЦЭМ!$C$33:$C$776,СВЦЭМ!$A$33:$A$776,$A29,СВЦЭМ!$B$33:$B$776,L$11)+'СЕТ СН'!$F$12+СВЦЭМ!$D$10+'СЕТ СН'!$F$5-'СЕТ СН'!$F$20</f>
        <v>3523.8968642099999</v>
      </c>
      <c r="M29" s="36">
        <f>SUMIFS(СВЦЭМ!$C$33:$C$776,СВЦЭМ!$A$33:$A$776,$A29,СВЦЭМ!$B$33:$B$776,M$11)+'СЕТ СН'!$F$12+СВЦЭМ!$D$10+'СЕТ СН'!$F$5-'СЕТ СН'!$F$20</f>
        <v>3526.78965363</v>
      </c>
      <c r="N29" s="36">
        <f>SUMIFS(СВЦЭМ!$C$33:$C$776,СВЦЭМ!$A$33:$A$776,$A29,СВЦЭМ!$B$33:$B$776,N$11)+'СЕТ СН'!$F$12+СВЦЭМ!$D$10+'СЕТ СН'!$F$5-'СЕТ СН'!$F$20</f>
        <v>3545.3030010299999</v>
      </c>
      <c r="O29" s="36">
        <f>SUMIFS(СВЦЭМ!$C$33:$C$776,СВЦЭМ!$A$33:$A$776,$A29,СВЦЭМ!$B$33:$B$776,O$11)+'СЕТ СН'!$F$12+СВЦЭМ!$D$10+'СЕТ СН'!$F$5-'СЕТ СН'!$F$20</f>
        <v>3528.6120189399999</v>
      </c>
      <c r="P29" s="36">
        <f>SUMIFS(СВЦЭМ!$C$33:$C$776,СВЦЭМ!$A$33:$A$776,$A29,СВЦЭМ!$B$33:$B$776,P$11)+'СЕТ СН'!$F$12+СВЦЭМ!$D$10+'СЕТ СН'!$F$5-'СЕТ СН'!$F$20</f>
        <v>3532.6655159900001</v>
      </c>
      <c r="Q29" s="36">
        <f>SUMIFS(СВЦЭМ!$C$33:$C$776,СВЦЭМ!$A$33:$A$776,$A29,СВЦЭМ!$B$33:$B$776,Q$11)+'СЕТ СН'!$F$12+СВЦЭМ!$D$10+'СЕТ СН'!$F$5-'СЕТ СН'!$F$20</f>
        <v>3537.9116135499999</v>
      </c>
      <c r="R29" s="36">
        <f>SUMIFS(СВЦЭМ!$C$33:$C$776,СВЦЭМ!$A$33:$A$776,$A29,СВЦЭМ!$B$33:$B$776,R$11)+'СЕТ СН'!$F$12+СВЦЭМ!$D$10+'СЕТ СН'!$F$5-'СЕТ СН'!$F$20</f>
        <v>3550.5301445499999</v>
      </c>
      <c r="S29" s="36">
        <f>SUMIFS(СВЦЭМ!$C$33:$C$776,СВЦЭМ!$A$33:$A$776,$A29,СВЦЭМ!$B$33:$B$776,S$11)+'СЕТ СН'!$F$12+СВЦЭМ!$D$10+'СЕТ СН'!$F$5-'СЕТ СН'!$F$20</f>
        <v>3546.67262974</v>
      </c>
      <c r="T29" s="36">
        <f>SUMIFS(СВЦЭМ!$C$33:$C$776,СВЦЭМ!$A$33:$A$776,$A29,СВЦЭМ!$B$33:$B$776,T$11)+'СЕТ СН'!$F$12+СВЦЭМ!$D$10+'СЕТ СН'!$F$5-'СЕТ СН'!$F$20</f>
        <v>3503.06510746</v>
      </c>
      <c r="U29" s="36">
        <f>SUMIFS(СВЦЭМ!$C$33:$C$776,СВЦЭМ!$A$33:$A$776,$A29,СВЦЭМ!$B$33:$B$776,U$11)+'СЕТ СН'!$F$12+СВЦЭМ!$D$10+'СЕТ СН'!$F$5-'СЕТ СН'!$F$20</f>
        <v>3507.0263969799998</v>
      </c>
      <c r="V29" s="36">
        <f>SUMIFS(СВЦЭМ!$C$33:$C$776,СВЦЭМ!$A$33:$A$776,$A29,СВЦЭМ!$B$33:$B$776,V$11)+'СЕТ СН'!$F$12+СВЦЭМ!$D$10+'СЕТ СН'!$F$5-'СЕТ СН'!$F$20</f>
        <v>3501.5671724100002</v>
      </c>
      <c r="W29" s="36">
        <f>SUMIFS(СВЦЭМ!$C$33:$C$776,СВЦЭМ!$A$33:$A$776,$A29,СВЦЭМ!$B$33:$B$776,W$11)+'СЕТ СН'!$F$12+СВЦЭМ!$D$10+'СЕТ СН'!$F$5-'СЕТ СН'!$F$20</f>
        <v>3514.3981464799999</v>
      </c>
      <c r="X29" s="36">
        <f>SUMIFS(СВЦЭМ!$C$33:$C$776,СВЦЭМ!$A$33:$A$776,$A29,СВЦЭМ!$B$33:$B$776,X$11)+'СЕТ СН'!$F$12+СВЦЭМ!$D$10+'СЕТ СН'!$F$5-'СЕТ СН'!$F$20</f>
        <v>3532.61788931</v>
      </c>
      <c r="Y29" s="36">
        <f>SUMIFS(СВЦЭМ!$C$33:$C$776,СВЦЭМ!$A$33:$A$776,$A29,СВЦЭМ!$B$33:$B$776,Y$11)+'СЕТ СН'!$F$12+СВЦЭМ!$D$10+'СЕТ СН'!$F$5-'СЕТ СН'!$F$20</f>
        <v>3570.3794214600002</v>
      </c>
    </row>
    <row r="30" spans="1:25" ht="15.75" x14ac:dyDescent="0.2">
      <c r="A30" s="35">
        <f t="shared" si="0"/>
        <v>44246</v>
      </c>
      <c r="B30" s="36">
        <f>SUMIFS(СВЦЭМ!$C$33:$C$776,СВЦЭМ!$A$33:$A$776,$A30,СВЦЭМ!$B$33:$B$776,B$11)+'СЕТ СН'!$F$12+СВЦЭМ!$D$10+'СЕТ СН'!$F$5-'СЕТ СН'!$F$20</f>
        <v>3572.32736252</v>
      </c>
      <c r="C30" s="36">
        <f>SUMIFS(СВЦЭМ!$C$33:$C$776,СВЦЭМ!$A$33:$A$776,$A30,СВЦЭМ!$B$33:$B$776,C$11)+'СЕТ СН'!$F$12+СВЦЭМ!$D$10+'СЕТ СН'!$F$5-'СЕТ СН'!$F$20</f>
        <v>3601.0217199799999</v>
      </c>
      <c r="D30" s="36">
        <f>SUMIFS(СВЦЭМ!$C$33:$C$776,СВЦЭМ!$A$33:$A$776,$A30,СВЦЭМ!$B$33:$B$776,D$11)+'СЕТ СН'!$F$12+СВЦЭМ!$D$10+'СЕТ СН'!$F$5-'СЕТ СН'!$F$20</f>
        <v>3643.9623885000001</v>
      </c>
      <c r="E30" s="36">
        <f>SUMIFS(СВЦЭМ!$C$33:$C$776,СВЦЭМ!$A$33:$A$776,$A30,СВЦЭМ!$B$33:$B$776,E$11)+'СЕТ СН'!$F$12+СВЦЭМ!$D$10+'СЕТ СН'!$F$5-'СЕТ СН'!$F$20</f>
        <v>3649.2607018099998</v>
      </c>
      <c r="F30" s="36">
        <f>SUMIFS(СВЦЭМ!$C$33:$C$776,СВЦЭМ!$A$33:$A$776,$A30,СВЦЭМ!$B$33:$B$776,F$11)+'СЕТ СН'!$F$12+СВЦЭМ!$D$10+'СЕТ СН'!$F$5-'СЕТ СН'!$F$20</f>
        <v>3645.72033435</v>
      </c>
      <c r="G30" s="36">
        <f>SUMIFS(СВЦЭМ!$C$33:$C$776,СВЦЭМ!$A$33:$A$776,$A30,СВЦЭМ!$B$33:$B$776,G$11)+'СЕТ СН'!$F$12+СВЦЭМ!$D$10+'СЕТ СН'!$F$5-'СЕТ СН'!$F$20</f>
        <v>3619.6744543499999</v>
      </c>
      <c r="H30" s="36">
        <f>SUMIFS(СВЦЭМ!$C$33:$C$776,СВЦЭМ!$A$33:$A$776,$A30,СВЦЭМ!$B$33:$B$776,H$11)+'СЕТ СН'!$F$12+СВЦЭМ!$D$10+'СЕТ СН'!$F$5-'СЕТ СН'!$F$20</f>
        <v>3585.2531524599999</v>
      </c>
      <c r="I30" s="36">
        <f>SUMIFS(СВЦЭМ!$C$33:$C$776,СВЦЭМ!$A$33:$A$776,$A30,СВЦЭМ!$B$33:$B$776,I$11)+'СЕТ СН'!$F$12+СВЦЭМ!$D$10+'СЕТ СН'!$F$5-'СЕТ СН'!$F$20</f>
        <v>3552.78921184</v>
      </c>
      <c r="J30" s="36">
        <f>SUMIFS(СВЦЭМ!$C$33:$C$776,СВЦЭМ!$A$33:$A$776,$A30,СВЦЭМ!$B$33:$B$776,J$11)+'СЕТ СН'!$F$12+СВЦЭМ!$D$10+'СЕТ СН'!$F$5-'СЕТ СН'!$F$20</f>
        <v>3528.1052684400001</v>
      </c>
      <c r="K30" s="36">
        <f>SUMIFS(СВЦЭМ!$C$33:$C$776,СВЦЭМ!$A$33:$A$776,$A30,СВЦЭМ!$B$33:$B$776,K$11)+'СЕТ СН'!$F$12+СВЦЭМ!$D$10+'СЕТ СН'!$F$5-'СЕТ СН'!$F$20</f>
        <v>3522.5447448999998</v>
      </c>
      <c r="L30" s="36">
        <f>SUMIFS(СВЦЭМ!$C$33:$C$776,СВЦЭМ!$A$33:$A$776,$A30,СВЦЭМ!$B$33:$B$776,L$11)+'СЕТ СН'!$F$12+СВЦЭМ!$D$10+'СЕТ СН'!$F$5-'СЕТ СН'!$F$20</f>
        <v>3553.3480684900001</v>
      </c>
      <c r="M30" s="36">
        <f>SUMIFS(СВЦЭМ!$C$33:$C$776,СВЦЭМ!$A$33:$A$776,$A30,СВЦЭМ!$B$33:$B$776,M$11)+'СЕТ СН'!$F$12+СВЦЭМ!$D$10+'СЕТ СН'!$F$5-'СЕТ СН'!$F$20</f>
        <v>3544.63497839</v>
      </c>
      <c r="N30" s="36">
        <f>SUMIFS(СВЦЭМ!$C$33:$C$776,СВЦЭМ!$A$33:$A$776,$A30,СВЦЭМ!$B$33:$B$776,N$11)+'СЕТ СН'!$F$12+СВЦЭМ!$D$10+'СЕТ СН'!$F$5-'СЕТ СН'!$F$20</f>
        <v>3559.2018266300001</v>
      </c>
      <c r="O30" s="36">
        <f>SUMIFS(СВЦЭМ!$C$33:$C$776,СВЦЭМ!$A$33:$A$776,$A30,СВЦЭМ!$B$33:$B$776,O$11)+'СЕТ СН'!$F$12+СВЦЭМ!$D$10+'СЕТ СН'!$F$5-'СЕТ СН'!$F$20</f>
        <v>3567.4839684099998</v>
      </c>
      <c r="P30" s="36">
        <f>SUMIFS(СВЦЭМ!$C$33:$C$776,СВЦЭМ!$A$33:$A$776,$A30,СВЦЭМ!$B$33:$B$776,P$11)+'СЕТ СН'!$F$12+СВЦЭМ!$D$10+'СЕТ СН'!$F$5-'СЕТ СН'!$F$20</f>
        <v>3545.1192433300002</v>
      </c>
      <c r="Q30" s="36">
        <f>SUMIFS(СВЦЭМ!$C$33:$C$776,СВЦЭМ!$A$33:$A$776,$A30,СВЦЭМ!$B$33:$B$776,Q$11)+'СЕТ СН'!$F$12+СВЦЭМ!$D$10+'СЕТ СН'!$F$5-'СЕТ СН'!$F$20</f>
        <v>3544.3898994199999</v>
      </c>
      <c r="R30" s="36">
        <f>SUMIFS(СВЦЭМ!$C$33:$C$776,СВЦЭМ!$A$33:$A$776,$A30,СВЦЭМ!$B$33:$B$776,R$11)+'СЕТ СН'!$F$12+СВЦЭМ!$D$10+'СЕТ СН'!$F$5-'СЕТ СН'!$F$20</f>
        <v>3562.6865273399999</v>
      </c>
      <c r="S30" s="36">
        <f>SUMIFS(СВЦЭМ!$C$33:$C$776,СВЦЭМ!$A$33:$A$776,$A30,СВЦЭМ!$B$33:$B$776,S$11)+'СЕТ СН'!$F$12+СВЦЭМ!$D$10+'СЕТ СН'!$F$5-'СЕТ СН'!$F$20</f>
        <v>3550.9248849699998</v>
      </c>
      <c r="T30" s="36">
        <f>SUMIFS(СВЦЭМ!$C$33:$C$776,СВЦЭМ!$A$33:$A$776,$A30,СВЦЭМ!$B$33:$B$776,T$11)+'СЕТ СН'!$F$12+СВЦЭМ!$D$10+'СЕТ СН'!$F$5-'СЕТ СН'!$F$20</f>
        <v>3537.99142785</v>
      </c>
      <c r="U30" s="36">
        <f>SUMIFS(СВЦЭМ!$C$33:$C$776,СВЦЭМ!$A$33:$A$776,$A30,СВЦЭМ!$B$33:$B$776,U$11)+'СЕТ СН'!$F$12+СВЦЭМ!$D$10+'СЕТ СН'!$F$5-'СЕТ СН'!$F$20</f>
        <v>3536.5235998099997</v>
      </c>
      <c r="V30" s="36">
        <f>SUMIFS(СВЦЭМ!$C$33:$C$776,СВЦЭМ!$A$33:$A$776,$A30,СВЦЭМ!$B$33:$B$776,V$11)+'СЕТ СН'!$F$12+СВЦЭМ!$D$10+'СЕТ СН'!$F$5-'СЕТ СН'!$F$20</f>
        <v>3533.0649195599999</v>
      </c>
      <c r="W30" s="36">
        <f>SUMIFS(СВЦЭМ!$C$33:$C$776,СВЦЭМ!$A$33:$A$776,$A30,СВЦЭМ!$B$33:$B$776,W$11)+'СЕТ СН'!$F$12+СВЦЭМ!$D$10+'СЕТ СН'!$F$5-'СЕТ СН'!$F$20</f>
        <v>3540.24205373</v>
      </c>
      <c r="X30" s="36">
        <f>SUMIFS(СВЦЭМ!$C$33:$C$776,СВЦЭМ!$A$33:$A$776,$A30,СВЦЭМ!$B$33:$B$776,X$11)+'СЕТ СН'!$F$12+СВЦЭМ!$D$10+'СЕТ СН'!$F$5-'СЕТ СН'!$F$20</f>
        <v>3566.5647210400002</v>
      </c>
      <c r="Y30" s="36">
        <f>SUMIFS(СВЦЭМ!$C$33:$C$776,СВЦЭМ!$A$33:$A$776,$A30,СВЦЭМ!$B$33:$B$776,Y$11)+'СЕТ СН'!$F$12+СВЦЭМ!$D$10+'СЕТ СН'!$F$5-'СЕТ СН'!$F$20</f>
        <v>3588.2084657</v>
      </c>
    </row>
    <row r="31" spans="1:25" ht="15.75" x14ac:dyDescent="0.2">
      <c r="A31" s="35">
        <f t="shared" si="0"/>
        <v>44247</v>
      </c>
      <c r="B31" s="36">
        <f>SUMIFS(СВЦЭМ!$C$33:$C$776,СВЦЭМ!$A$33:$A$776,$A31,СВЦЭМ!$B$33:$B$776,B$11)+'СЕТ СН'!$F$12+СВЦЭМ!$D$10+'СЕТ СН'!$F$5-'СЕТ СН'!$F$20</f>
        <v>3582.38814718</v>
      </c>
      <c r="C31" s="36">
        <f>SUMIFS(СВЦЭМ!$C$33:$C$776,СВЦЭМ!$A$33:$A$776,$A31,СВЦЭМ!$B$33:$B$776,C$11)+'СЕТ СН'!$F$12+СВЦЭМ!$D$10+'СЕТ СН'!$F$5-'СЕТ СН'!$F$20</f>
        <v>3602.4288953499999</v>
      </c>
      <c r="D31" s="36">
        <f>SUMIFS(СВЦЭМ!$C$33:$C$776,СВЦЭМ!$A$33:$A$776,$A31,СВЦЭМ!$B$33:$B$776,D$11)+'СЕТ СН'!$F$12+СВЦЭМ!$D$10+'СЕТ СН'!$F$5-'СЕТ СН'!$F$20</f>
        <v>3628.1911572099998</v>
      </c>
      <c r="E31" s="36">
        <f>SUMIFS(СВЦЭМ!$C$33:$C$776,СВЦЭМ!$A$33:$A$776,$A31,СВЦЭМ!$B$33:$B$776,E$11)+'СЕТ СН'!$F$12+СВЦЭМ!$D$10+'СЕТ СН'!$F$5-'СЕТ СН'!$F$20</f>
        <v>3635.9689965299999</v>
      </c>
      <c r="F31" s="36">
        <f>SUMIFS(СВЦЭМ!$C$33:$C$776,СВЦЭМ!$A$33:$A$776,$A31,СВЦЭМ!$B$33:$B$776,F$11)+'СЕТ СН'!$F$12+СВЦЭМ!$D$10+'СЕТ СН'!$F$5-'СЕТ СН'!$F$20</f>
        <v>3639.3482405599998</v>
      </c>
      <c r="G31" s="36">
        <f>SUMIFS(СВЦЭМ!$C$33:$C$776,СВЦЭМ!$A$33:$A$776,$A31,СВЦЭМ!$B$33:$B$776,G$11)+'СЕТ СН'!$F$12+СВЦЭМ!$D$10+'СЕТ СН'!$F$5-'СЕТ СН'!$F$20</f>
        <v>3617.5938458399996</v>
      </c>
      <c r="H31" s="36">
        <f>SUMIFS(СВЦЭМ!$C$33:$C$776,СВЦЭМ!$A$33:$A$776,$A31,СВЦЭМ!$B$33:$B$776,H$11)+'СЕТ СН'!$F$12+СВЦЭМ!$D$10+'СЕТ СН'!$F$5-'СЕТ СН'!$F$20</f>
        <v>3585.9893851900001</v>
      </c>
      <c r="I31" s="36">
        <f>SUMIFS(СВЦЭМ!$C$33:$C$776,СВЦЭМ!$A$33:$A$776,$A31,СВЦЭМ!$B$33:$B$776,I$11)+'СЕТ СН'!$F$12+СВЦЭМ!$D$10+'СЕТ СН'!$F$5-'СЕТ СН'!$F$20</f>
        <v>3558.38491316</v>
      </c>
      <c r="J31" s="36">
        <f>SUMIFS(СВЦЭМ!$C$33:$C$776,СВЦЭМ!$A$33:$A$776,$A31,СВЦЭМ!$B$33:$B$776,J$11)+'СЕТ СН'!$F$12+СВЦЭМ!$D$10+'СЕТ СН'!$F$5-'СЕТ СН'!$F$20</f>
        <v>3527.9134078299999</v>
      </c>
      <c r="K31" s="36">
        <f>SUMIFS(СВЦЭМ!$C$33:$C$776,СВЦЭМ!$A$33:$A$776,$A31,СВЦЭМ!$B$33:$B$776,K$11)+'СЕТ СН'!$F$12+СВЦЭМ!$D$10+'СЕТ СН'!$F$5-'СЕТ СН'!$F$20</f>
        <v>3517.5653631699997</v>
      </c>
      <c r="L31" s="36">
        <f>SUMIFS(СВЦЭМ!$C$33:$C$776,СВЦЭМ!$A$33:$A$776,$A31,СВЦЭМ!$B$33:$B$776,L$11)+'СЕТ СН'!$F$12+СВЦЭМ!$D$10+'СЕТ СН'!$F$5-'СЕТ СН'!$F$20</f>
        <v>3516.4056229399998</v>
      </c>
      <c r="M31" s="36">
        <f>SUMIFS(СВЦЭМ!$C$33:$C$776,СВЦЭМ!$A$33:$A$776,$A31,СВЦЭМ!$B$33:$B$776,M$11)+'СЕТ СН'!$F$12+СВЦЭМ!$D$10+'СЕТ СН'!$F$5-'СЕТ СН'!$F$20</f>
        <v>3529.29632004</v>
      </c>
      <c r="N31" s="36">
        <f>SUMIFS(СВЦЭМ!$C$33:$C$776,СВЦЭМ!$A$33:$A$776,$A31,СВЦЭМ!$B$33:$B$776,N$11)+'СЕТ СН'!$F$12+СВЦЭМ!$D$10+'СЕТ СН'!$F$5-'СЕТ СН'!$F$20</f>
        <v>3515.6364942599998</v>
      </c>
      <c r="O31" s="36">
        <f>SUMIFS(СВЦЭМ!$C$33:$C$776,СВЦЭМ!$A$33:$A$776,$A31,СВЦЭМ!$B$33:$B$776,O$11)+'СЕТ СН'!$F$12+СВЦЭМ!$D$10+'СЕТ СН'!$F$5-'СЕТ СН'!$F$20</f>
        <v>3521.5321411</v>
      </c>
      <c r="P31" s="36">
        <f>SUMIFS(СВЦЭМ!$C$33:$C$776,СВЦЭМ!$A$33:$A$776,$A31,СВЦЭМ!$B$33:$B$776,P$11)+'СЕТ СН'!$F$12+СВЦЭМ!$D$10+'СЕТ СН'!$F$5-'СЕТ СН'!$F$20</f>
        <v>3503.36459053</v>
      </c>
      <c r="Q31" s="36">
        <f>SUMIFS(СВЦЭМ!$C$33:$C$776,СВЦЭМ!$A$33:$A$776,$A31,СВЦЭМ!$B$33:$B$776,Q$11)+'СЕТ СН'!$F$12+СВЦЭМ!$D$10+'СЕТ СН'!$F$5-'СЕТ СН'!$F$20</f>
        <v>3505.6915721800001</v>
      </c>
      <c r="R31" s="36">
        <f>SUMIFS(СВЦЭМ!$C$33:$C$776,СВЦЭМ!$A$33:$A$776,$A31,СВЦЭМ!$B$33:$B$776,R$11)+'СЕТ СН'!$F$12+СВЦЭМ!$D$10+'СЕТ СН'!$F$5-'СЕТ СН'!$F$20</f>
        <v>3515.10774696</v>
      </c>
      <c r="S31" s="36">
        <f>SUMIFS(СВЦЭМ!$C$33:$C$776,СВЦЭМ!$A$33:$A$776,$A31,СВЦЭМ!$B$33:$B$776,S$11)+'СЕТ СН'!$F$12+СВЦЭМ!$D$10+'СЕТ СН'!$F$5-'СЕТ СН'!$F$20</f>
        <v>3489.0790026999998</v>
      </c>
      <c r="T31" s="36">
        <f>SUMIFS(СВЦЭМ!$C$33:$C$776,СВЦЭМ!$A$33:$A$776,$A31,СВЦЭМ!$B$33:$B$776,T$11)+'СЕТ СН'!$F$12+СВЦЭМ!$D$10+'СЕТ СН'!$F$5-'СЕТ СН'!$F$20</f>
        <v>3492.6964357799998</v>
      </c>
      <c r="U31" s="36">
        <f>SUMIFS(СВЦЭМ!$C$33:$C$776,СВЦЭМ!$A$33:$A$776,$A31,СВЦЭМ!$B$33:$B$776,U$11)+'СЕТ СН'!$F$12+СВЦЭМ!$D$10+'СЕТ СН'!$F$5-'СЕТ СН'!$F$20</f>
        <v>3505.3885231499999</v>
      </c>
      <c r="V31" s="36">
        <f>SUMIFS(СВЦЭМ!$C$33:$C$776,СВЦЭМ!$A$33:$A$776,$A31,СВЦЭМ!$B$33:$B$776,V$11)+'СЕТ СН'!$F$12+СВЦЭМ!$D$10+'СЕТ СН'!$F$5-'СЕТ СН'!$F$20</f>
        <v>3506.2883018699999</v>
      </c>
      <c r="W31" s="36">
        <f>SUMIFS(СВЦЭМ!$C$33:$C$776,СВЦЭМ!$A$33:$A$776,$A31,СВЦЭМ!$B$33:$B$776,W$11)+'СЕТ СН'!$F$12+СВЦЭМ!$D$10+'СЕТ СН'!$F$5-'СЕТ СН'!$F$20</f>
        <v>3505.1604848699999</v>
      </c>
      <c r="X31" s="36">
        <f>SUMIFS(СВЦЭМ!$C$33:$C$776,СВЦЭМ!$A$33:$A$776,$A31,СВЦЭМ!$B$33:$B$776,X$11)+'СЕТ СН'!$F$12+СВЦЭМ!$D$10+'СЕТ СН'!$F$5-'СЕТ СН'!$F$20</f>
        <v>3516.86918388</v>
      </c>
      <c r="Y31" s="36">
        <f>SUMIFS(СВЦЭМ!$C$33:$C$776,СВЦЭМ!$A$33:$A$776,$A31,СВЦЭМ!$B$33:$B$776,Y$11)+'СЕТ СН'!$F$12+СВЦЭМ!$D$10+'СЕТ СН'!$F$5-'СЕТ СН'!$F$20</f>
        <v>3530.2607426599998</v>
      </c>
    </row>
    <row r="32" spans="1:25" ht="15.75" x14ac:dyDescent="0.2">
      <c r="A32" s="35">
        <f t="shared" si="0"/>
        <v>44248</v>
      </c>
      <c r="B32" s="36">
        <f>SUMIFS(СВЦЭМ!$C$33:$C$776,СВЦЭМ!$A$33:$A$776,$A32,СВЦЭМ!$B$33:$B$776,B$11)+'СЕТ СН'!$F$12+СВЦЭМ!$D$10+'СЕТ СН'!$F$5-'СЕТ СН'!$F$20</f>
        <v>3578.76177994</v>
      </c>
      <c r="C32" s="36">
        <f>SUMIFS(СВЦЭМ!$C$33:$C$776,СВЦЭМ!$A$33:$A$776,$A32,СВЦЭМ!$B$33:$B$776,C$11)+'СЕТ СН'!$F$12+СВЦЭМ!$D$10+'СЕТ СН'!$F$5-'СЕТ СН'!$F$20</f>
        <v>3595.3730063600001</v>
      </c>
      <c r="D32" s="36">
        <f>SUMIFS(СВЦЭМ!$C$33:$C$776,СВЦЭМ!$A$33:$A$776,$A32,СВЦЭМ!$B$33:$B$776,D$11)+'СЕТ СН'!$F$12+СВЦЭМ!$D$10+'СЕТ СН'!$F$5-'СЕТ СН'!$F$20</f>
        <v>3620.6755849299998</v>
      </c>
      <c r="E32" s="36">
        <f>SUMIFS(СВЦЭМ!$C$33:$C$776,СВЦЭМ!$A$33:$A$776,$A32,СВЦЭМ!$B$33:$B$776,E$11)+'СЕТ СН'!$F$12+СВЦЭМ!$D$10+'СЕТ СН'!$F$5-'СЕТ СН'!$F$20</f>
        <v>3626.4850149399999</v>
      </c>
      <c r="F32" s="36">
        <f>SUMIFS(СВЦЭМ!$C$33:$C$776,СВЦЭМ!$A$33:$A$776,$A32,СВЦЭМ!$B$33:$B$776,F$11)+'СЕТ СН'!$F$12+СВЦЭМ!$D$10+'СЕТ СН'!$F$5-'СЕТ СН'!$F$20</f>
        <v>3632.5398554200001</v>
      </c>
      <c r="G32" s="36">
        <f>SUMIFS(СВЦЭМ!$C$33:$C$776,СВЦЭМ!$A$33:$A$776,$A32,СВЦЭМ!$B$33:$B$776,G$11)+'СЕТ СН'!$F$12+СВЦЭМ!$D$10+'СЕТ СН'!$F$5-'СЕТ СН'!$F$20</f>
        <v>3631.8350121100002</v>
      </c>
      <c r="H32" s="36">
        <f>SUMIFS(СВЦЭМ!$C$33:$C$776,СВЦЭМ!$A$33:$A$776,$A32,СВЦЭМ!$B$33:$B$776,H$11)+'СЕТ СН'!$F$12+СВЦЭМ!$D$10+'СЕТ СН'!$F$5-'СЕТ СН'!$F$20</f>
        <v>3620.5232047700001</v>
      </c>
      <c r="I32" s="36">
        <f>SUMIFS(СВЦЭМ!$C$33:$C$776,СВЦЭМ!$A$33:$A$776,$A32,СВЦЭМ!$B$33:$B$776,I$11)+'СЕТ СН'!$F$12+СВЦЭМ!$D$10+'СЕТ СН'!$F$5-'СЕТ СН'!$F$20</f>
        <v>3611.6677798299997</v>
      </c>
      <c r="J32" s="36">
        <f>SUMIFS(СВЦЭМ!$C$33:$C$776,СВЦЭМ!$A$33:$A$776,$A32,СВЦЭМ!$B$33:$B$776,J$11)+'СЕТ СН'!$F$12+СВЦЭМ!$D$10+'СЕТ СН'!$F$5-'СЕТ СН'!$F$20</f>
        <v>3589.02988882</v>
      </c>
      <c r="K32" s="36">
        <f>SUMIFS(СВЦЭМ!$C$33:$C$776,СВЦЭМ!$A$33:$A$776,$A32,СВЦЭМ!$B$33:$B$776,K$11)+'СЕТ СН'!$F$12+СВЦЭМ!$D$10+'СЕТ СН'!$F$5-'СЕТ СН'!$F$20</f>
        <v>3551.59741588</v>
      </c>
      <c r="L32" s="36">
        <f>SUMIFS(СВЦЭМ!$C$33:$C$776,СВЦЭМ!$A$33:$A$776,$A32,СВЦЭМ!$B$33:$B$776,L$11)+'СЕТ СН'!$F$12+СВЦЭМ!$D$10+'СЕТ СН'!$F$5-'СЕТ СН'!$F$20</f>
        <v>3529.8845664299997</v>
      </c>
      <c r="M32" s="36">
        <f>SUMIFS(СВЦЭМ!$C$33:$C$776,СВЦЭМ!$A$33:$A$776,$A32,СВЦЭМ!$B$33:$B$776,M$11)+'СЕТ СН'!$F$12+СВЦЭМ!$D$10+'СЕТ СН'!$F$5-'СЕТ СН'!$F$20</f>
        <v>3537.1542541099998</v>
      </c>
      <c r="N32" s="36">
        <f>SUMIFS(СВЦЭМ!$C$33:$C$776,СВЦЭМ!$A$33:$A$776,$A32,СВЦЭМ!$B$33:$B$776,N$11)+'СЕТ СН'!$F$12+СВЦЭМ!$D$10+'СЕТ СН'!$F$5-'СЕТ СН'!$F$20</f>
        <v>3553.4500555599998</v>
      </c>
      <c r="O32" s="36">
        <f>SUMIFS(СВЦЭМ!$C$33:$C$776,СВЦЭМ!$A$33:$A$776,$A32,СВЦЭМ!$B$33:$B$776,O$11)+'СЕТ СН'!$F$12+СВЦЭМ!$D$10+'СЕТ СН'!$F$5-'СЕТ СН'!$F$20</f>
        <v>3572.8655406500002</v>
      </c>
      <c r="P32" s="36">
        <f>SUMIFS(СВЦЭМ!$C$33:$C$776,СВЦЭМ!$A$33:$A$776,$A32,СВЦЭМ!$B$33:$B$776,P$11)+'СЕТ СН'!$F$12+СВЦЭМ!$D$10+'СЕТ СН'!$F$5-'СЕТ СН'!$F$20</f>
        <v>3556.7289591899998</v>
      </c>
      <c r="Q32" s="36">
        <f>SUMIFS(СВЦЭМ!$C$33:$C$776,СВЦЭМ!$A$33:$A$776,$A32,СВЦЭМ!$B$33:$B$776,Q$11)+'СЕТ СН'!$F$12+СВЦЭМ!$D$10+'СЕТ СН'!$F$5-'СЕТ СН'!$F$20</f>
        <v>3561.5762638900001</v>
      </c>
      <c r="R32" s="36">
        <f>SUMIFS(СВЦЭМ!$C$33:$C$776,СВЦЭМ!$A$33:$A$776,$A32,СВЦЭМ!$B$33:$B$776,R$11)+'СЕТ СН'!$F$12+СВЦЭМ!$D$10+'СЕТ СН'!$F$5-'СЕТ СН'!$F$20</f>
        <v>3584.0994441600001</v>
      </c>
      <c r="S32" s="36">
        <f>SUMIFS(СВЦЭМ!$C$33:$C$776,СВЦЭМ!$A$33:$A$776,$A32,СВЦЭМ!$B$33:$B$776,S$11)+'СЕТ СН'!$F$12+СВЦЭМ!$D$10+'СЕТ СН'!$F$5-'СЕТ СН'!$F$20</f>
        <v>3553.7741531699999</v>
      </c>
      <c r="T32" s="36">
        <f>SUMIFS(СВЦЭМ!$C$33:$C$776,СВЦЭМ!$A$33:$A$776,$A32,СВЦЭМ!$B$33:$B$776,T$11)+'СЕТ СН'!$F$12+СВЦЭМ!$D$10+'СЕТ СН'!$F$5-'СЕТ СН'!$F$20</f>
        <v>3538.8504885699999</v>
      </c>
      <c r="U32" s="36">
        <f>SUMIFS(СВЦЭМ!$C$33:$C$776,СВЦЭМ!$A$33:$A$776,$A32,СВЦЭМ!$B$33:$B$776,U$11)+'СЕТ СН'!$F$12+СВЦЭМ!$D$10+'СЕТ СН'!$F$5-'СЕТ СН'!$F$20</f>
        <v>3523.3820958699998</v>
      </c>
      <c r="V32" s="36">
        <f>SUMIFS(СВЦЭМ!$C$33:$C$776,СВЦЭМ!$A$33:$A$776,$A32,СВЦЭМ!$B$33:$B$776,V$11)+'СЕТ СН'!$F$12+СВЦЭМ!$D$10+'СЕТ СН'!$F$5-'СЕТ СН'!$F$20</f>
        <v>3531.6098365600001</v>
      </c>
      <c r="W32" s="36">
        <f>SUMIFS(СВЦЭМ!$C$33:$C$776,СВЦЭМ!$A$33:$A$776,$A32,СВЦЭМ!$B$33:$B$776,W$11)+'СЕТ СН'!$F$12+СВЦЭМ!$D$10+'СЕТ СН'!$F$5-'СЕТ СН'!$F$20</f>
        <v>3552.3635725700001</v>
      </c>
      <c r="X32" s="36">
        <f>SUMIFS(СВЦЭМ!$C$33:$C$776,СВЦЭМ!$A$33:$A$776,$A32,СВЦЭМ!$B$33:$B$776,X$11)+'СЕТ СН'!$F$12+СВЦЭМ!$D$10+'СЕТ СН'!$F$5-'СЕТ СН'!$F$20</f>
        <v>3575.5281496299999</v>
      </c>
      <c r="Y32" s="36">
        <f>SUMIFS(СВЦЭМ!$C$33:$C$776,СВЦЭМ!$A$33:$A$776,$A32,СВЦЭМ!$B$33:$B$776,Y$11)+'СЕТ СН'!$F$12+СВЦЭМ!$D$10+'СЕТ СН'!$F$5-'СЕТ СН'!$F$20</f>
        <v>3592.0290836099998</v>
      </c>
    </row>
    <row r="33" spans="1:25" ht="15.75" x14ac:dyDescent="0.2">
      <c r="A33" s="35">
        <f t="shared" si="0"/>
        <v>44249</v>
      </c>
      <c r="B33" s="36">
        <f>SUMIFS(СВЦЭМ!$C$33:$C$776,СВЦЭМ!$A$33:$A$776,$A33,СВЦЭМ!$B$33:$B$776,B$11)+'СЕТ СН'!$F$12+СВЦЭМ!$D$10+'СЕТ СН'!$F$5-'СЕТ СН'!$F$20</f>
        <v>3583.22369002</v>
      </c>
      <c r="C33" s="36">
        <f>SUMIFS(СВЦЭМ!$C$33:$C$776,СВЦЭМ!$A$33:$A$776,$A33,СВЦЭМ!$B$33:$B$776,C$11)+'СЕТ СН'!$F$12+СВЦЭМ!$D$10+'СЕТ СН'!$F$5-'СЕТ СН'!$F$20</f>
        <v>3601.4867931799999</v>
      </c>
      <c r="D33" s="36">
        <f>SUMIFS(СВЦЭМ!$C$33:$C$776,СВЦЭМ!$A$33:$A$776,$A33,СВЦЭМ!$B$33:$B$776,D$11)+'СЕТ СН'!$F$12+СВЦЭМ!$D$10+'СЕТ СН'!$F$5-'СЕТ СН'!$F$20</f>
        <v>3633.7165526999997</v>
      </c>
      <c r="E33" s="36">
        <f>SUMIFS(СВЦЭМ!$C$33:$C$776,СВЦЭМ!$A$33:$A$776,$A33,СВЦЭМ!$B$33:$B$776,E$11)+'СЕТ СН'!$F$12+СВЦЭМ!$D$10+'СЕТ СН'!$F$5-'СЕТ СН'!$F$20</f>
        <v>3641.3128972699997</v>
      </c>
      <c r="F33" s="36">
        <f>SUMIFS(СВЦЭМ!$C$33:$C$776,СВЦЭМ!$A$33:$A$776,$A33,СВЦЭМ!$B$33:$B$776,F$11)+'СЕТ СН'!$F$12+СВЦЭМ!$D$10+'СЕТ СН'!$F$5-'СЕТ СН'!$F$20</f>
        <v>3651.99316899</v>
      </c>
      <c r="G33" s="36">
        <f>SUMIFS(СВЦЭМ!$C$33:$C$776,СВЦЭМ!$A$33:$A$776,$A33,СВЦЭМ!$B$33:$B$776,G$11)+'СЕТ СН'!$F$12+СВЦЭМ!$D$10+'СЕТ СН'!$F$5-'СЕТ СН'!$F$20</f>
        <v>3639.2744599400003</v>
      </c>
      <c r="H33" s="36">
        <f>SUMIFS(СВЦЭМ!$C$33:$C$776,СВЦЭМ!$A$33:$A$776,$A33,СВЦЭМ!$B$33:$B$776,H$11)+'СЕТ СН'!$F$12+СВЦЭМ!$D$10+'СЕТ СН'!$F$5-'СЕТ СН'!$F$20</f>
        <v>3623.1731038999997</v>
      </c>
      <c r="I33" s="36">
        <f>SUMIFS(СВЦЭМ!$C$33:$C$776,СВЦЭМ!$A$33:$A$776,$A33,СВЦЭМ!$B$33:$B$776,I$11)+'СЕТ СН'!$F$12+СВЦЭМ!$D$10+'СЕТ СН'!$F$5-'СЕТ СН'!$F$20</f>
        <v>3609.64564913</v>
      </c>
      <c r="J33" s="36">
        <f>SUMIFS(СВЦЭМ!$C$33:$C$776,СВЦЭМ!$A$33:$A$776,$A33,СВЦЭМ!$B$33:$B$776,J$11)+'СЕТ СН'!$F$12+СВЦЭМ!$D$10+'СЕТ СН'!$F$5-'СЕТ СН'!$F$20</f>
        <v>3581.32055494</v>
      </c>
      <c r="K33" s="36">
        <f>SUMIFS(СВЦЭМ!$C$33:$C$776,СВЦЭМ!$A$33:$A$776,$A33,СВЦЭМ!$B$33:$B$776,K$11)+'СЕТ СН'!$F$12+СВЦЭМ!$D$10+'СЕТ СН'!$F$5-'СЕТ СН'!$F$20</f>
        <v>3544.6006247599998</v>
      </c>
      <c r="L33" s="36">
        <f>SUMIFS(СВЦЭМ!$C$33:$C$776,СВЦЭМ!$A$33:$A$776,$A33,СВЦЭМ!$B$33:$B$776,L$11)+'СЕТ СН'!$F$12+СВЦЭМ!$D$10+'СЕТ СН'!$F$5-'СЕТ СН'!$F$20</f>
        <v>3524.9846132100001</v>
      </c>
      <c r="M33" s="36">
        <f>SUMIFS(СВЦЭМ!$C$33:$C$776,СВЦЭМ!$A$33:$A$776,$A33,СВЦЭМ!$B$33:$B$776,M$11)+'СЕТ СН'!$F$12+СВЦЭМ!$D$10+'СЕТ СН'!$F$5-'СЕТ СН'!$F$20</f>
        <v>3527.7889882700001</v>
      </c>
      <c r="N33" s="36">
        <f>SUMIFS(СВЦЭМ!$C$33:$C$776,СВЦЭМ!$A$33:$A$776,$A33,СВЦЭМ!$B$33:$B$776,N$11)+'СЕТ СН'!$F$12+СВЦЭМ!$D$10+'СЕТ СН'!$F$5-'СЕТ СН'!$F$20</f>
        <v>3544.31221499</v>
      </c>
      <c r="O33" s="36">
        <f>SUMIFS(СВЦЭМ!$C$33:$C$776,СВЦЭМ!$A$33:$A$776,$A33,СВЦЭМ!$B$33:$B$776,O$11)+'СЕТ СН'!$F$12+СВЦЭМ!$D$10+'СЕТ СН'!$F$5-'СЕТ СН'!$F$20</f>
        <v>3559.0548596099998</v>
      </c>
      <c r="P33" s="36">
        <f>SUMIFS(СВЦЭМ!$C$33:$C$776,СВЦЭМ!$A$33:$A$776,$A33,СВЦЭМ!$B$33:$B$776,P$11)+'СЕТ СН'!$F$12+СВЦЭМ!$D$10+'СЕТ СН'!$F$5-'СЕТ СН'!$F$20</f>
        <v>3540.6476734099997</v>
      </c>
      <c r="Q33" s="36">
        <f>SUMIFS(СВЦЭМ!$C$33:$C$776,СВЦЭМ!$A$33:$A$776,$A33,СВЦЭМ!$B$33:$B$776,Q$11)+'СЕТ СН'!$F$12+СВЦЭМ!$D$10+'СЕТ СН'!$F$5-'СЕТ СН'!$F$20</f>
        <v>3550.8484832499998</v>
      </c>
      <c r="R33" s="36">
        <f>SUMIFS(СВЦЭМ!$C$33:$C$776,СВЦЭМ!$A$33:$A$776,$A33,СВЦЭМ!$B$33:$B$776,R$11)+'СЕТ СН'!$F$12+СВЦЭМ!$D$10+'СЕТ СН'!$F$5-'СЕТ СН'!$F$20</f>
        <v>3568.7738940099998</v>
      </c>
      <c r="S33" s="36">
        <f>SUMIFS(СВЦЭМ!$C$33:$C$776,СВЦЭМ!$A$33:$A$776,$A33,СВЦЭМ!$B$33:$B$776,S$11)+'СЕТ СН'!$F$12+СВЦЭМ!$D$10+'СЕТ СН'!$F$5-'СЕТ СН'!$F$20</f>
        <v>3541.9818645599998</v>
      </c>
      <c r="T33" s="36">
        <f>SUMIFS(СВЦЭМ!$C$33:$C$776,СВЦЭМ!$A$33:$A$776,$A33,СВЦЭМ!$B$33:$B$776,T$11)+'СЕТ СН'!$F$12+СВЦЭМ!$D$10+'СЕТ СН'!$F$5-'СЕТ СН'!$F$20</f>
        <v>3520.3094283400001</v>
      </c>
      <c r="U33" s="36">
        <f>SUMIFS(СВЦЭМ!$C$33:$C$776,СВЦЭМ!$A$33:$A$776,$A33,СВЦЭМ!$B$33:$B$776,U$11)+'СЕТ СН'!$F$12+СВЦЭМ!$D$10+'СЕТ СН'!$F$5-'СЕТ СН'!$F$20</f>
        <v>3509.6019471999998</v>
      </c>
      <c r="V33" s="36">
        <f>SUMIFS(СВЦЭМ!$C$33:$C$776,СВЦЭМ!$A$33:$A$776,$A33,СВЦЭМ!$B$33:$B$776,V$11)+'СЕТ СН'!$F$12+СВЦЭМ!$D$10+'СЕТ СН'!$F$5-'СЕТ СН'!$F$20</f>
        <v>3514.4896712999998</v>
      </c>
      <c r="W33" s="36">
        <f>SUMIFS(СВЦЭМ!$C$33:$C$776,СВЦЭМ!$A$33:$A$776,$A33,СВЦЭМ!$B$33:$B$776,W$11)+'СЕТ СН'!$F$12+СВЦЭМ!$D$10+'СЕТ СН'!$F$5-'СЕТ СН'!$F$20</f>
        <v>3532.9890458899999</v>
      </c>
      <c r="X33" s="36">
        <f>SUMIFS(СВЦЭМ!$C$33:$C$776,СВЦЭМ!$A$33:$A$776,$A33,СВЦЭМ!$B$33:$B$776,X$11)+'СЕТ СН'!$F$12+СВЦЭМ!$D$10+'СЕТ СН'!$F$5-'СЕТ СН'!$F$20</f>
        <v>3556.9534258499998</v>
      </c>
      <c r="Y33" s="36">
        <f>SUMIFS(СВЦЭМ!$C$33:$C$776,СВЦЭМ!$A$33:$A$776,$A33,СВЦЭМ!$B$33:$B$776,Y$11)+'СЕТ СН'!$F$12+СВЦЭМ!$D$10+'СЕТ СН'!$F$5-'СЕТ СН'!$F$20</f>
        <v>3596.82862849</v>
      </c>
    </row>
    <row r="34" spans="1:25" ht="15.75" x14ac:dyDescent="0.2">
      <c r="A34" s="35">
        <f t="shared" si="0"/>
        <v>44250</v>
      </c>
      <c r="B34" s="36">
        <f>SUMIFS(СВЦЭМ!$C$33:$C$776,СВЦЭМ!$A$33:$A$776,$A34,СВЦЭМ!$B$33:$B$776,B$11)+'СЕТ СН'!$F$12+СВЦЭМ!$D$10+'СЕТ СН'!$F$5-'СЕТ СН'!$F$20</f>
        <v>3555.79491809</v>
      </c>
      <c r="C34" s="36">
        <f>SUMIFS(СВЦЭМ!$C$33:$C$776,СВЦЭМ!$A$33:$A$776,$A34,СВЦЭМ!$B$33:$B$776,C$11)+'СЕТ СН'!$F$12+СВЦЭМ!$D$10+'СЕТ СН'!$F$5-'СЕТ СН'!$F$20</f>
        <v>3578.9119992300002</v>
      </c>
      <c r="D34" s="36">
        <f>SUMIFS(СВЦЭМ!$C$33:$C$776,СВЦЭМ!$A$33:$A$776,$A34,СВЦЭМ!$B$33:$B$776,D$11)+'СЕТ СН'!$F$12+СВЦЭМ!$D$10+'СЕТ СН'!$F$5-'СЕТ СН'!$F$20</f>
        <v>3609.2069272899998</v>
      </c>
      <c r="E34" s="36">
        <f>SUMIFS(СВЦЭМ!$C$33:$C$776,СВЦЭМ!$A$33:$A$776,$A34,СВЦЭМ!$B$33:$B$776,E$11)+'СЕТ СН'!$F$12+СВЦЭМ!$D$10+'СЕТ СН'!$F$5-'СЕТ СН'!$F$20</f>
        <v>3614.3912135299997</v>
      </c>
      <c r="F34" s="36">
        <f>SUMIFS(СВЦЭМ!$C$33:$C$776,СВЦЭМ!$A$33:$A$776,$A34,СВЦЭМ!$B$33:$B$776,F$11)+'СЕТ СН'!$F$12+СВЦЭМ!$D$10+'СЕТ СН'!$F$5-'СЕТ СН'!$F$20</f>
        <v>3619.89941421</v>
      </c>
      <c r="G34" s="36">
        <f>SUMIFS(СВЦЭМ!$C$33:$C$776,СВЦЭМ!$A$33:$A$776,$A34,СВЦЭМ!$B$33:$B$776,G$11)+'СЕТ СН'!$F$12+СВЦЭМ!$D$10+'СЕТ СН'!$F$5-'СЕТ СН'!$F$20</f>
        <v>3621.6928208099998</v>
      </c>
      <c r="H34" s="36">
        <f>SUMIFS(СВЦЭМ!$C$33:$C$776,СВЦЭМ!$A$33:$A$776,$A34,СВЦЭМ!$B$33:$B$776,H$11)+'СЕТ СН'!$F$12+СВЦЭМ!$D$10+'СЕТ СН'!$F$5-'СЕТ СН'!$F$20</f>
        <v>3610.3236676500001</v>
      </c>
      <c r="I34" s="36">
        <f>SUMIFS(СВЦЭМ!$C$33:$C$776,СВЦЭМ!$A$33:$A$776,$A34,СВЦЭМ!$B$33:$B$776,I$11)+'СЕТ СН'!$F$12+СВЦЭМ!$D$10+'СЕТ СН'!$F$5-'СЕТ СН'!$F$20</f>
        <v>3597.7226985799998</v>
      </c>
      <c r="J34" s="36">
        <f>SUMIFS(СВЦЭМ!$C$33:$C$776,СВЦЭМ!$A$33:$A$776,$A34,СВЦЭМ!$B$33:$B$776,J$11)+'СЕТ СН'!$F$12+СВЦЭМ!$D$10+'СЕТ СН'!$F$5-'СЕТ СН'!$F$20</f>
        <v>3557.8627518100002</v>
      </c>
      <c r="K34" s="36">
        <f>SUMIFS(СВЦЭМ!$C$33:$C$776,СВЦЭМ!$A$33:$A$776,$A34,СВЦЭМ!$B$33:$B$776,K$11)+'СЕТ СН'!$F$12+СВЦЭМ!$D$10+'СЕТ СН'!$F$5-'СЕТ СН'!$F$20</f>
        <v>3522.3893536400001</v>
      </c>
      <c r="L34" s="36">
        <f>SUMIFS(СВЦЭМ!$C$33:$C$776,СВЦЭМ!$A$33:$A$776,$A34,СВЦЭМ!$B$33:$B$776,L$11)+'СЕТ СН'!$F$12+СВЦЭМ!$D$10+'СЕТ СН'!$F$5-'СЕТ СН'!$F$20</f>
        <v>3512.9684425199998</v>
      </c>
      <c r="M34" s="36">
        <f>SUMIFS(СВЦЭМ!$C$33:$C$776,СВЦЭМ!$A$33:$A$776,$A34,СВЦЭМ!$B$33:$B$776,M$11)+'СЕТ СН'!$F$12+СВЦЭМ!$D$10+'СЕТ СН'!$F$5-'СЕТ СН'!$F$20</f>
        <v>3511.64359268</v>
      </c>
      <c r="N34" s="36">
        <f>SUMIFS(СВЦЭМ!$C$33:$C$776,СВЦЭМ!$A$33:$A$776,$A34,СВЦЭМ!$B$33:$B$776,N$11)+'СЕТ СН'!$F$12+СВЦЭМ!$D$10+'СЕТ СН'!$F$5-'СЕТ СН'!$F$20</f>
        <v>3534.8427479299999</v>
      </c>
      <c r="O34" s="36">
        <f>SUMIFS(СВЦЭМ!$C$33:$C$776,СВЦЭМ!$A$33:$A$776,$A34,СВЦЭМ!$B$33:$B$776,O$11)+'СЕТ СН'!$F$12+СВЦЭМ!$D$10+'СЕТ СН'!$F$5-'СЕТ СН'!$F$20</f>
        <v>3568.33800999</v>
      </c>
      <c r="P34" s="36">
        <f>SUMIFS(СВЦЭМ!$C$33:$C$776,СВЦЭМ!$A$33:$A$776,$A34,СВЦЭМ!$B$33:$B$776,P$11)+'СЕТ СН'!$F$12+СВЦЭМ!$D$10+'СЕТ СН'!$F$5-'СЕТ СН'!$F$20</f>
        <v>3552.6194004199997</v>
      </c>
      <c r="Q34" s="36">
        <f>SUMIFS(СВЦЭМ!$C$33:$C$776,СВЦЭМ!$A$33:$A$776,$A34,СВЦЭМ!$B$33:$B$776,Q$11)+'СЕТ СН'!$F$12+СВЦЭМ!$D$10+'СЕТ СН'!$F$5-'СЕТ СН'!$F$20</f>
        <v>3557.5429295100002</v>
      </c>
      <c r="R34" s="36">
        <f>SUMIFS(СВЦЭМ!$C$33:$C$776,СВЦЭМ!$A$33:$A$776,$A34,СВЦЭМ!$B$33:$B$776,R$11)+'СЕТ СН'!$F$12+СВЦЭМ!$D$10+'СЕТ СН'!$F$5-'СЕТ СН'!$F$20</f>
        <v>3573.3391945899998</v>
      </c>
      <c r="S34" s="36">
        <f>SUMIFS(СВЦЭМ!$C$33:$C$776,СВЦЭМ!$A$33:$A$776,$A34,СВЦЭМ!$B$33:$B$776,S$11)+'СЕТ СН'!$F$12+СВЦЭМ!$D$10+'СЕТ СН'!$F$5-'СЕТ СН'!$F$20</f>
        <v>3555.3653113199998</v>
      </c>
      <c r="T34" s="36">
        <f>SUMIFS(СВЦЭМ!$C$33:$C$776,СВЦЭМ!$A$33:$A$776,$A34,СВЦЭМ!$B$33:$B$776,T$11)+'СЕТ СН'!$F$12+СВЦЭМ!$D$10+'СЕТ СН'!$F$5-'СЕТ СН'!$F$20</f>
        <v>3534.4563247599999</v>
      </c>
      <c r="U34" s="36">
        <f>SUMIFS(СВЦЭМ!$C$33:$C$776,СВЦЭМ!$A$33:$A$776,$A34,СВЦЭМ!$B$33:$B$776,U$11)+'СЕТ СН'!$F$12+СВЦЭМ!$D$10+'СЕТ СН'!$F$5-'СЕТ СН'!$F$20</f>
        <v>3519.0095206199999</v>
      </c>
      <c r="V34" s="36">
        <f>SUMIFS(СВЦЭМ!$C$33:$C$776,СВЦЭМ!$A$33:$A$776,$A34,СВЦЭМ!$B$33:$B$776,V$11)+'СЕТ СН'!$F$12+СВЦЭМ!$D$10+'СЕТ СН'!$F$5-'СЕТ СН'!$F$20</f>
        <v>3521.3654566199998</v>
      </c>
      <c r="W34" s="36">
        <f>SUMIFS(СВЦЭМ!$C$33:$C$776,СВЦЭМ!$A$33:$A$776,$A34,СВЦЭМ!$B$33:$B$776,W$11)+'СЕТ СН'!$F$12+СВЦЭМ!$D$10+'СЕТ СН'!$F$5-'СЕТ СН'!$F$20</f>
        <v>3536.58793952</v>
      </c>
      <c r="X34" s="36">
        <f>SUMIFS(СВЦЭМ!$C$33:$C$776,СВЦЭМ!$A$33:$A$776,$A34,СВЦЭМ!$B$33:$B$776,X$11)+'СЕТ СН'!$F$12+СВЦЭМ!$D$10+'СЕТ СН'!$F$5-'СЕТ СН'!$F$20</f>
        <v>3563.3330119699999</v>
      </c>
      <c r="Y34" s="36">
        <f>SUMIFS(СВЦЭМ!$C$33:$C$776,СВЦЭМ!$A$33:$A$776,$A34,СВЦЭМ!$B$33:$B$776,Y$11)+'СЕТ СН'!$F$12+СВЦЭМ!$D$10+'СЕТ СН'!$F$5-'СЕТ СН'!$F$20</f>
        <v>3589.63988819</v>
      </c>
    </row>
    <row r="35" spans="1:25" ht="15.75" x14ac:dyDescent="0.2">
      <c r="A35" s="35">
        <f t="shared" si="0"/>
        <v>44251</v>
      </c>
      <c r="B35" s="36">
        <f>SUMIFS(СВЦЭМ!$C$33:$C$776,СВЦЭМ!$A$33:$A$776,$A35,СВЦЭМ!$B$33:$B$776,B$11)+'СЕТ СН'!$F$12+СВЦЭМ!$D$10+'СЕТ СН'!$F$5-'СЕТ СН'!$F$20</f>
        <v>3544.5260476499998</v>
      </c>
      <c r="C35" s="36">
        <f>SUMIFS(СВЦЭМ!$C$33:$C$776,СВЦЭМ!$A$33:$A$776,$A35,СВЦЭМ!$B$33:$B$776,C$11)+'СЕТ СН'!$F$12+СВЦЭМ!$D$10+'СЕТ СН'!$F$5-'СЕТ СН'!$F$20</f>
        <v>3556.7337613700001</v>
      </c>
      <c r="D35" s="36">
        <f>SUMIFS(СВЦЭМ!$C$33:$C$776,СВЦЭМ!$A$33:$A$776,$A35,СВЦЭМ!$B$33:$B$776,D$11)+'СЕТ СН'!$F$12+СВЦЭМ!$D$10+'СЕТ СН'!$F$5-'СЕТ СН'!$F$20</f>
        <v>3583.65774741</v>
      </c>
      <c r="E35" s="36">
        <f>SUMIFS(СВЦЭМ!$C$33:$C$776,СВЦЭМ!$A$33:$A$776,$A35,СВЦЭМ!$B$33:$B$776,E$11)+'СЕТ СН'!$F$12+СВЦЭМ!$D$10+'СЕТ СН'!$F$5-'СЕТ СН'!$F$20</f>
        <v>3587.2428864399999</v>
      </c>
      <c r="F35" s="36">
        <f>SUMIFS(СВЦЭМ!$C$33:$C$776,СВЦЭМ!$A$33:$A$776,$A35,СВЦЭМ!$B$33:$B$776,F$11)+'СЕТ СН'!$F$12+СВЦЭМ!$D$10+'СЕТ СН'!$F$5-'СЕТ СН'!$F$20</f>
        <v>3605.6462017499998</v>
      </c>
      <c r="G35" s="36">
        <f>SUMIFS(СВЦЭМ!$C$33:$C$776,СВЦЭМ!$A$33:$A$776,$A35,СВЦЭМ!$B$33:$B$776,G$11)+'СЕТ СН'!$F$12+СВЦЭМ!$D$10+'СЕТ СН'!$F$5-'СЕТ СН'!$F$20</f>
        <v>3595.1502368699998</v>
      </c>
      <c r="H35" s="36">
        <f>SUMIFS(СВЦЭМ!$C$33:$C$776,СВЦЭМ!$A$33:$A$776,$A35,СВЦЭМ!$B$33:$B$776,H$11)+'СЕТ СН'!$F$12+СВЦЭМ!$D$10+'СЕТ СН'!$F$5-'СЕТ СН'!$F$20</f>
        <v>3581.4922212299998</v>
      </c>
      <c r="I35" s="36">
        <f>SUMIFS(СВЦЭМ!$C$33:$C$776,СВЦЭМ!$A$33:$A$776,$A35,СВЦЭМ!$B$33:$B$776,I$11)+'СЕТ СН'!$F$12+СВЦЭМ!$D$10+'СЕТ СН'!$F$5-'СЕТ СН'!$F$20</f>
        <v>3571.4321824999997</v>
      </c>
      <c r="J35" s="36">
        <f>SUMIFS(СВЦЭМ!$C$33:$C$776,СВЦЭМ!$A$33:$A$776,$A35,СВЦЭМ!$B$33:$B$776,J$11)+'СЕТ СН'!$F$12+СВЦЭМ!$D$10+'СЕТ СН'!$F$5-'СЕТ СН'!$F$20</f>
        <v>3560.2779793499999</v>
      </c>
      <c r="K35" s="36">
        <f>SUMIFS(СВЦЭМ!$C$33:$C$776,СВЦЭМ!$A$33:$A$776,$A35,СВЦЭМ!$B$33:$B$776,K$11)+'СЕТ СН'!$F$12+СВЦЭМ!$D$10+'СЕТ СН'!$F$5-'СЕТ СН'!$F$20</f>
        <v>3548.9365576499999</v>
      </c>
      <c r="L35" s="36">
        <f>SUMIFS(СВЦЭМ!$C$33:$C$776,СВЦЭМ!$A$33:$A$776,$A35,СВЦЭМ!$B$33:$B$776,L$11)+'СЕТ СН'!$F$12+СВЦЭМ!$D$10+'СЕТ СН'!$F$5-'СЕТ СН'!$F$20</f>
        <v>3553.3202703500001</v>
      </c>
      <c r="M35" s="36">
        <f>SUMIFS(СВЦЭМ!$C$33:$C$776,СВЦЭМ!$A$33:$A$776,$A35,СВЦЭМ!$B$33:$B$776,M$11)+'СЕТ СН'!$F$12+СВЦЭМ!$D$10+'СЕТ СН'!$F$5-'СЕТ СН'!$F$20</f>
        <v>3565.9064265900001</v>
      </c>
      <c r="N35" s="36">
        <f>SUMIFS(СВЦЭМ!$C$33:$C$776,СВЦЭМ!$A$33:$A$776,$A35,СВЦЭМ!$B$33:$B$776,N$11)+'СЕТ СН'!$F$12+СВЦЭМ!$D$10+'СЕТ СН'!$F$5-'СЕТ СН'!$F$20</f>
        <v>3584.9684673199999</v>
      </c>
      <c r="O35" s="36">
        <f>SUMIFS(СВЦЭМ!$C$33:$C$776,СВЦЭМ!$A$33:$A$776,$A35,СВЦЭМ!$B$33:$B$776,O$11)+'СЕТ СН'!$F$12+СВЦЭМ!$D$10+'СЕТ СН'!$F$5-'СЕТ СН'!$F$20</f>
        <v>3598.6440239599997</v>
      </c>
      <c r="P35" s="36">
        <f>SUMIFS(СВЦЭМ!$C$33:$C$776,СВЦЭМ!$A$33:$A$776,$A35,СВЦЭМ!$B$33:$B$776,P$11)+'СЕТ СН'!$F$12+СВЦЭМ!$D$10+'СЕТ СН'!$F$5-'СЕТ СН'!$F$20</f>
        <v>3558.8177028800001</v>
      </c>
      <c r="Q35" s="36">
        <f>SUMIFS(СВЦЭМ!$C$33:$C$776,СВЦЭМ!$A$33:$A$776,$A35,СВЦЭМ!$B$33:$B$776,Q$11)+'СЕТ СН'!$F$12+СВЦЭМ!$D$10+'СЕТ СН'!$F$5-'СЕТ СН'!$F$20</f>
        <v>3575.6996964</v>
      </c>
      <c r="R35" s="36">
        <f>SUMIFS(СВЦЭМ!$C$33:$C$776,СВЦЭМ!$A$33:$A$776,$A35,СВЦЭМ!$B$33:$B$776,R$11)+'СЕТ СН'!$F$12+СВЦЭМ!$D$10+'СЕТ СН'!$F$5-'СЕТ СН'!$F$20</f>
        <v>3600.3984981100002</v>
      </c>
      <c r="S35" s="36">
        <f>SUMIFS(СВЦЭМ!$C$33:$C$776,СВЦЭМ!$A$33:$A$776,$A35,СВЦЭМ!$B$33:$B$776,S$11)+'СЕТ СН'!$F$12+СВЦЭМ!$D$10+'СЕТ СН'!$F$5-'СЕТ СН'!$F$20</f>
        <v>3580.7977123199998</v>
      </c>
      <c r="T35" s="36">
        <f>SUMIFS(СВЦЭМ!$C$33:$C$776,СВЦЭМ!$A$33:$A$776,$A35,СВЦЭМ!$B$33:$B$776,T$11)+'СЕТ СН'!$F$12+СВЦЭМ!$D$10+'СЕТ СН'!$F$5-'СЕТ СН'!$F$20</f>
        <v>3566.6812304800001</v>
      </c>
      <c r="U35" s="36">
        <f>SUMIFS(СВЦЭМ!$C$33:$C$776,СВЦЭМ!$A$33:$A$776,$A35,СВЦЭМ!$B$33:$B$776,U$11)+'СЕТ СН'!$F$12+СВЦЭМ!$D$10+'СЕТ СН'!$F$5-'СЕТ СН'!$F$20</f>
        <v>3547.3078098999999</v>
      </c>
      <c r="V35" s="36">
        <f>SUMIFS(СВЦЭМ!$C$33:$C$776,СВЦЭМ!$A$33:$A$776,$A35,СВЦЭМ!$B$33:$B$776,V$11)+'СЕТ СН'!$F$12+СВЦЭМ!$D$10+'СЕТ СН'!$F$5-'СЕТ СН'!$F$20</f>
        <v>3543.0487504000002</v>
      </c>
      <c r="W35" s="36">
        <f>SUMIFS(СВЦЭМ!$C$33:$C$776,СВЦЭМ!$A$33:$A$776,$A35,СВЦЭМ!$B$33:$B$776,W$11)+'СЕТ СН'!$F$12+СВЦЭМ!$D$10+'СЕТ СН'!$F$5-'СЕТ СН'!$F$20</f>
        <v>3546.0161138499998</v>
      </c>
      <c r="X35" s="36">
        <f>SUMIFS(СВЦЭМ!$C$33:$C$776,СВЦЭМ!$A$33:$A$776,$A35,СВЦЭМ!$B$33:$B$776,X$11)+'СЕТ СН'!$F$12+СВЦЭМ!$D$10+'СЕТ СН'!$F$5-'СЕТ СН'!$F$20</f>
        <v>3571.7644136999997</v>
      </c>
      <c r="Y35" s="36">
        <f>SUMIFS(СВЦЭМ!$C$33:$C$776,СВЦЭМ!$A$33:$A$776,$A35,СВЦЭМ!$B$33:$B$776,Y$11)+'СЕТ СН'!$F$12+СВЦЭМ!$D$10+'СЕТ СН'!$F$5-'СЕТ СН'!$F$20</f>
        <v>3594.7101925900001</v>
      </c>
    </row>
    <row r="36" spans="1:25" ht="15.75" x14ac:dyDescent="0.2">
      <c r="A36" s="35">
        <f t="shared" si="0"/>
        <v>44252</v>
      </c>
      <c r="B36" s="36">
        <f>SUMIFS(СВЦЭМ!$C$33:$C$776,СВЦЭМ!$A$33:$A$776,$A36,СВЦЭМ!$B$33:$B$776,B$11)+'СЕТ СН'!$F$12+СВЦЭМ!$D$10+'СЕТ СН'!$F$5-'СЕТ СН'!$F$20</f>
        <v>3544.3558680300002</v>
      </c>
      <c r="C36" s="36">
        <f>SUMIFS(СВЦЭМ!$C$33:$C$776,СВЦЭМ!$A$33:$A$776,$A36,СВЦЭМ!$B$33:$B$776,C$11)+'СЕТ СН'!$F$12+СВЦЭМ!$D$10+'СЕТ СН'!$F$5-'СЕТ СН'!$F$20</f>
        <v>3564.8213217000002</v>
      </c>
      <c r="D36" s="36">
        <f>SUMIFS(СВЦЭМ!$C$33:$C$776,СВЦЭМ!$A$33:$A$776,$A36,СВЦЭМ!$B$33:$B$776,D$11)+'СЕТ СН'!$F$12+СВЦЭМ!$D$10+'СЕТ СН'!$F$5-'СЕТ СН'!$F$20</f>
        <v>3592.58829633</v>
      </c>
      <c r="E36" s="36">
        <f>SUMIFS(СВЦЭМ!$C$33:$C$776,СВЦЭМ!$A$33:$A$776,$A36,СВЦЭМ!$B$33:$B$776,E$11)+'СЕТ СН'!$F$12+СВЦЭМ!$D$10+'СЕТ СН'!$F$5-'СЕТ СН'!$F$20</f>
        <v>3595.5758339599997</v>
      </c>
      <c r="F36" s="36">
        <f>SUMIFS(СВЦЭМ!$C$33:$C$776,СВЦЭМ!$A$33:$A$776,$A36,СВЦЭМ!$B$33:$B$776,F$11)+'СЕТ СН'!$F$12+СВЦЭМ!$D$10+'СЕТ СН'!$F$5-'СЕТ СН'!$F$20</f>
        <v>3609.14619498</v>
      </c>
      <c r="G36" s="36">
        <f>SUMIFS(СВЦЭМ!$C$33:$C$776,СВЦЭМ!$A$33:$A$776,$A36,СВЦЭМ!$B$33:$B$776,G$11)+'СЕТ СН'!$F$12+СВЦЭМ!$D$10+'СЕТ СН'!$F$5-'СЕТ СН'!$F$20</f>
        <v>3593.3914516</v>
      </c>
      <c r="H36" s="36">
        <f>SUMIFS(СВЦЭМ!$C$33:$C$776,СВЦЭМ!$A$33:$A$776,$A36,СВЦЭМ!$B$33:$B$776,H$11)+'СЕТ СН'!$F$12+СВЦЭМ!$D$10+'СЕТ СН'!$F$5-'СЕТ СН'!$F$20</f>
        <v>3552.53261032</v>
      </c>
      <c r="I36" s="36">
        <f>SUMIFS(СВЦЭМ!$C$33:$C$776,СВЦЭМ!$A$33:$A$776,$A36,СВЦЭМ!$B$33:$B$776,I$11)+'СЕТ СН'!$F$12+СВЦЭМ!$D$10+'СЕТ СН'!$F$5-'СЕТ СН'!$F$20</f>
        <v>3535.74748563</v>
      </c>
      <c r="J36" s="36">
        <f>SUMIFS(СВЦЭМ!$C$33:$C$776,СВЦЭМ!$A$33:$A$776,$A36,СВЦЭМ!$B$33:$B$776,J$11)+'СЕТ СН'!$F$12+СВЦЭМ!$D$10+'СЕТ СН'!$F$5-'СЕТ СН'!$F$20</f>
        <v>3529.3785213199999</v>
      </c>
      <c r="K36" s="36">
        <f>SUMIFS(СВЦЭМ!$C$33:$C$776,СВЦЭМ!$A$33:$A$776,$A36,СВЦЭМ!$B$33:$B$776,K$11)+'СЕТ СН'!$F$12+СВЦЭМ!$D$10+'СЕТ СН'!$F$5-'СЕТ СН'!$F$20</f>
        <v>3528.6172915400002</v>
      </c>
      <c r="L36" s="36">
        <f>SUMIFS(СВЦЭМ!$C$33:$C$776,СВЦЭМ!$A$33:$A$776,$A36,СВЦЭМ!$B$33:$B$776,L$11)+'СЕТ СН'!$F$12+СВЦЭМ!$D$10+'СЕТ СН'!$F$5-'СЕТ СН'!$F$20</f>
        <v>3550.1153340299998</v>
      </c>
      <c r="M36" s="36">
        <f>SUMIFS(СВЦЭМ!$C$33:$C$776,СВЦЭМ!$A$33:$A$776,$A36,СВЦЭМ!$B$33:$B$776,M$11)+'СЕТ СН'!$F$12+СВЦЭМ!$D$10+'СЕТ СН'!$F$5-'СЕТ СН'!$F$20</f>
        <v>3544.1124587499999</v>
      </c>
      <c r="N36" s="36">
        <f>SUMIFS(СВЦЭМ!$C$33:$C$776,СВЦЭМ!$A$33:$A$776,$A36,СВЦЭМ!$B$33:$B$776,N$11)+'СЕТ СН'!$F$12+СВЦЭМ!$D$10+'СЕТ СН'!$F$5-'СЕТ СН'!$F$20</f>
        <v>3567.7093985500001</v>
      </c>
      <c r="O36" s="36">
        <f>SUMIFS(СВЦЭМ!$C$33:$C$776,СВЦЭМ!$A$33:$A$776,$A36,СВЦЭМ!$B$33:$B$776,O$11)+'СЕТ СН'!$F$12+СВЦЭМ!$D$10+'СЕТ СН'!$F$5-'СЕТ СН'!$F$20</f>
        <v>3606.8432659</v>
      </c>
      <c r="P36" s="36">
        <f>SUMIFS(СВЦЭМ!$C$33:$C$776,СВЦЭМ!$A$33:$A$776,$A36,СВЦЭМ!$B$33:$B$776,P$11)+'СЕТ СН'!$F$12+СВЦЭМ!$D$10+'СЕТ СН'!$F$5-'СЕТ СН'!$F$20</f>
        <v>3593.1492311399998</v>
      </c>
      <c r="Q36" s="36">
        <f>SUMIFS(СВЦЭМ!$C$33:$C$776,СВЦЭМ!$A$33:$A$776,$A36,СВЦЭМ!$B$33:$B$776,Q$11)+'СЕТ СН'!$F$12+СВЦЭМ!$D$10+'СЕТ СН'!$F$5-'СЕТ СН'!$F$20</f>
        <v>3590.6565590499999</v>
      </c>
      <c r="R36" s="36">
        <f>SUMIFS(СВЦЭМ!$C$33:$C$776,СВЦЭМ!$A$33:$A$776,$A36,СВЦЭМ!$B$33:$B$776,R$11)+'СЕТ СН'!$F$12+СВЦЭМ!$D$10+'СЕТ СН'!$F$5-'СЕТ СН'!$F$20</f>
        <v>3600.15486457</v>
      </c>
      <c r="S36" s="36">
        <f>SUMIFS(СВЦЭМ!$C$33:$C$776,СВЦЭМ!$A$33:$A$776,$A36,СВЦЭМ!$B$33:$B$776,S$11)+'СЕТ СН'!$F$12+СВЦЭМ!$D$10+'СЕТ СН'!$F$5-'СЕТ СН'!$F$20</f>
        <v>3581.4343267899999</v>
      </c>
      <c r="T36" s="36">
        <f>SUMIFS(СВЦЭМ!$C$33:$C$776,СВЦЭМ!$A$33:$A$776,$A36,СВЦЭМ!$B$33:$B$776,T$11)+'СЕТ СН'!$F$12+СВЦЭМ!$D$10+'СЕТ СН'!$F$5-'СЕТ СН'!$F$20</f>
        <v>3567.8932727000001</v>
      </c>
      <c r="U36" s="36">
        <f>SUMIFS(СВЦЭМ!$C$33:$C$776,СВЦЭМ!$A$33:$A$776,$A36,СВЦЭМ!$B$33:$B$776,U$11)+'СЕТ СН'!$F$12+СВЦЭМ!$D$10+'СЕТ СН'!$F$5-'СЕТ СН'!$F$20</f>
        <v>3577.2431859600001</v>
      </c>
      <c r="V36" s="36">
        <f>SUMIFS(СВЦЭМ!$C$33:$C$776,СВЦЭМ!$A$33:$A$776,$A36,СВЦЭМ!$B$33:$B$776,V$11)+'СЕТ СН'!$F$12+СВЦЭМ!$D$10+'СЕТ СН'!$F$5-'СЕТ СН'!$F$20</f>
        <v>3569.63855251</v>
      </c>
      <c r="W36" s="36">
        <f>SUMIFS(СВЦЭМ!$C$33:$C$776,СВЦЭМ!$A$33:$A$776,$A36,СВЦЭМ!$B$33:$B$776,W$11)+'СЕТ СН'!$F$12+СВЦЭМ!$D$10+'СЕТ СН'!$F$5-'СЕТ СН'!$F$20</f>
        <v>3566.05031521</v>
      </c>
      <c r="X36" s="36">
        <f>SUMIFS(СВЦЭМ!$C$33:$C$776,СВЦЭМ!$A$33:$A$776,$A36,СВЦЭМ!$B$33:$B$776,X$11)+'СЕТ СН'!$F$12+СВЦЭМ!$D$10+'СЕТ СН'!$F$5-'СЕТ СН'!$F$20</f>
        <v>3574.00703355</v>
      </c>
      <c r="Y36" s="36">
        <f>SUMIFS(СВЦЭМ!$C$33:$C$776,СВЦЭМ!$A$33:$A$776,$A36,СВЦЭМ!$B$33:$B$776,Y$11)+'СЕТ СН'!$F$12+СВЦЭМ!$D$10+'СЕТ СН'!$F$5-'СЕТ СН'!$F$20</f>
        <v>3575.7580713100001</v>
      </c>
    </row>
    <row r="37" spans="1:25" ht="15.75" x14ac:dyDescent="0.2">
      <c r="A37" s="35">
        <f t="shared" si="0"/>
        <v>44253</v>
      </c>
      <c r="B37" s="36">
        <f>SUMIFS(СВЦЭМ!$C$33:$C$776,СВЦЭМ!$A$33:$A$776,$A37,СВЦЭМ!$B$33:$B$776,B$11)+'СЕТ СН'!$F$12+СВЦЭМ!$D$10+'СЕТ СН'!$F$5-'СЕТ СН'!$F$20</f>
        <v>3560.90123275</v>
      </c>
      <c r="C37" s="36">
        <f>SUMIFS(СВЦЭМ!$C$33:$C$776,СВЦЭМ!$A$33:$A$776,$A37,СВЦЭМ!$B$33:$B$776,C$11)+'СЕТ СН'!$F$12+СВЦЭМ!$D$10+'СЕТ СН'!$F$5-'СЕТ СН'!$F$20</f>
        <v>3569.9382118399999</v>
      </c>
      <c r="D37" s="36">
        <f>SUMIFS(СВЦЭМ!$C$33:$C$776,СВЦЭМ!$A$33:$A$776,$A37,СВЦЭМ!$B$33:$B$776,D$11)+'СЕТ СН'!$F$12+СВЦЭМ!$D$10+'СЕТ СН'!$F$5-'СЕТ СН'!$F$20</f>
        <v>3604.3042576099997</v>
      </c>
      <c r="E37" s="36">
        <f>SUMIFS(СВЦЭМ!$C$33:$C$776,СВЦЭМ!$A$33:$A$776,$A37,СВЦЭМ!$B$33:$B$776,E$11)+'СЕТ СН'!$F$12+СВЦЭМ!$D$10+'СЕТ СН'!$F$5-'СЕТ СН'!$F$20</f>
        <v>3608.3787736100003</v>
      </c>
      <c r="F37" s="36">
        <f>SUMIFS(СВЦЭМ!$C$33:$C$776,СВЦЭМ!$A$33:$A$776,$A37,СВЦЭМ!$B$33:$B$776,F$11)+'СЕТ СН'!$F$12+СВЦЭМ!$D$10+'СЕТ СН'!$F$5-'СЕТ СН'!$F$20</f>
        <v>3621.16758106</v>
      </c>
      <c r="G37" s="36">
        <f>SUMIFS(СВЦЭМ!$C$33:$C$776,СВЦЭМ!$A$33:$A$776,$A37,СВЦЭМ!$B$33:$B$776,G$11)+'СЕТ СН'!$F$12+СВЦЭМ!$D$10+'СЕТ СН'!$F$5-'СЕТ СН'!$F$20</f>
        <v>3606.8348408500001</v>
      </c>
      <c r="H37" s="36">
        <f>SUMIFS(СВЦЭМ!$C$33:$C$776,СВЦЭМ!$A$33:$A$776,$A37,СВЦЭМ!$B$33:$B$776,H$11)+'СЕТ СН'!$F$12+СВЦЭМ!$D$10+'СЕТ СН'!$F$5-'СЕТ СН'!$F$20</f>
        <v>3578.7338701799999</v>
      </c>
      <c r="I37" s="36">
        <f>SUMIFS(СВЦЭМ!$C$33:$C$776,СВЦЭМ!$A$33:$A$776,$A37,СВЦЭМ!$B$33:$B$776,I$11)+'СЕТ СН'!$F$12+СВЦЭМ!$D$10+'СЕТ СН'!$F$5-'СЕТ СН'!$F$20</f>
        <v>3558.0869876400002</v>
      </c>
      <c r="J37" s="36">
        <f>SUMIFS(СВЦЭМ!$C$33:$C$776,СВЦЭМ!$A$33:$A$776,$A37,СВЦЭМ!$B$33:$B$776,J$11)+'СЕТ СН'!$F$12+СВЦЭМ!$D$10+'СЕТ СН'!$F$5-'СЕТ СН'!$F$20</f>
        <v>3543.0971213900002</v>
      </c>
      <c r="K37" s="36">
        <f>SUMIFS(СВЦЭМ!$C$33:$C$776,СВЦЭМ!$A$33:$A$776,$A37,СВЦЭМ!$B$33:$B$776,K$11)+'СЕТ СН'!$F$12+СВЦЭМ!$D$10+'СЕТ СН'!$F$5-'СЕТ СН'!$F$20</f>
        <v>3549.3562678999997</v>
      </c>
      <c r="L37" s="36">
        <f>SUMIFS(СВЦЭМ!$C$33:$C$776,СВЦЭМ!$A$33:$A$776,$A37,СВЦЭМ!$B$33:$B$776,L$11)+'СЕТ СН'!$F$12+СВЦЭМ!$D$10+'СЕТ СН'!$F$5-'СЕТ СН'!$F$20</f>
        <v>3554.7850701899997</v>
      </c>
      <c r="M37" s="36">
        <f>SUMIFS(СВЦЭМ!$C$33:$C$776,СВЦЭМ!$A$33:$A$776,$A37,СВЦЭМ!$B$33:$B$776,M$11)+'СЕТ СН'!$F$12+СВЦЭМ!$D$10+'СЕТ СН'!$F$5-'СЕТ СН'!$F$20</f>
        <v>3551.7849799999999</v>
      </c>
      <c r="N37" s="36">
        <f>SUMIFS(СВЦЭМ!$C$33:$C$776,СВЦЭМ!$A$33:$A$776,$A37,СВЦЭМ!$B$33:$B$776,N$11)+'СЕТ СН'!$F$12+СВЦЭМ!$D$10+'СЕТ СН'!$F$5-'СЕТ СН'!$F$20</f>
        <v>3565.2490438999998</v>
      </c>
      <c r="O37" s="36">
        <f>SUMIFS(СВЦЭМ!$C$33:$C$776,СВЦЭМ!$A$33:$A$776,$A37,СВЦЭМ!$B$33:$B$776,O$11)+'СЕТ СН'!$F$12+СВЦЭМ!$D$10+'СЕТ СН'!$F$5-'СЕТ СН'!$F$20</f>
        <v>3580.50567073</v>
      </c>
      <c r="P37" s="36">
        <f>SUMIFS(СВЦЭМ!$C$33:$C$776,СВЦЭМ!$A$33:$A$776,$A37,СВЦЭМ!$B$33:$B$776,P$11)+'СЕТ СН'!$F$12+СВЦЭМ!$D$10+'СЕТ СН'!$F$5-'СЕТ СН'!$F$20</f>
        <v>3566.25672145</v>
      </c>
      <c r="Q37" s="36">
        <f>SUMIFS(СВЦЭМ!$C$33:$C$776,СВЦЭМ!$A$33:$A$776,$A37,СВЦЭМ!$B$33:$B$776,Q$11)+'СЕТ СН'!$F$12+СВЦЭМ!$D$10+'СЕТ СН'!$F$5-'СЕТ СН'!$F$20</f>
        <v>3572.8677355499999</v>
      </c>
      <c r="R37" s="36">
        <f>SUMIFS(СВЦЭМ!$C$33:$C$776,СВЦЭМ!$A$33:$A$776,$A37,СВЦЭМ!$B$33:$B$776,R$11)+'СЕТ СН'!$F$12+СВЦЭМ!$D$10+'СЕТ СН'!$F$5-'СЕТ СН'!$F$20</f>
        <v>3584.3827762299998</v>
      </c>
      <c r="S37" s="36">
        <f>SUMIFS(СВЦЭМ!$C$33:$C$776,СВЦЭМ!$A$33:$A$776,$A37,СВЦЭМ!$B$33:$B$776,S$11)+'СЕТ СН'!$F$12+СВЦЭМ!$D$10+'СЕТ СН'!$F$5-'СЕТ СН'!$F$20</f>
        <v>3579.0766659400001</v>
      </c>
      <c r="T37" s="36">
        <f>SUMIFS(СВЦЭМ!$C$33:$C$776,СВЦЭМ!$A$33:$A$776,$A37,СВЦЭМ!$B$33:$B$776,T$11)+'СЕТ СН'!$F$12+СВЦЭМ!$D$10+'СЕТ СН'!$F$5-'СЕТ СН'!$F$20</f>
        <v>3567.9252481899998</v>
      </c>
      <c r="U37" s="36">
        <f>SUMIFS(СВЦЭМ!$C$33:$C$776,СВЦЭМ!$A$33:$A$776,$A37,СВЦЭМ!$B$33:$B$776,U$11)+'СЕТ СН'!$F$12+СВЦЭМ!$D$10+'СЕТ СН'!$F$5-'СЕТ СН'!$F$20</f>
        <v>3558.0692993600001</v>
      </c>
      <c r="V37" s="36">
        <f>SUMIFS(СВЦЭМ!$C$33:$C$776,СВЦЭМ!$A$33:$A$776,$A37,СВЦЭМ!$B$33:$B$776,V$11)+'СЕТ СН'!$F$12+СВЦЭМ!$D$10+'СЕТ СН'!$F$5-'СЕТ СН'!$F$20</f>
        <v>3561.1234969899997</v>
      </c>
      <c r="W37" s="36">
        <f>SUMIFS(СВЦЭМ!$C$33:$C$776,СВЦЭМ!$A$33:$A$776,$A37,СВЦЭМ!$B$33:$B$776,W$11)+'СЕТ СН'!$F$12+СВЦЭМ!$D$10+'СЕТ СН'!$F$5-'СЕТ СН'!$F$20</f>
        <v>3570.0365464900001</v>
      </c>
      <c r="X37" s="36">
        <f>SUMIFS(СВЦЭМ!$C$33:$C$776,СВЦЭМ!$A$33:$A$776,$A37,СВЦЭМ!$B$33:$B$776,X$11)+'СЕТ СН'!$F$12+СВЦЭМ!$D$10+'СЕТ СН'!$F$5-'СЕТ СН'!$F$20</f>
        <v>3587.9432477599998</v>
      </c>
      <c r="Y37" s="36">
        <f>SUMIFS(СВЦЭМ!$C$33:$C$776,СВЦЭМ!$A$33:$A$776,$A37,СВЦЭМ!$B$33:$B$776,Y$11)+'СЕТ СН'!$F$12+СВЦЭМ!$D$10+'СЕТ СН'!$F$5-'СЕТ СН'!$F$20</f>
        <v>3590.6628887400002</v>
      </c>
    </row>
    <row r="38" spans="1:25" ht="15.75" x14ac:dyDescent="0.2">
      <c r="A38" s="35">
        <f t="shared" si="0"/>
        <v>44254</v>
      </c>
      <c r="B38" s="36">
        <f>SUMIFS(СВЦЭМ!$C$33:$C$776,СВЦЭМ!$A$33:$A$776,$A38,СВЦЭМ!$B$33:$B$776,B$11)+'СЕТ СН'!$F$12+СВЦЭМ!$D$10+'СЕТ СН'!$F$5-'СЕТ СН'!$F$20</f>
        <v>3592.9266677099999</v>
      </c>
      <c r="C38" s="36">
        <f>SUMIFS(СВЦЭМ!$C$33:$C$776,СВЦЭМ!$A$33:$A$776,$A38,СВЦЭМ!$B$33:$B$776,C$11)+'СЕТ СН'!$F$12+СВЦЭМ!$D$10+'СЕТ СН'!$F$5-'СЕТ СН'!$F$20</f>
        <v>3602.7211747199999</v>
      </c>
      <c r="D38" s="36">
        <f>SUMIFS(СВЦЭМ!$C$33:$C$776,СВЦЭМ!$A$33:$A$776,$A38,СВЦЭМ!$B$33:$B$776,D$11)+'СЕТ СН'!$F$12+СВЦЭМ!$D$10+'СЕТ СН'!$F$5-'СЕТ СН'!$F$20</f>
        <v>3630.8586025699997</v>
      </c>
      <c r="E38" s="36">
        <f>SUMIFS(СВЦЭМ!$C$33:$C$776,СВЦЭМ!$A$33:$A$776,$A38,СВЦЭМ!$B$33:$B$776,E$11)+'СЕТ СН'!$F$12+СВЦЭМ!$D$10+'СЕТ СН'!$F$5-'СЕТ СН'!$F$20</f>
        <v>3641.1229888400003</v>
      </c>
      <c r="F38" s="36">
        <f>SUMIFS(СВЦЭМ!$C$33:$C$776,СВЦЭМ!$A$33:$A$776,$A38,СВЦЭМ!$B$33:$B$776,F$11)+'СЕТ СН'!$F$12+СВЦЭМ!$D$10+'СЕТ СН'!$F$5-'СЕТ СН'!$F$20</f>
        <v>3657.3156561199999</v>
      </c>
      <c r="G38" s="36">
        <f>SUMIFS(СВЦЭМ!$C$33:$C$776,СВЦЭМ!$A$33:$A$776,$A38,СВЦЭМ!$B$33:$B$776,G$11)+'СЕТ СН'!$F$12+СВЦЭМ!$D$10+'СЕТ СН'!$F$5-'СЕТ СН'!$F$20</f>
        <v>3650.67500367</v>
      </c>
      <c r="H38" s="36">
        <f>SUMIFS(СВЦЭМ!$C$33:$C$776,СВЦЭМ!$A$33:$A$776,$A38,СВЦЭМ!$B$33:$B$776,H$11)+'СЕТ СН'!$F$12+СВЦЭМ!$D$10+'СЕТ СН'!$F$5-'СЕТ СН'!$F$20</f>
        <v>3637.4343104499999</v>
      </c>
      <c r="I38" s="36">
        <f>SUMIFS(СВЦЭМ!$C$33:$C$776,СВЦЭМ!$A$33:$A$776,$A38,СВЦЭМ!$B$33:$B$776,I$11)+'СЕТ СН'!$F$12+СВЦЭМ!$D$10+'СЕТ СН'!$F$5-'СЕТ СН'!$F$20</f>
        <v>3622.7867850800003</v>
      </c>
      <c r="J38" s="36">
        <f>SUMIFS(СВЦЭМ!$C$33:$C$776,СВЦЭМ!$A$33:$A$776,$A38,СВЦЭМ!$B$33:$B$776,J$11)+'СЕТ СН'!$F$12+СВЦЭМ!$D$10+'СЕТ СН'!$F$5-'СЕТ СН'!$F$20</f>
        <v>3610.05632388</v>
      </c>
      <c r="K38" s="36">
        <f>SUMIFS(СВЦЭМ!$C$33:$C$776,СВЦЭМ!$A$33:$A$776,$A38,СВЦЭМ!$B$33:$B$776,K$11)+'СЕТ СН'!$F$12+СВЦЭМ!$D$10+'СЕТ СН'!$F$5-'СЕТ СН'!$F$20</f>
        <v>3577.7710161200002</v>
      </c>
      <c r="L38" s="36">
        <f>SUMIFS(СВЦЭМ!$C$33:$C$776,СВЦЭМ!$A$33:$A$776,$A38,СВЦЭМ!$B$33:$B$776,L$11)+'СЕТ СН'!$F$12+СВЦЭМ!$D$10+'СЕТ СН'!$F$5-'СЕТ СН'!$F$20</f>
        <v>3575.8808349199999</v>
      </c>
      <c r="M38" s="36">
        <f>SUMIFS(СВЦЭМ!$C$33:$C$776,СВЦЭМ!$A$33:$A$776,$A38,СВЦЭМ!$B$33:$B$776,M$11)+'СЕТ СН'!$F$12+СВЦЭМ!$D$10+'СЕТ СН'!$F$5-'СЕТ СН'!$F$20</f>
        <v>3572.6059648599999</v>
      </c>
      <c r="N38" s="36">
        <f>SUMIFS(СВЦЭМ!$C$33:$C$776,СВЦЭМ!$A$33:$A$776,$A38,СВЦЭМ!$B$33:$B$776,N$11)+'СЕТ СН'!$F$12+СВЦЭМ!$D$10+'СЕТ СН'!$F$5-'СЕТ СН'!$F$20</f>
        <v>3579.5421922599999</v>
      </c>
      <c r="O38" s="36">
        <f>SUMIFS(СВЦЭМ!$C$33:$C$776,СВЦЭМ!$A$33:$A$776,$A38,СВЦЭМ!$B$33:$B$776,O$11)+'СЕТ СН'!$F$12+СВЦЭМ!$D$10+'СЕТ СН'!$F$5-'СЕТ СН'!$F$20</f>
        <v>3591.1134966899999</v>
      </c>
      <c r="P38" s="36">
        <f>SUMIFS(СВЦЭМ!$C$33:$C$776,СВЦЭМ!$A$33:$A$776,$A38,СВЦЭМ!$B$33:$B$776,P$11)+'СЕТ СН'!$F$12+СВЦЭМ!$D$10+'СЕТ СН'!$F$5-'СЕТ СН'!$F$20</f>
        <v>3581.8462713999998</v>
      </c>
      <c r="Q38" s="36">
        <f>SUMIFS(СВЦЭМ!$C$33:$C$776,СВЦЭМ!$A$33:$A$776,$A38,СВЦЭМ!$B$33:$B$776,Q$11)+'СЕТ СН'!$F$12+СВЦЭМ!$D$10+'СЕТ СН'!$F$5-'СЕТ СН'!$F$20</f>
        <v>3593.7351308400002</v>
      </c>
      <c r="R38" s="36">
        <f>SUMIFS(СВЦЭМ!$C$33:$C$776,СВЦЭМ!$A$33:$A$776,$A38,СВЦЭМ!$B$33:$B$776,R$11)+'СЕТ СН'!$F$12+СВЦЭМ!$D$10+'СЕТ СН'!$F$5-'СЕТ СН'!$F$20</f>
        <v>3614.5864194300002</v>
      </c>
      <c r="S38" s="36">
        <f>SUMIFS(СВЦЭМ!$C$33:$C$776,СВЦЭМ!$A$33:$A$776,$A38,СВЦЭМ!$B$33:$B$776,S$11)+'СЕТ СН'!$F$12+СВЦЭМ!$D$10+'СЕТ СН'!$F$5-'СЕТ СН'!$F$20</f>
        <v>3597.15820773</v>
      </c>
      <c r="T38" s="36">
        <f>SUMIFS(СВЦЭМ!$C$33:$C$776,СВЦЭМ!$A$33:$A$776,$A38,СВЦЭМ!$B$33:$B$776,T$11)+'СЕТ СН'!$F$12+СВЦЭМ!$D$10+'СЕТ СН'!$F$5-'СЕТ СН'!$F$20</f>
        <v>3590.5803114599998</v>
      </c>
      <c r="U38" s="36">
        <f>SUMIFS(СВЦЭМ!$C$33:$C$776,СВЦЭМ!$A$33:$A$776,$A38,СВЦЭМ!$B$33:$B$776,U$11)+'СЕТ СН'!$F$12+СВЦЭМ!$D$10+'СЕТ СН'!$F$5-'СЕТ СН'!$F$20</f>
        <v>3580.0279866000001</v>
      </c>
      <c r="V38" s="36">
        <f>SUMIFS(СВЦЭМ!$C$33:$C$776,СВЦЭМ!$A$33:$A$776,$A38,СВЦЭМ!$B$33:$B$776,V$11)+'СЕТ СН'!$F$12+СВЦЭМ!$D$10+'СЕТ СН'!$F$5-'СЕТ СН'!$F$20</f>
        <v>3589.0055978999999</v>
      </c>
      <c r="W38" s="36">
        <f>SUMIFS(СВЦЭМ!$C$33:$C$776,СВЦЭМ!$A$33:$A$776,$A38,СВЦЭМ!$B$33:$B$776,W$11)+'СЕТ СН'!$F$12+СВЦЭМ!$D$10+'СЕТ СН'!$F$5-'СЕТ СН'!$F$20</f>
        <v>3606.9039367099999</v>
      </c>
      <c r="X38" s="36">
        <f>SUMIFS(СВЦЭМ!$C$33:$C$776,СВЦЭМ!$A$33:$A$776,$A38,СВЦЭМ!$B$33:$B$776,X$11)+'СЕТ СН'!$F$12+СВЦЭМ!$D$10+'СЕТ СН'!$F$5-'СЕТ СН'!$F$20</f>
        <v>3614.3922751600003</v>
      </c>
      <c r="Y38" s="36">
        <f>SUMIFS(СВЦЭМ!$C$33:$C$776,СВЦЭМ!$A$33:$A$776,$A38,СВЦЭМ!$B$33:$B$776,Y$11)+'СЕТ СН'!$F$12+СВЦЭМ!$D$10+'СЕТ СН'!$F$5-'СЕТ СН'!$F$20</f>
        <v>3641.66247376</v>
      </c>
    </row>
    <row r="39" spans="1:25" ht="15.75" x14ac:dyDescent="0.2">
      <c r="A39" s="35">
        <f t="shared" si="0"/>
        <v>44255</v>
      </c>
      <c r="B39" s="36">
        <f>SUMIFS(СВЦЭМ!$C$33:$C$776,СВЦЭМ!$A$33:$A$776,$A39,СВЦЭМ!$B$33:$B$776,B$11)+'СЕТ СН'!$F$12+СВЦЭМ!$D$10+'СЕТ СН'!$F$5-'СЕТ СН'!$F$20</f>
        <v>3567.2946135699999</v>
      </c>
      <c r="C39" s="36">
        <f>SUMIFS(СВЦЭМ!$C$33:$C$776,СВЦЭМ!$A$33:$A$776,$A39,СВЦЭМ!$B$33:$B$776,C$11)+'СЕТ СН'!$F$12+СВЦЭМ!$D$10+'СЕТ СН'!$F$5-'СЕТ СН'!$F$20</f>
        <v>3604.14622461</v>
      </c>
      <c r="D39" s="36">
        <f>SUMIFS(СВЦЭМ!$C$33:$C$776,СВЦЭМ!$A$33:$A$776,$A39,СВЦЭМ!$B$33:$B$776,D$11)+'СЕТ СН'!$F$12+СВЦЭМ!$D$10+'СЕТ СН'!$F$5-'СЕТ СН'!$F$20</f>
        <v>3631.4711242499998</v>
      </c>
      <c r="E39" s="36">
        <f>SUMIFS(СВЦЭМ!$C$33:$C$776,СВЦЭМ!$A$33:$A$776,$A39,СВЦЭМ!$B$33:$B$776,E$11)+'СЕТ СН'!$F$12+СВЦЭМ!$D$10+'СЕТ СН'!$F$5-'СЕТ СН'!$F$20</f>
        <v>3646.59492593</v>
      </c>
      <c r="F39" s="36">
        <f>SUMIFS(СВЦЭМ!$C$33:$C$776,СВЦЭМ!$A$33:$A$776,$A39,СВЦЭМ!$B$33:$B$776,F$11)+'СЕТ СН'!$F$12+СВЦЭМ!$D$10+'СЕТ СН'!$F$5-'СЕТ СН'!$F$20</f>
        <v>3661.3980934900001</v>
      </c>
      <c r="G39" s="36">
        <f>SUMIFS(СВЦЭМ!$C$33:$C$776,СВЦЭМ!$A$33:$A$776,$A39,СВЦЭМ!$B$33:$B$776,G$11)+'СЕТ СН'!$F$12+СВЦЭМ!$D$10+'СЕТ СН'!$F$5-'СЕТ СН'!$F$20</f>
        <v>3654.1360453500001</v>
      </c>
      <c r="H39" s="36">
        <f>SUMIFS(СВЦЭМ!$C$33:$C$776,СВЦЭМ!$A$33:$A$776,$A39,СВЦЭМ!$B$33:$B$776,H$11)+'СЕТ СН'!$F$12+СВЦЭМ!$D$10+'СЕТ СН'!$F$5-'СЕТ СН'!$F$20</f>
        <v>3638.3730793099999</v>
      </c>
      <c r="I39" s="36">
        <f>SUMIFS(СВЦЭМ!$C$33:$C$776,СВЦЭМ!$A$33:$A$776,$A39,СВЦЭМ!$B$33:$B$776,I$11)+'СЕТ СН'!$F$12+СВЦЭМ!$D$10+'СЕТ СН'!$F$5-'СЕТ СН'!$F$20</f>
        <v>3615.9209409999999</v>
      </c>
      <c r="J39" s="36">
        <f>SUMIFS(СВЦЭМ!$C$33:$C$776,СВЦЭМ!$A$33:$A$776,$A39,СВЦЭМ!$B$33:$B$776,J$11)+'СЕТ СН'!$F$12+СВЦЭМ!$D$10+'СЕТ СН'!$F$5-'СЕТ СН'!$F$20</f>
        <v>3572.7146310600001</v>
      </c>
      <c r="K39" s="36">
        <f>SUMIFS(СВЦЭМ!$C$33:$C$776,СВЦЭМ!$A$33:$A$776,$A39,СВЦЭМ!$B$33:$B$776,K$11)+'СЕТ СН'!$F$12+СВЦЭМ!$D$10+'СЕТ СН'!$F$5-'СЕТ СН'!$F$20</f>
        <v>3541.01374842</v>
      </c>
      <c r="L39" s="36">
        <f>SUMIFS(СВЦЭМ!$C$33:$C$776,СВЦЭМ!$A$33:$A$776,$A39,СВЦЭМ!$B$33:$B$776,L$11)+'СЕТ СН'!$F$12+СВЦЭМ!$D$10+'СЕТ СН'!$F$5-'СЕТ СН'!$F$20</f>
        <v>3541.0491539899999</v>
      </c>
      <c r="M39" s="36">
        <f>SUMIFS(СВЦЭМ!$C$33:$C$776,СВЦЭМ!$A$33:$A$776,$A39,СВЦЭМ!$B$33:$B$776,M$11)+'СЕТ СН'!$F$12+СВЦЭМ!$D$10+'СЕТ СН'!$F$5-'СЕТ СН'!$F$20</f>
        <v>3553.92836373</v>
      </c>
      <c r="N39" s="36">
        <f>SUMIFS(СВЦЭМ!$C$33:$C$776,СВЦЭМ!$A$33:$A$776,$A39,СВЦЭМ!$B$33:$B$776,N$11)+'СЕТ СН'!$F$12+СВЦЭМ!$D$10+'СЕТ СН'!$F$5-'СЕТ СН'!$F$20</f>
        <v>3585.4605835900002</v>
      </c>
      <c r="O39" s="36">
        <f>SUMIFS(СВЦЭМ!$C$33:$C$776,СВЦЭМ!$A$33:$A$776,$A39,СВЦЭМ!$B$33:$B$776,O$11)+'СЕТ СН'!$F$12+СВЦЭМ!$D$10+'СЕТ СН'!$F$5-'СЕТ СН'!$F$20</f>
        <v>3608.29586685</v>
      </c>
      <c r="P39" s="36">
        <f>SUMIFS(СВЦЭМ!$C$33:$C$776,СВЦЭМ!$A$33:$A$776,$A39,СВЦЭМ!$B$33:$B$776,P$11)+'СЕТ СН'!$F$12+СВЦЭМ!$D$10+'СЕТ СН'!$F$5-'СЕТ СН'!$F$20</f>
        <v>3594.1760708500001</v>
      </c>
      <c r="Q39" s="36">
        <f>SUMIFS(СВЦЭМ!$C$33:$C$776,СВЦЭМ!$A$33:$A$776,$A39,СВЦЭМ!$B$33:$B$776,Q$11)+'СЕТ СН'!$F$12+СВЦЭМ!$D$10+'СЕТ СН'!$F$5-'СЕТ СН'!$F$20</f>
        <v>3600.5124029899998</v>
      </c>
      <c r="R39" s="36">
        <f>SUMIFS(СВЦЭМ!$C$33:$C$776,СВЦЭМ!$A$33:$A$776,$A39,СВЦЭМ!$B$33:$B$776,R$11)+'СЕТ СН'!$F$12+СВЦЭМ!$D$10+'СЕТ СН'!$F$5-'СЕТ СН'!$F$20</f>
        <v>3610.7572695199997</v>
      </c>
      <c r="S39" s="36">
        <f>SUMIFS(СВЦЭМ!$C$33:$C$776,СВЦЭМ!$A$33:$A$776,$A39,СВЦЭМ!$B$33:$B$776,S$11)+'СЕТ СН'!$F$12+СВЦЭМ!$D$10+'СЕТ СН'!$F$5-'СЕТ СН'!$F$20</f>
        <v>3586.7160306199999</v>
      </c>
      <c r="T39" s="36">
        <f>SUMIFS(СВЦЭМ!$C$33:$C$776,СВЦЭМ!$A$33:$A$776,$A39,СВЦЭМ!$B$33:$B$776,T$11)+'СЕТ СН'!$F$12+СВЦЭМ!$D$10+'СЕТ СН'!$F$5-'СЕТ СН'!$F$20</f>
        <v>3567.08525775</v>
      </c>
      <c r="U39" s="36">
        <f>SUMIFS(СВЦЭМ!$C$33:$C$776,СВЦЭМ!$A$33:$A$776,$A39,СВЦЭМ!$B$33:$B$776,U$11)+'СЕТ СН'!$F$12+СВЦЭМ!$D$10+'СЕТ СН'!$F$5-'СЕТ СН'!$F$20</f>
        <v>3558.7611148000001</v>
      </c>
      <c r="V39" s="36">
        <f>SUMIFS(СВЦЭМ!$C$33:$C$776,СВЦЭМ!$A$33:$A$776,$A39,СВЦЭМ!$B$33:$B$776,V$11)+'СЕТ СН'!$F$12+СВЦЭМ!$D$10+'СЕТ СН'!$F$5-'СЕТ СН'!$F$20</f>
        <v>3571.6090502100001</v>
      </c>
      <c r="W39" s="36">
        <f>SUMIFS(СВЦЭМ!$C$33:$C$776,СВЦЭМ!$A$33:$A$776,$A39,СВЦЭМ!$B$33:$B$776,W$11)+'СЕТ СН'!$F$12+СВЦЭМ!$D$10+'СЕТ СН'!$F$5-'СЕТ СН'!$F$20</f>
        <v>3597.1430596199998</v>
      </c>
      <c r="X39" s="36">
        <f>SUMIFS(СВЦЭМ!$C$33:$C$776,СВЦЭМ!$A$33:$A$776,$A39,СВЦЭМ!$B$33:$B$776,X$11)+'СЕТ СН'!$F$12+СВЦЭМ!$D$10+'СЕТ СН'!$F$5-'СЕТ СН'!$F$20</f>
        <v>3619.5490116599999</v>
      </c>
      <c r="Y39" s="36">
        <f>SUMIFS(СВЦЭМ!$C$33:$C$776,СВЦЭМ!$A$33:$A$776,$A39,СВЦЭМ!$B$33:$B$776,Y$11)+'СЕТ СН'!$F$12+СВЦЭМ!$D$10+'СЕТ СН'!$F$5-'СЕТ СН'!$F$20</f>
        <v>3654.0226657000003</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8"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01.02.2021</v>
      </c>
      <c r="B45" s="36">
        <f>SUMIFS(СВЦЭМ!$C$33:$C$776,СВЦЭМ!$A$33:$A$776,$A45,СВЦЭМ!$B$33:$B$776,B$44)+'СЕТ СН'!$G$12+СВЦЭМ!$D$10+'СЕТ СН'!$G$5-'СЕТ СН'!$G$20</f>
        <v>3667.0487876899997</v>
      </c>
      <c r="C45" s="36">
        <f>SUMIFS(СВЦЭМ!$C$33:$C$776,СВЦЭМ!$A$33:$A$776,$A45,СВЦЭМ!$B$33:$B$776,C$44)+'СЕТ СН'!$G$12+СВЦЭМ!$D$10+'СЕТ СН'!$G$5-'СЕТ СН'!$G$20</f>
        <v>3707.45764564</v>
      </c>
      <c r="D45" s="36">
        <f>SUMIFS(СВЦЭМ!$C$33:$C$776,СВЦЭМ!$A$33:$A$776,$A45,СВЦЭМ!$B$33:$B$776,D$44)+'СЕТ СН'!$G$12+СВЦЭМ!$D$10+'СЕТ СН'!$G$5-'СЕТ СН'!$G$20</f>
        <v>3729.59173173</v>
      </c>
      <c r="E45" s="36">
        <f>SUMIFS(СВЦЭМ!$C$33:$C$776,СВЦЭМ!$A$33:$A$776,$A45,СВЦЭМ!$B$33:$B$776,E$44)+'СЕТ СН'!$G$12+СВЦЭМ!$D$10+'СЕТ СН'!$G$5-'СЕТ СН'!$G$20</f>
        <v>3738.4018305299996</v>
      </c>
      <c r="F45" s="36">
        <f>SUMIFS(СВЦЭМ!$C$33:$C$776,СВЦЭМ!$A$33:$A$776,$A45,СВЦЭМ!$B$33:$B$776,F$44)+'СЕТ СН'!$G$12+СВЦЭМ!$D$10+'СЕТ СН'!$G$5-'СЕТ СН'!$G$20</f>
        <v>3754.7217699299999</v>
      </c>
      <c r="G45" s="36">
        <f>SUMIFS(СВЦЭМ!$C$33:$C$776,СВЦЭМ!$A$33:$A$776,$A45,СВЦЭМ!$B$33:$B$776,G$44)+'СЕТ СН'!$G$12+СВЦЭМ!$D$10+'СЕТ СН'!$G$5-'СЕТ СН'!$G$20</f>
        <v>3738.1447707100001</v>
      </c>
      <c r="H45" s="36">
        <f>SUMIFS(СВЦЭМ!$C$33:$C$776,СВЦЭМ!$A$33:$A$776,$A45,СВЦЭМ!$B$33:$B$776,H$44)+'СЕТ СН'!$G$12+СВЦЭМ!$D$10+'СЕТ СН'!$G$5-'СЕТ СН'!$G$20</f>
        <v>3721.0345637999999</v>
      </c>
      <c r="I45" s="36">
        <f>SUMIFS(СВЦЭМ!$C$33:$C$776,СВЦЭМ!$A$33:$A$776,$A45,СВЦЭМ!$B$33:$B$776,I$44)+'СЕТ СН'!$G$12+СВЦЭМ!$D$10+'СЕТ СН'!$G$5-'СЕТ СН'!$G$20</f>
        <v>3692.8130842599999</v>
      </c>
      <c r="J45" s="36">
        <f>SUMIFS(СВЦЭМ!$C$33:$C$776,СВЦЭМ!$A$33:$A$776,$A45,СВЦЭМ!$B$33:$B$776,J$44)+'СЕТ СН'!$G$12+СВЦЭМ!$D$10+'СЕТ СН'!$G$5-'СЕТ СН'!$G$20</f>
        <v>3668.7368729999998</v>
      </c>
      <c r="K45" s="36">
        <f>SUMIFS(СВЦЭМ!$C$33:$C$776,СВЦЭМ!$A$33:$A$776,$A45,СВЦЭМ!$B$33:$B$776,K$44)+'СЕТ СН'!$G$12+СВЦЭМ!$D$10+'СЕТ СН'!$G$5-'СЕТ СН'!$G$20</f>
        <v>3666.49310569</v>
      </c>
      <c r="L45" s="36">
        <f>SUMIFS(СВЦЭМ!$C$33:$C$776,СВЦЭМ!$A$33:$A$776,$A45,СВЦЭМ!$B$33:$B$776,L$44)+'СЕТ СН'!$G$12+СВЦЭМ!$D$10+'СЕТ СН'!$G$5-'СЕТ СН'!$G$20</f>
        <v>3665.9801994700001</v>
      </c>
      <c r="M45" s="36">
        <f>SUMIFS(СВЦЭМ!$C$33:$C$776,СВЦЭМ!$A$33:$A$776,$A45,СВЦЭМ!$B$33:$B$776,M$44)+'СЕТ СН'!$G$12+СВЦЭМ!$D$10+'СЕТ СН'!$G$5-'СЕТ СН'!$G$20</f>
        <v>3675.55538002</v>
      </c>
      <c r="N45" s="36">
        <f>SUMIFS(СВЦЭМ!$C$33:$C$776,СВЦЭМ!$A$33:$A$776,$A45,СВЦЭМ!$B$33:$B$776,N$44)+'СЕТ СН'!$G$12+СВЦЭМ!$D$10+'СЕТ СН'!$G$5-'СЕТ СН'!$G$20</f>
        <v>3689.35831508</v>
      </c>
      <c r="O45" s="36">
        <f>SUMIFS(СВЦЭМ!$C$33:$C$776,СВЦЭМ!$A$33:$A$776,$A45,СВЦЭМ!$B$33:$B$776,O$44)+'СЕТ СН'!$G$12+СВЦЭМ!$D$10+'СЕТ СН'!$G$5-'СЕТ СН'!$G$20</f>
        <v>3704.9393932200001</v>
      </c>
      <c r="P45" s="36">
        <f>SUMIFS(СВЦЭМ!$C$33:$C$776,СВЦЭМ!$A$33:$A$776,$A45,СВЦЭМ!$B$33:$B$776,P$44)+'СЕТ СН'!$G$12+СВЦЭМ!$D$10+'СЕТ СН'!$G$5-'СЕТ СН'!$G$20</f>
        <v>3714.1016203099998</v>
      </c>
      <c r="Q45" s="36">
        <f>SUMIFS(СВЦЭМ!$C$33:$C$776,СВЦЭМ!$A$33:$A$776,$A45,СВЦЭМ!$B$33:$B$776,Q$44)+'СЕТ СН'!$G$12+СВЦЭМ!$D$10+'СЕТ СН'!$G$5-'СЕТ СН'!$G$20</f>
        <v>3720.2687296899999</v>
      </c>
      <c r="R45" s="36">
        <f>SUMIFS(СВЦЭМ!$C$33:$C$776,СВЦЭМ!$A$33:$A$776,$A45,СВЦЭМ!$B$33:$B$776,R$44)+'СЕТ СН'!$G$12+СВЦЭМ!$D$10+'СЕТ СН'!$G$5-'СЕТ СН'!$G$20</f>
        <v>3712.88473634</v>
      </c>
      <c r="S45" s="36">
        <f>SUMIFS(СВЦЭМ!$C$33:$C$776,СВЦЭМ!$A$33:$A$776,$A45,СВЦЭМ!$B$33:$B$776,S$44)+'СЕТ СН'!$G$12+СВЦЭМ!$D$10+'СЕТ СН'!$G$5-'СЕТ СН'!$G$20</f>
        <v>3701.1537109800001</v>
      </c>
      <c r="T45" s="36">
        <f>SUMIFS(СВЦЭМ!$C$33:$C$776,СВЦЭМ!$A$33:$A$776,$A45,СВЦЭМ!$B$33:$B$776,T$44)+'СЕТ СН'!$G$12+СВЦЭМ!$D$10+'СЕТ СН'!$G$5-'СЕТ СН'!$G$20</f>
        <v>3676.25127991</v>
      </c>
      <c r="U45" s="36">
        <f>SUMIFS(СВЦЭМ!$C$33:$C$776,СВЦЭМ!$A$33:$A$776,$A45,СВЦЭМ!$B$33:$B$776,U$44)+'СЕТ СН'!$G$12+СВЦЭМ!$D$10+'СЕТ СН'!$G$5-'СЕТ СН'!$G$20</f>
        <v>3670.75101829</v>
      </c>
      <c r="V45" s="36">
        <f>SUMIFS(СВЦЭМ!$C$33:$C$776,СВЦЭМ!$A$33:$A$776,$A45,СВЦЭМ!$B$33:$B$776,V$44)+'СЕТ СН'!$G$12+СВЦЭМ!$D$10+'СЕТ СН'!$G$5-'СЕТ СН'!$G$20</f>
        <v>3679.1473678699999</v>
      </c>
      <c r="W45" s="36">
        <f>SUMIFS(СВЦЭМ!$C$33:$C$776,СВЦЭМ!$A$33:$A$776,$A45,СВЦЭМ!$B$33:$B$776,W$44)+'СЕТ СН'!$G$12+СВЦЭМ!$D$10+'СЕТ СН'!$G$5-'СЕТ СН'!$G$20</f>
        <v>3693.3163813900001</v>
      </c>
      <c r="X45" s="36">
        <f>SUMIFS(СВЦЭМ!$C$33:$C$776,СВЦЭМ!$A$33:$A$776,$A45,СВЦЭМ!$B$33:$B$776,X$44)+'СЕТ СН'!$G$12+СВЦЭМ!$D$10+'СЕТ СН'!$G$5-'СЕТ СН'!$G$20</f>
        <v>3720.1764617999997</v>
      </c>
      <c r="Y45" s="36">
        <f>SUMIFS(СВЦЭМ!$C$33:$C$776,СВЦЭМ!$A$33:$A$776,$A45,СВЦЭМ!$B$33:$B$776,Y$44)+'СЕТ СН'!$G$12+СВЦЭМ!$D$10+'СЕТ СН'!$G$5-'СЕТ СН'!$G$20</f>
        <v>3732.8566911500002</v>
      </c>
    </row>
    <row r="46" spans="1:25" ht="15.75" x14ac:dyDescent="0.2">
      <c r="A46" s="35">
        <f>A45+1</f>
        <v>44229</v>
      </c>
      <c r="B46" s="36">
        <f>SUMIFS(СВЦЭМ!$C$33:$C$776,СВЦЭМ!$A$33:$A$776,$A46,СВЦЭМ!$B$33:$B$776,B$44)+'СЕТ СН'!$G$12+СВЦЭМ!$D$10+'СЕТ СН'!$G$5-'СЕТ СН'!$G$20</f>
        <v>3700.4074887799998</v>
      </c>
      <c r="C46" s="36">
        <f>SUMIFS(СВЦЭМ!$C$33:$C$776,СВЦЭМ!$A$33:$A$776,$A46,СВЦЭМ!$B$33:$B$776,C$44)+'СЕТ СН'!$G$12+СВЦЭМ!$D$10+'СЕТ СН'!$G$5-'СЕТ СН'!$G$20</f>
        <v>3721.6350844600001</v>
      </c>
      <c r="D46" s="36">
        <f>SUMIFS(СВЦЭМ!$C$33:$C$776,СВЦЭМ!$A$33:$A$776,$A46,СВЦЭМ!$B$33:$B$776,D$44)+'СЕТ СН'!$G$12+СВЦЭМ!$D$10+'СЕТ СН'!$G$5-'СЕТ СН'!$G$20</f>
        <v>3733.4848325799999</v>
      </c>
      <c r="E46" s="36">
        <f>SUMIFS(СВЦЭМ!$C$33:$C$776,СВЦЭМ!$A$33:$A$776,$A46,СВЦЭМ!$B$33:$B$776,E$44)+'СЕТ СН'!$G$12+СВЦЭМ!$D$10+'СЕТ СН'!$G$5-'СЕТ СН'!$G$20</f>
        <v>3738.50259366</v>
      </c>
      <c r="F46" s="36">
        <f>SUMIFS(СВЦЭМ!$C$33:$C$776,СВЦЭМ!$A$33:$A$776,$A46,СВЦЭМ!$B$33:$B$776,F$44)+'СЕТ СН'!$G$12+СВЦЭМ!$D$10+'СЕТ СН'!$G$5-'СЕТ СН'!$G$20</f>
        <v>3743.0881587399999</v>
      </c>
      <c r="G46" s="36">
        <f>SUMIFS(СВЦЭМ!$C$33:$C$776,СВЦЭМ!$A$33:$A$776,$A46,СВЦЭМ!$B$33:$B$776,G$44)+'СЕТ СН'!$G$12+СВЦЭМ!$D$10+'СЕТ СН'!$G$5-'СЕТ СН'!$G$20</f>
        <v>3721.7347443799999</v>
      </c>
      <c r="H46" s="36">
        <f>SUMIFS(СВЦЭМ!$C$33:$C$776,СВЦЭМ!$A$33:$A$776,$A46,СВЦЭМ!$B$33:$B$776,H$44)+'СЕТ СН'!$G$12+СВЦЭМ!$D$10+'СЕТ СН'!$G$5-'СЕТ СН'!$G$20</f>
        <v>3685.4701003700002</v>
      </c>
      <c r="I46" s="36">
        <f>SUMIFS(СВЦЭМ!$C$33:$C$776,СВЦЭМ!$A$33:$A$776,$A46,СВЦЭМ!$B$33:$B$776,I$44)+'СЕТ СН'!$G$12+СВЦЭМ!$D$10+'СЕТ СН'!$G$5-'СЕТ СН'!$G$20</f>
        <v>3667.8042635800002</v>
      </c>
      <c r="J46" s="36">
        <f>SUMIFS(СВЦЭМ!$C$33:$C$776,СВЦЭМ!$A$33:$A$776,$A46,СВЦЭМ!$B$33:$B$776,J$44)+'СЕТ СН'!$G$12+СВЦЭМ!$D$10+'СЕТ СН'!$G$5-'СЕТ СН'!$G$20</f>
        <v>3643.2176657199998</v>
      </c>
      <c r="K46" s="36">
        <f>SUMIFS(СВЦЭМ!$C$33:$C$776,СВЦЭМ!$A$33:$A$776,$A46,СВЦЭМ!$B$33:$B$776,K$44)+'СЕТ СН'!$G$12+СВЦЭМ!$D$10+'СЕТ СН'!$G$5-'СЕТ СН'!$G$20</f>
        <v>3630.6741699200002</v>
      </c>
      <c r="L46" s="36">
        <f>SUMIFS(СВЦЭМ!$C$33:$C$776,СВЦЭМ!$A$33:$A$776,$A46,СВЦЭМ!$B$33:$B$776,L$44)+'СЕТ СН'!$G$12+СВЦЭМ!$D$10+'СЕТ СН'!$G$5-'СЕТ СН'!$G$20</f>
        <v>3632.8256514699997</v>
      </c>
      <c r="M46" s="36">
        <f>SUMIFS(СВЦЭМ!$C$33:$C$776,СВЦЭМ!$A$33:$A$776,$A46,СВЦЭМ!$B$33:$B$776,M$44)+'СЕТ СН'!$G$12+СВЦЭМ!$D$10+'СЕТ СН'!$G$5-'СЕТ СН'!$G$20</f>
        <v>3665.7230017800002</v>
      </c>
      <c r="N46" s="36">
        <f>SUMIFS(СВЦЭМ!$C$33:$C$776,СВЦЭМ!$A$33:$A$776,$A46,СВЦЭМ!$B$33:$B$776,N$44)+'СЕТ СН'!$G$12+СВЦЭМ!$D$10+'СЕТ СН'!$G$5-'СЕТ СН'!$G$20</f>
        <v>3703.1346582900001</v>
      </c>
      <c r="O46" s="36">
        <f>SUMIFS(СВЦЭМ!$C$33:$C$776,СВЦЭМ!$A$33:$A$776,$A46,СВЦЭМ!$B$33:$B$776,O$44)+'СЕТ СН'!$G$12+СВЦЭМ!$D$10+'СЕТ СН'!$G$5-'СЕТ СН'!$G$20</f>
        <v>3718.2268498899998</v>
      </c>
      <c r="P46" s="36">
        <f>SUMIFS(СВЦЭМ!$C$33:$C$776,СВЦЭМ!$A$33:$A$776,$A46,СВЦЭМ!$B$33:$B$776,P$44)+'СЕТ СН'!$G$12+СВЦЭМ!$D$10+'СЕТ СН'!$G$5-'СЕТ СН'!$G$20</f>
        <v>3736.5536777799998</v>
      </c>
      <c r="Q46" s="36">
        <f>SUMIFS(СВЦЭМ!$C$33:$C$776,СВЦЭМ!$A$33:$A$776,$A46,СВЦЭМ!$B$33:$B$776,Q$44)+'СЕТ СН'!$G$12+СВЦЭМ!$D$10+'СЕТ СН'!$G$5-'СЕТ СН'!$G$20</f>
        <v>3738.6425232500001</v>
      </c>
      <c r="R46" s="36">
        <f>SUMIFS(СВЦЭМ!$C$33:$C$776,СВЦЭМ!$A$33:$A$776,$A46,СВЦЭМ!$B$33:$B$776,R$44)+'СЕТ СН'!$G$12+СВЦЭМ!$D$10+'СЕТ СН'!$G$5-'СЕТ СН'!$G$20</f>
        <v>3739.1350861599999</v>
      </c>
      <c r="S46" s="36">
        <f>SUMIFS(СВЦЭМ!$C$33:$C$776,СВЦЭМ!$A$33:$A$776,$A46,СВЦЭМ!$B$33:$B$776,S$44)+'СЕТ СН'!$G$12+СВЦЭМ!$D$10+'СЕТ СН'!$G$5-'СЕТ СН'!$G$20</f>
        <v>3726.2006106499998</v>
      </c>
      <c r="T46" s="36">
        <f>SUMIFS(СВЦЭМ!$C$33:$C$776,СВЦЭМ!$A$33:$A$776,$A46,СВЦЭМ!$B$33:$B$776,T$44)+'СЕТ СН'!$G$12+СВЦЭМ!$D$10+'СЕТ СН'!$G$5-'СЕТ СН'!$G$20</f>
        <v>3697.07799333</v>
      </c>
      <c r="U46" s="36">
        <f>SUMIFS(СВЦЭМ!$C$33:$C$776,СВЦЭМ!$A$33:$A$776,$A46,СВЦЭМ!$B$33:$B$776,U$44)+'СЕТ СН'!$G$12+СВЦЭМ!$D$10+'СЕТ СН'!$G$5-'СЕТ СН'!$G$20</f>
        <v>3697.1038999799998</v>
      </c>
      <c r="V46" s="36">
        <f>SUMIFS(СВЦЭМ!$C$33:$C$776,СВЦЭМ!$A$33:$A$776,$A46,СВЦЭМ!$B$33:$B$776,V$44)+'СЕТ СН'!$G$12+СВЦЭМ!$D$10+'СЕТ СН'!$G$5-'СЕТ СН'!$G$20</f>
        <v>3710.5387266799999</v>
      </c>
      <c r="W46" s="36">
        <f>SUMIFS(СВЦЭМ!$C$33:$C$776,СВЦЭМ!$A$33:$A$776,$A46,СВЦЭМ!$B$33:$B$776,W$44)+'СЕТ СН'!$G$12+СВЦЭМ!$D$10+'СЕТ СН'!$G$5-'СЕТ СН'!$G$20</f>
        <v>3731.6665243299999</v>
      </c>
      <c r="X46" s="36">
        <f>SUMIFS(СВЦЭМ!$C$33:$C$776,СВЦЭМ!$A$33:$A$776,$A46,СВЦЭМ!$B$33:$B$776,X$44)+'СЕТ СН'!$G$12+СВЦЭМ!$D$10+'СЕТ СН'!$G$5-'СЕТ СН'!$G$20</f>
        <v>3758.85800776</v>
      </c>
      <c r="Y46" s="36">
        <f>SUMIFS(СВЦЭМ!$C$33:$C$776,СВЦЭМ!$A$33:$A$776,$A46,СВЦЭМ!$B$33:$B$776,Y$44)+'СЕТ СН'!$G$12+СВЦЭМ!$D$10+'СЕТ СН'!$G$5-'СЕТ СН'!$G$20</f>
        <v>3774.56976889</v>
      </c>
    </row>
    <row r="47" spans="1:25" ht="15.75" x14ac:dyDescent="0.2">
      <c r="A47" s="35">
        <f t="shared" ref="A47:A72" si="1">A46+1</f>
        <v>44230</v>
      </c>
      <c r="B47" s="36">
        <f>SUMIFS(СВЦЭМ!$C$33:$C$776,СВЦЭМ!$A$33:$A$776,$A47,СВЦЭМ!$B$33:$B$776,B$44)+'СЕТ СН'!$G$12+СВЦЭМ!$D$10+'СЕТ СН'!$G$5-'СЕТ СН'!$G$20</f>
        <v>3683.11488882</v>
      </c>
      <c r="C47" s="36">
        <f>SUMIFS(СВЦЭМ!$C$33:$C$776,СВЦЭМ!$A$33:$A$776,$A47,СВЦЭМ!$B$33:$B$776,C$44)+'СЕТ СН'!$G$12+СВЦЭМ!$D$10+'СЕТ СН'!$G$5-'СЕТ СН'!$G$20</f>
        <v>3709.6247938900001</v>
      </c>
      <c r="D47" s="36">
        <f>SUMIFS(СВЦЭМ!$C$33:$C$776,СВЦЭМ!$A$33:$A$776,$A47,СВЦЭМ!$B$33:$B$776,D$44)+'СЕТ СН'!$G$12+СВЦЭМ!$D$10+'СЕТ СН'!$G$5-'СЕТ СН'!$G$20</f>
        <v>3715.3728727600001</v>
      </c>
      <c r="E47" s="36">
        <f>SUMIFS(СВЦЭМ!$C$33:$C$776,СВЦЭМ!$A$33:$A$776,$A47,СВЦЭМ!$B$33:$B$776,E$44)+'СЕТ СН'!$G$12+СВЦЭМ!$D$10+'СЕТ СН'!$G$5-'СЕТ СН'!$G$20</f>
        <v>3718.1864247899998</v>
      </c>
      <c r="F47" s="36">
        <f>SUMIFS(СВЦЭМ!$C$33:$C$776,СВЦЭМ!$A$33:$A$776,$A47,СВЦЭМ!$B$33:$B$776,F$44)+'СЕТ СН'!$G$12+СВЦЭМ!$D$10+'СЕТ СН'!$G$5-'СЕТ СН'!$G$20</f>
        <v>3710.3664304599997</v>
      </c>
      <c r="G47" s="36">
        <f>SUMIFS(СВЦЭМ!$C$33:$C$776,СВЦЭМ!$A$33:$A$776,$A47,СВЦЭМ!$B$33:$B$776,G$44)+'СЕТ СН'!$G$12+СВЦЭМ!$D$10+'СЕТ СН'!$G$5-'СЕТ СН'!$G$20</f>
        <v>3702.78312908</v>
      </c>
      <c r="H47" s="36">
        <f>SUMIFS(СВЦЭМ!$C$33:$C$776,СВЦЭМ!$A$33:$A$776,$A47,СВЦЭМ!$B$33:$B$776,H$44)+'СЕТ СН'!$G$12+СВЦЭМ!$D$10+'СЕТ СН'!$G$5-'СЕТ СН'!$G$20</f>
        <v>3676.6237600700001</v>
      </c>
      <c r="I47" s="36">
        <f>SUMIFS(СВЦЭМ!$C$33:$C$776,СВЦЭМ!$A$33:$A$776,$A47,СВЦЭМ!$B$33:$B$776,I$44)+'СЕТ СН'!$G$12+СВЦЭМ!$D$10+'СЕТ СН'!$G$5-'СЕТ СН'!$G$20</f>
        <v>3686.88453441</v>
      </c>
      <c r="J47" s="36">
        <f>SUMIFS(СВЦЭМ!$C$33:$C$776,СВЦЭМ!$A$33:$A$776,$A47,СВЦЭМ!$B$33:$B$776,J$44)+'СЕТ СН'!$G$12+СВЦЭМ!$D$10+'СЕТ СН'!$G$5-'СЕТ СН'!$G$20</f>
        <v>3685.1595886599998</v>
      </c>
      <c r="K47" s="36">
        <f>SUMIFS(СВЦЭМ!$C$33:$C$776,СВЦЭМ!$A$33:$A$776,$A47,СВЦЭМ!$B$33:$B$776,K$44)+'СЕТ СН'!$G$12+СВЦЭМ!$D$10+'СЕТ СН'!$G$5-'СЕТ СН'!$G$20</f>
        <v>3667.6296514599999</v>
      </c>
      <c r="L47" s="36">
        <f>SUMIFS(СВЦЭМ!$C$33:$C$776,СВЦЭМ!$A$33:$A$776,$A47,СВЦЭМ!$B$33:$B$776,L$44)+'СЕТ СН'!$G$12+СВЦЭМ!$D$10+'СЕТ СН'!$G$5-'СЕТ СН'!$G$20</f>
        <v>3671.15344809</v>
      </c>
      <c r="M47" s="36">
        <f>SUMIFS(СВЦЭМ!$C$33:$C$776,СВЦЭМ!$A$33:$A$776,$A47,СВЦЭМ!$B$33:$B$776,M$44)+'СЕТ СН'!$G$12+СВЦЭМ!$D$10+'СЕТ СН'!$G$5-'СЕТ СН'!$G$20</f>
        <v>3667.7176605099999</v>
      </c>
      <c r="N47" s="36">
        <f>SUMIFS(СВЦЭМ!$C$33:$C$776,СВЦЭМ!$A$33:$A$776,$A47,СВЦЭМ!$B$33:$B$776,N$44)+'СЕТ СН'!$G$12+СВЦЭМ!$D$10+'СЕТ СН'!$G$5-'СЕТ СН'!$G$20</f>
        <v>3686.2489850900001</v>
      </c>
      <c r="O47" s="36">
        <f>SUMIFS(СВЦЭМ!$C$33:$C$776,СВЦЭМ!$A$33:$A$776,$A47,СВЦЭМ!$B$33:$B$776,O$44)+'СЕТ СН'!$G$12+СВЦЭМ!$D$10+'СЕТ СН'!$G$5-'СЕТ СН'!$G$20</f>
        <v>3686.8353976500002</v>
      </c>
      <c r="P47" s="36">
        <f>SUMIFS(СВЦЭМ!$C$33:$C$776,СВЦЭМ!$A$33:$A$776,$A47,СВЦЭМ!$B$33:$B$776,P$44)+'СЕТ СН'!$G$12+СВЦЭМ!$D$10+'СЕТ СН'!$G$5-'СЕТ СН'!$G$20</f>
        <v>3685.8051777700002</v>
      </c>
      <c r="Q47" s="36">
        <f>SUMIFS(СВЦЭМ!$C$33:$C$776,СВЦЭМ!$A$33:$A$776,$A47,СВЦЭМ!$B$33:$B$776,Q$44)+'СЕТ СН'!$G$12+СВЦЭМ!$D$10+'СЕТ СН'!$G$5-'СЕТ СН'!$G$20</f>
        <v>3690.6086409999998</v>
      </c>
      <c r="R47" s="36">
        <f>SUMIFS(СВЦЭМ!$C$33:$C$776,СВЦЭМ!$A$33:$A$776,$A47,СВЦЭМ!$B$33:$B$776,R$44)+'СЕТ СН'!$G$12+СВЦЭМ!$D$10+'СЕТ СН'!$G$5-'СЕТ СН'!$G$20</f>
        <v>3691.2224564099997</v>
      </c>
      <c r="S47" s="36">
        <f>SUMIFS(СВЦЭМ!$C$33:$C$776,СВЦЭМ!$A$33:$A$776,$A47,СВЦЭМ!$B$33:$B$776,S$44)+'СЕТ СН'!$G$12+СВЦЭМ!$D$10+'СЕТ СН'!$G$5-'СЕТ СН'!$G$20</f>
        <v>3693.44474752</v>
      </c>
      <c r="T47" s="36">
        <f>SUMIFS(СВЦЭМ!$C$33:$C$776,СВЦЭМ!$A$33:$A$776,$A47,СВЦЭМ!$B$33:$B$776,T$44)+'СЕТ СН'!$G$12+СВЦЭМ!$D$10+'СЕТ СН'!$G$5-'СЕТ СН'!$G$20</f>
        <v>3683.9576107900002</v>
      </c>
      <c r="U47" s="36">
        <f>SUMIFS(СВЦЭМ!$C$33:$C$776,СВЦЭМ!$A$33:$A$776,$A47,СВЦЭМ!$B$33:$B$776,U$44)+'СЕТ СН'!$G$12+СВЦЭМ!$D$10+'СЕТ СН'!$G$5-'СЕТ СН'!$G$20</f>
        <v>3685.23561212</v>
      </c>
      <c r="V47" s="36">
        <f>SUMIFS(СВЦЭМ!$C$33:$C$776,СВЦЭМ!$A$33:$A$776,$A47,СВЦЭМ!$B$33:$B$776,V$44)+'СЕТ СН'!$G$12+СВЦЭМ!$D$10+'СЕТ СН'!$G$5-'СЕТ СН'!$G$20</f>
        <v>3683.8641513399998</v>
      </c>
      <c r="W47" s="36">
        <f>SUMIFS(СВЦЭМ!$C$33:$C$776,СВЦЭМ!$A$33:$A$776,$A47,СВЦЭМ!$B$33:$B$776,W$44)+'СЕТ СН'!$G$12+СВЦЭМ!$D$10+'СЕТ СН'!$G$5-'СЕТ СН'!$G$20</f>
        <v>3690.7585322699997</v>
      </c>
      <c r="X47" s="36">
        <f>SUMIFS(СВЦЭМ!$C$33:$C$776,СВЦЭМ!$A$33:$A$776,$A47,СВЦЭМ!$B$33:$B$776,X$44)+'СЕТ СН'!$G$12+СВЦЭМ!$D$10+'СЕТ СН'!$G$5-'СЕТ СН'!$G$20</f>
        <v>3694.4855154400002</v>
      </c>
      <c r="Y47" s="36">
        <f>SUMIFS(СВЦЭМ!$C$33:$C$776,СВЦЭМ!$A$33:$A$776,$A47,СВЦЭМ!$B$33:$B$776,Y$44)+'СЕТ СН'!$G$12+СВЦЭМ!$D$10+'СЕТ СН'!$G$5-'СЕТ СН'!$G$20</f>
        <v>3718.8685639699997</v>
      </c>
    </row>
    <row r="48" spans="1:25" ht="15.75" x14ac:dyDescent="0.2">
      <c r="A48" s="35">
        <f t="shared" si="1"/>
        <v>44231</v>
      </c>
      <c r="B48" s="36">
        <f>SUMIFS(СВЦЭМ!$C$33:$C$776,СВЦЭМ!$A$33:$A$776,$A48,СВЦЭМ!$B$33:$B$776,B$44)+'СЕТ СН'!$G$12+СВЦЭМ!$D$10+'СЕТ СН'!$G$5-'СЕТ СН'!$G$20</f>
        <v>3764.5884400099999</v>
      </c>
      <c r="C48" s="36">
        <f>SUMIFS(СВЦЭМ!$C$33:$C$776,СВЦЭМ!$A$33:$A$776,$A48,СВЦЭМ!$B$33:$B$776,C$44)+'СЕТ СН'!$G$12+СВЦЭМ!$D$10+'СЕТ СН'!$G$5-'СЕТ СН'!$G$20</f>
        <v>3785.2294832400003</v>
      </c>
      <c r="D48" s="36">
        <f>SUMIFS(СВЦЭМ!$C$33:$C$776,СВЦЭМ!$A$33:$A$776,$A48,СВЦЭМ!$B$33:$B$776,D$44)+'СЕТ СН'!$G$12+СВЦЭМ!$D$10+'СЕТ СН'!$G$5-'СЕТ СН'!$G$20</f>
        <v>3784.1447150499998</v>
      </c>
      <c r="E48" s="36">
        <f>SUMIFS(СВЦЭМ!$C$33:$C$776,СВЦЭМ!$A$33:$A$776,$A48,СВЦЭМ!$B$33:$B$776,E$44)+'СЕТ СН'!$G$12+СВЦЭМ!$D$10+'СЕТ СН'!$G$5-'СЕТ СН'!$G$20</f>
        <v>3785.37870475</v>
      </c>
      <c r="F48" s="36">
        <f>SUMIFS(СВЦЭМ!$C$33:$C$776,СВЦЭМ!$A$33:$A$776,$A48,СВЦЭМ!$B$33:$B$776,F$44)+'СЕТ СН'!$G$12+СВЦЭМ!$D$10+'СЕТ СН'!$G$5-'СЕТ СН'!$G$20</f>
        <v>3781.5244072200003</v>
      </c>
      <c r="G48" s="36">
        <f>SUMIFS(СВЦЭМ!$C$33:$C$776,СВЦЭМ!$A$33:$A$776,$A48,СВЦЭМ!$B$33:$B$776,G$44)+'СЕТ СН'!$G$12+СВЦЭМ!$D$10+'СЕТ СН'!$G$5-'СЕТ СН'!$G$20</f>
        <v>3780.13764575</v>
      </c>
      <c r="H48" s="36">
        <f>SUMIFS(СВЦЭМ!$C$33:$C$776,СВЦЭМ!$A$33:$A$776,$A48,СВЦЭМ!$B$33:$B$776,H$44)+'СЕТ СН'!$G$12+СВЦЭМ!$D$10+'СЕТ СН'!$G$5-'СЕТ СН'!$G$20</f>
        <v>3740.7088933099999</v>
      </c>
      <c r="I48" s="36">
        <f>SUMIFS(СВЦЭМ!$C$33:$C$776,СВЦЭМ!$A$33:$A$776,$A48,СВЦЭМ!$B$33:$B$776,I$44)+'СЕТ СН'!$G$12+СВЦЭМ!$D$10+'СЕТ СН'!$G$5-'СЕТ СН'!$G$20</f>
        <v>3719.7353925299999</v>
      </c>
      <c r="J48" s="36">
        <f>SUMIFS(СВЦЭМ!$C$33:$C$776,СВЦЭМ!$A$33:$A$776,$A48,СВЦЭМ!$B$33:$B$776,J$44)+'СЕТ СН'!$G$12+СВЦЭМ!$D$10+'СЕТ СН'!$G$5-'СЕТ СН'!$G$20</f>
        <v>3695.36424511</v>
      </c>
      <c r="K48" s="36">
        <f>SUMIFS(СВЦЭМ!$C$33:$C$776,СВЦЭМ!$A$33:$A$776,$A48,СВЦЭМ!$B$33:$B$776,K$44)+'СЕТ СН'!$G$12+СВЦЭМ!$D$10+'СЕТ СН'!$G$5-'СЕТ СН'!$G$20</f>
        <v>3688.9548573699999</v>
      </c>
      <c r="L48" s="36">
        <f>SUMIFS(СВЦЭМ!$C$33:$C$776,СВЦЭМ!$A$33:$A$776,$A48,СВЦЭМ!$B$33:$B$776,L$44)+'СЕТ СН'!$G$12+СВЦЭМ!$D$10+'СЕТ СН'!$G$5-'СЕТ СН'!$G$20</f>
        <v>3683.80865025</v>
      </c>
      <c r="M48" s="36">
        <f>SUMIFS(СВЦЭМ!$C$33:$C$776,СВЦЭМ!$A$33:$A$776,$A48,СВЦЭМ!$B$33:$B$776,M$44)+'СЕТ СН'!$G$12+СВЦЭМ!$D$10+'СЕТ СН'!$G$5-'СЕТ СН'!$G$20</f>
        <v>3702.8350786999999</v>
      </c>
      <c r="N48" s="36">
        <f>SUMIFS(СВЦЭМ!$C$33:$C$776,СВЦЭМ!$A$33:$A$776,$A48,СВЦЭМ!$B$33:$B$776,N$44)+'СЕТ СН'!$G$12+СВЦЭМ!$D$10+'СЕТ СН'!$G$5-'СЕТ СН'!$G$20</f>
        <v>3728.45130479</v>
      </c>
      <c r="O48" s="36">
        <f>SUMIFS(СВЦЭМ!$C$33:$C$776,СВЦЭМ!$A$33:$A$776,$A48,СВЦЭМ!$B$33:$B$776,O$44)+'СЕТ СН'!$G$12+СВЦЭМ!$D$10+'СЕТ СН'!$G$5-'СЕТ СН'!$G$20</f>
        <v>3728.27039238</v>
      </c>
      <c r="P48" s="36">
        <f>SUMIFS(СВЦЭМ!$C$33:$C$776,СВЦЭМ!$A$33:$A$776,$A48,СВЦЭМ!$B$33:$B$776,P$44)+'СЕТ СН'!$G$12+СВЦЭМ!$D$10+'СЕТ СН'!$G$5-'СЕТ СН'!$G$20</f>
        <v>3735.8253105100002</v>
      </c>
      <c r="Q48" s="36">
        <f>SUMIFS(СВЦЭМ!$C$33:$C$776,СВЦЭМ!$A$33:$A$776,$A48,СВЦЭМ!$B$33:$B$776,Q$44)+'СЕТ СН'!$G$12+СВЦЭМ!$D$10+'СЕТ СН'!$G$5-'СЕТ СН'!$G$20</f>
        <v>3735.4276411599999</v>
      </c>
      <c r="R48" s="36">
        <f>SUMIFS(СВЦЭМ!$C$33:$C$776,СВЦЭМ!$A$33:$A$776,$A48,СВЦЭМ!$B$33:$B$776,R$44)+'СЕТ СН'!$G$12+СВЦЭМ!$D$10+'СЕТ СН'!$G$5-'СЕТ СН'!$G$20</f>
        <v>3733.24497952</v>
      </c>
      <c r="S48" s="36">
        <f>SUMIFS(СВЦЭМ!$C$33:$C$776,СВЦЭМ!$A$33:$A$776,$A48,СВЦЭМ!$B$33:$B$776,S$44)+'СЕТ СН'!$G$12+СВЦЭМ!$D$10+'СЕТ СН'!$G$5-'СЕТ СН'!$G$20</f>
        <v>3731.05378079</v>
      </c>
      <c r="T48" s="36">
        <f>SUMIFS(СВЦЭМ!$C$33:$C$776,СВЦЭМ!$A$33:$A$776,$A48,СВЦЭМ!$B$33:$B$776,T$44)+'СЕТ СН'!$G$12+СВЦЭМ!$D$10+'СЕТ СН'!$G$5-'СЕТ СН'!$G$20</f>
        <v>3701.30395576</v>
      </c>
      <c r="U48" s="36">
        <f>SUMIFS(СВЦЭМ!$C$33:$C$776,СВЦЭМ!$A$33:$A$776,$A48,СВЦЭМ!$B$33:$B$776,U$44)+'СЕТ СН'!$G$12+СВЦЭМ!$D$10+'СЕТ СН'!$G$5-'СЕТ СН'!$G$20</f>
        <v>3692.1023829300002</v>
      </c>
      <c r="V48" s="36">
        <f>SUMIFS(СВЦЭМ!$C$33:$C$776,СВЦЭМ!$A$33:$A$776,$A48,СВЦЭМ!$B$33:$B$776,V$44)+'СЕТ СН'!$G$12+СВЦЭМ!$D$10+'СЕТ СН'!$G$5-'СЕТ СН'!$G$20</f>
        <v>3711.09286582</v>
      </c>
      <c r="W48" s="36">
        <f>SUMIFS(СВЦЭМ!$C$33:$C$776,СВЦЭМ!$A$33:$A$776,$A48,СВЦЭМ!$B$33:$B$776,W$44)+'СЕТ СН'!$G$12+СВЦЭМ!$D$10+'СЕТ СН'!$G$5-'СЕТ СН'!$G$20</f>
        <v>3739.9289993499997</v>
      </c>
      <c r="X48" s="36">
        <f>SUMIFS(СВЦЭМ!$C$33:$C$776,СВЦЭМ!$A$33:$A$776,$A48,СВЦЭМ!$B$33:$B$776,X$44)+'СЕТ СН'!$G$12+СВЦЭМ!$D$10+'СЕТ СН'!$G$5-'СЕТ СН'!$G$20</f>
        <v>3747.8272932700002</v>
      </c>
      <c r="Y48" s="36">
        <f>SUMIFS(СВЦЭМ!$C$33:$C$776,СВЦЭМ!$A$33:$A$776,$A48,СВЦЭМ!$B$33:$B$776,Y$44)+'СЕТ СН'!$G$12+СВЦЭМ!$D$10+'СЕТ СН'!$G$5-'СЕТ СН'!$G$20</f>
        <v>3771.6757497899998</v>
      </c>
    </row>
    <row r="49" spans="1:25" ht="15.75" x14ac:dyDescent="0.2">
      <c r="A49" s="35">
        <f t="shared" si="1"/>
        <v>44232</v>
      </c>
      <c r="B49" s="36">
        <f>SUMIFS(СВЦЭМ!$C$33:$C$776,СВЦЭМ!$A$33:$A$776,$A49,СВЦЭМ!$B$33:$B$776,B$44)+'СЕТ СН'!$G$12+СВЦЭМ!$D$10+'СЕТ СН'!$G$5-'СЕТ СН'!$G$20</f>
        <v>3780.2484987600001</v>
      </c>
      <c r="C49" s="36">
        <f>SUMIFS(СВЦЭМ!$C$33:$C$776,СВЦЭМ!$A$33:$A$776,$A49,СВЦЭМ!$B$33:$B$776,C$44)+'СЕТ СН'!$G$12+СВЦЭМ!$D$10+'СЕТ СН'!$G$5-'СЕТ СН'!$G$20</f>
        <v>3797.5139431500002</v>
      </c>
      <c r="D49" s="36">
        <f>SUMIFS(СВЦЭМ!$C$33:$C$776,СВЦЭМ!$A$33:$A$776,$A49,СВЦЭМ!$B$33:$B$776,D$44)+'СЕТ СН'!$G$12+СВЦЭМ!$D$10+'СЕТ СН'!$G$5-'СЕТ СН'!$G$20</f>
        <v>3804.5583288099997</v>
      </c>
      <c r="E49" s="36">
        <f>SUMIFS(СВЦЭМ!$C$33:$C$776,СВЦЭМ!$A$33:$A$776,$A49,СВЦЭМ!$B$33:$B$776,E$44)+'СЕТ СН'!$G$12+СВЦЭМ!$D$10+'СЕТ СН'!$G$5-'СЕТ СН'!$G$20</f>
        <v>3805.0069101199997</v>
      </c>
      <c r="F49" s="36">
        <f>SUMIFS(СВЦЭМ!$C$33:$C$776,СВЦЭМ!$A$33:$A$776,$A49,СВЦЭМ!$B$33:$B$776,F$44)+'СЕТ СН'!$G$12+СВЦЭМ!$D$10+'СЕТ СН'!$G$5-'СЕТ СН'!$G$20</f>
        <v>3794.7992785400002</v>
      </c>
      <c r="G49" s="36">
        <f>SUMIFS(СВЦЭМ!$C$33:$C$776,СВЦЭМ!$A$33:$A$776,$A49,СВЦЭМ!$B$33:$B$776,G$44)+'СЕТ СН'!$G$12+СВЦЭМ!$D$10+'СЕТ СН'!$G$5-'СЕТ СН'!$G$20</f>
        <v>3792.50815741</v>
      </c>
      <c r="H49" s="36">
        <f>SUMIFS(СВЦЭМ!$C$33:$C$776,СВЦЭМ!$A$33:$A$776,$A49,СВЦЭМ!$B$33:$B$776,H$44)+'СЕТ СН'!$G$12+СВЦЭМ!$D$10+'СЕТ СН'!$G$5-'СЕТ СН'!$G$20</f>
        <v>3758.4281989000001</v>
      </c>
      <c r="I49" s="36">
        <f>SUMIFS(СВЦЭМ!$C$33:$C$776,СВЦЭМ!$A$33:$A$776,$A49,СВЦЭМ!$B$33:$B$776,I$44)+'СЕТ СН'!$G$12+СВЦЭМ!$D$10+'СЕТ СН'!$G$5-'СЕТ СН'!$G$20</f>
        <v>3749.48382348</v>
      </c>
      <c r="J49" s="36">
        <f>SUMIFS(СВЦЭМ!$C$33:$C$776,СВЦЭМ!$A$33:$A$776,$A49,СВЦЭМ!$B$33:$B$776,J$44)+'СЕТ СН'!$G$12+СВЦЭМ!$D$10+'СЕТ СН'!$G$5-'СЕТ СН'!$G$20</f>
        <v>3714.9386072500001</v>
      </c>
      <c r="K49" s="36">
        <f>SUMIFS(СВЦЭМ!$C$33:$C$776,СВЦЭМ!$A$33:$A$776,$A49,СВЦЭМ!$B$33:$B$776,K$44)+'СЕТ СН'!$G$12+СВЦЭМ!$D$10+'СЕТ СН'!$G$5-'СЕТ СН'!$G$20</f>
        <v>3702.09267942</v>
      </c>
      <c r="L49" s="36">
        <f>SUMIFS(СВЦЭМ!$C$33:$C$776,СВЦЭМ!$A$33:$A$776,$A49,СВЦЭМ!$B$33:$B$776,L$44)+'СЕТ СН'!$G$12+СВЦЭМ!$D$10+'СЕТ СН'!$G$5-'СЕТ СН'!$G$20</f>
        <v>3692.6906965600001</v>
      </c>
      <c r="M49" s="36">
        <f>SUMIFS(СВЦЭМ!$C$33:$C$776,СВЦЭМ!$A$33:$A$776,$A49,СВЦЭМ!$B$33:$B$776,M$44)+'СЕТ СН'!$G$12+СВЦЭМ!$D$10+'СЕТ СН'!$G$5-'СЕТ СН'!$G$20</f>
        <v>3684.63354949</v>
      </c>
      <c r="N49" s="36">
        <f>SUMIFS(СВЦЭМ!$C$33:$C$776,СВЦЭМ!$A$33:$A$776,$A49,СВЦЭМ!$B$33:$B$776,N$44)+'СЕТ СН'!$G$12+СВЦЭМ!$D$10+'СЕТ СН'!$G$5-'СЕТ СН'!$G$20</f>
        <v>3704.0396269399998</v>
      </c>
      <c r="O49" s="36">
        <f>SUMIFS(СВЦЭМ!$C$33:$C$776,СВЦЭМ!$A$33:$A$776,$A49,СВЦЭМ!$B$33:$B$776,O$44)+'СЕТ СН'!$G$12+СВЦЭМ!$D$10+'СЕТ СН'!$G$5-'СЕТ СН'!$G$20</f>
        <v>3705.2525063399999</v>
      </c>
      <c r="P49" s="36">
        <f>SUMIFS(СВЦЭМ!$C$33:$C$776,СВЦЭМ!$A$33:$A$776,$A49,СВЦЭМ!$B$33:$B$776,P$44)+'СЕТ СН'!$G$12+СВЦЭМ!$D$10+'СЕТ СН'!$G$5-'СЕТ СН'!$G$20</f>
        <v>3715.1153074200001</v>
      </c>
      <c r="Q49" s="36">
        <f>SUMIFS(СВЦЭМ!$C$33:$C$776,СВЦЭМ!$A$33:$A$776,$A49,СВЦЭМ!$B$33:$B$776,Q$44)+'СЕТ СН'!$G$12+СВЦЭМ!$D$10+'СЕТ СН'!$G$5-'СЕТ СН'!$G$20</f>
        <v>3722.2912927500001</v>
      </c>
      <c r="R49" s="36">
        <f>SUMIFS(СВЦЭМ!$C$33:$C$776,СВЦЭМ!$A$33:$A$776,$A49,СВЦЭМ!$B$33:$B$776,R$44)+'СЕТ СН'!$G$12+СВЦЭМ!$D$10+'СЕТ СН'!$G$5-'СЕТ СН'!$G$20</f>
        <v>3715.9462463</v>
      </c>
      <c r="S49" s="36">
        <f>SUMIFS(СВЦЭМ!$C$33:$C$776,СВЦЭМ!$A$33:$A$776,$A49,СВЦЭМ!$B$33:$B$776,S$44)+'СЕТ СН'!$G$12+СВЦЭМ!$D$10+'СЕТ СН'!$G$5-'СЕТ СН'!$G$20</f>
        <v>3704.8683571500001</v>
      </c>
      <c r="T49" s="36">
        <f>SUMIFS(СВЦЭМ!$C$33:$C$776,СВЦЭМ!$A$33:$A$776,$A49,СВЦЭМ!$B$33:$B$776,T$44)+'СЕТ СН'!$G$12+СВЦЭМ!$D$10+'СЕТ СН'!$G$5-'СЕТ СН'!$G$20</f>
        <v>3682.33013768</v>
      </c>
      <c r="U49" s="36">
        <f>SUMIFS(СВЦЭМ!$C$33:$C$776,СВЦЭМ!$A$33:$A$776,$A49,СВЦЭМ!$B$33:$B$776,U$44)+'СЕТ СН'!$G$12+СВЦЭМ!$D$10+'СЕТ СН'!$G$5-'СЕТ СН'!$G$20</f>
        <v>3662.4674358399998</v>
      </c>
      <c r="V49" s="36">
        <f>SUMIFS(СВЦЭМ!$C$33:$C$776,СВЦЭМ!$A$33:$A$776,$A49,СВЦЭМ!$B$33:$B$776,V$44)+'СЕТ СН'!$G$12+СВЦЭМ!$D$10+'СЕТ СН'!$G$5-'СЕТ СН'!$G$20</f>
        <v>3663.0685672099999</v>
      </c>
      <c r="W49" s="36">
        <f>SUMIFS(СВЦЭМ!$C$33:$C$776,СВЦЭМ!$A$33:$A$776,$A49,СВЦЭМ!$B$33:$B$776,W$44)+'СЕТ СН'!$G$12+СВЦЭМ!$D$10+'СЕТ СН'!$G$5-'СЕТ СН'!$G$20</f>
        <v>3681.1165127099998</v>
      </c>
      <c r="X49" s="36">
        <f>SUMIFS(СВЦЭМ!$C$33:$C$776,СВЦЭМ!$A$33:$A$776,$A49,СВЦЭМ!$B$33:$B$776,X$44)+'СЕТ СН'!$G$12+СВЦЭМ!$D$10+'СЕТ СН'!$G$5-'СЕТ СН'!$G$20</f>
        <v>3699.9885351399998</v>
      </c>
      <c r="Y49" s="36">
        <f>SUMIFS(СВЦЭМ!$C$33:$C$776,СВЦЭМ!$A$33:$A$776,$A49,СВЦЭМ!$B$33:$B$776,Y$44)+'СЕТ СН'!$G$12+СВЦЭМ!$D$10+'СЕТ СН'!$G$5-'СЕТ СН'!$G$20</f>
        <v>3713.0002319699997</v>
      </c>
    </row>
    <row r="50" spans="1:25" ht="15.75" x14ac:dyDescent="0.2">
      <c r="A50" s="35">
        <f t="shared" si="1"/>
        <v>44233</v>
      </c>
      <c r="B50" s="36">
        <f>SUMIFS(СВЦЭМ!$C$33:$C$776,СВЦЭМ!$A$33:$A$776,$A50,СВЦЭМ!$B$33:$B$776,B$44)+'СЕТ СН'!$G$12+СВЦЭМ!$D$10+'СЕТ СН'!$G$5-'СЕТ СН'!$G$20</f>
        <v>3741.8529686699999</v>
      </c>
      <c r="C50" s="36">
        <f>SUMIFS(СВЦЭМ!$C$33:$C$776,СВЦЭМ!$A$33:$A$776,$A50,СВЦЭМ!$B$33:$B$776,C$44)+'СЕТ СН'!$G$12+СВЦЭМ!$D$10+'СЕТ СН'!$G$5-'СЕТ СН'!$G$20</f>
        <v>3765.5565054399999</v>
      </c>
      <c r="D50" s="36">
        <f>SUMIFS(СВЦЭМ!$C$33:$C$776,СВЦЭМ!$A$33:$A$776,$A50,СВЦЭМ!$B$33:$B$776,D$44)+'СЕТ СН'!$G$12+СВЦЭМ!$D$10+'СЕТ СН'!$G$5-'СЕТ СН'!$G$20</f>
        <v>3763.3454744299997</v>
      </c>
      <c r="E50" s="36">
        <f>SUMIFS(СВЦЭМ!$C$33:$C$776,СВЦЭМ!$A$33:$A$776,$A50,СВЦЭМ!$B$33:$B$776,E$44)+'СЕТ СН'!$G$12+СВЦЭМ!$D$10+'СЕТ СН'!$G$5-'СЕТ СН'!$G$20</f>
        <v>3774.3367180200003</v>
      </c>
      <c r="F50" s="36">
        <f>SUMIFS(СВЦЭМ!$C$33:$C$776,СВЦЭМ!$A$33:$A$776,$A50,СВЦЭМ!$B$33:$B$776,F$44)+'СЕТ СН'!$G$12+СВЦЭМ!$D$10+'СЕТ СН'!$G$5-'СЕТ СН'!$G$20</f>
        <v>3788.8556888599996</v>
      </c>
      <c r="G50" s="36">
        <f>SUMIFS(СВЦЭМ!$C$33:$C$776,СВЦЭМ!$A$33:$A$776,$A50,СВЦЭМ!$B$33:$B$776,G$44)+'СЕТ СН'!$G$12+СВЦЭМ!$D$10+'СЕТ СН'!$G$5-'СЕТ СН'!$G$20</f>
        <v>3784.0455766999999</v>
      </c>
      <c r="H50" s="36">
        <f>SUMIFS(СВЦЭМ!$C$33:$C$776,СВЦЭМ!$A$33:$A$776,$A50,СВЦЭМ!$B$33:$B$776,H$44)+'СЕТ СН'!$G$12+СВЦЭМ!$D$10+'СЕТ СН'!$G$5-'СЕТ СН'!$G$20</f>
        <v>3769.90458635</v>
      </c>
      <c r="I50" s="36">
        <f>SUMIFS(СВЦЭМ!$C$33:$C$776,СВЦЭМ!$A$33:$A$776,$A50,СВЦЭМ!$B$33:$B$776,I$44)+'СЕТ СН'!$G$12+СВЦЭМ!$D$10+'СЕТ СН'!$G$5-'СЕТ СН'!$G$20</f>
        <v>3747.1374884100001</v>
      </c>
      <c r="J50" s="36">
        <f>SUMIFS(СВЦЭМ!$C$33:$C$776,СВЦЭМ!$A$33:$A$776,$A50,СВЦЭМ!$B$33:$B$776,J$44)+'СЕТ СН'!$G$12+СВЦЭМ!$D$10+'СЕТ СН'!$G$5-'СЕТ СН'!$G$20</f>
        <v>3710.9732512299997</v>
      </c>
      <c r="K50" s="36">
        <f>SUMIFS(СВЦЭМ!$C$33:$C$776,СВЦЭМ!$A$33:$A$776,$A50,СВЦЭМ!$B$33:$B$776,K$44)+'СЕТ СН'!$G$12+СВЦЭМ!$D$10+'СЕТ СН'!$G$5-'СЕТ СН'!$G$20</f>
        <v>3676.4725769799998</v>
      </c>
      <c r="L50" s="36">
        <f>SUMIFS(СВЦЭМ!$C$33:$C$776,СВЦЭМ!$A$33:$A$776,$A50,СВЦЭМ!$B$33:$B$776,L$44)+'СЕТ СН'!$G$12+СВЦЭМ!$D$10+'СЕТ СН'!$G$5-'СЕТ СН'!$G$20</f>
        <v>3665.61628088</v>
      </c>
      <c r="M50" s="36">
        <f>SUMIFS(СВЦЭМ!$C$33:$C$776,СВЦЭМ!$A$33:$A$776,$A50,СВЦЭМ!$B$33:$B$776,M$44)+'СЕТ СН'!$G$12+СВЦЭМ!$D$10+'СЕТ СН'!$G$5-'СЕТ СН'!$G$20</f>
        <v>3667.2802085899998</v>
      </c>
      <c r="N50" s="36">
        <f>SUMIFS(СВЦЭМ!$C$33:$C$776,СВЦЭМ!$A$33:$A$776,$A50,СВЦЭМ!$B$33:$B$776,N$44)+'СЕТ СН'!$G$12+СВЦЭМ!$D$10+'СЕТ СН'!$G$5-'СЕТ СН'!$G$20</f>
        <v>3682.6946676399998</v>
      </c>
      <c r="O50" s="36">
        <f>SUMIFS(СВЦЭМ!$C$33:$C$776,СВЦЭМ!$A$33:$A$776,$A50,СВЦЭМ!$B$33:$B$776,O$44)+'СЕТ СН'!$G$12+СВЦЭМ!$D$10+'СЕТ СН'!$G$5-'СЕТ СН'!$G$20</f>
        <v>3697.93430992</v>
      </c>
      <c r="P50" s="36">
        <f>SUMIFS(СВЦЭМ!$C$33:$C$776,СВЦЭМ!$A$33:$A$776,$A50,СВЦЭМ!$B$33:$B$776,P$44)+'СЕТ СН'!$G$12+СВЦЭМ!$D$10+'СЕТ СН'!$G$5-'СЕТ СН'!$G$20</f>
        <v>3704.3174933800001</v>
      </c>
      <c r="Q50" s="36">
        <f>SUMIFS(СВЦЭМ!$C$33:$C$776,СВЦЭМ!$A$33:$A$776,$A50,СВЦЭМ!$B$33:$B$776,Q$44)+'СЕТ СН'!$G$12+СВЦЭМ!$D$10+'СЕТ СН'!$G$5-'СЕТ СН'!$G$20</f>
        <v>3717.0558563099999</v>
      </c>
      <c r="R50" s="36">
        <f>SUMIFS(СВЦЭМ!$C$33:$C$776,СВЦЭМ!$A$33:$A$776,$A50,СВЦЭМ!$B$33:$B$776,R$44)+'СЕТ СН'!$G$12+СВЦЭМ!$D$10+'СЕТ СН'!$G$5-'СЕТ СН'!$G$20</f>
        <v>3715.0389640799999</v>
      </c>
      <c r="S50" s="36">
        <f>SUMIFS(СВЦЭМ!$C$33:$C$776,СВЦЭМ!$A$33:$A$776,$A50,СВЦЭМ!$B$33:$B$776,S$44)+'СЕТ СН'!$G$12+СВЦЭМ!$D$10+'СЕТ СН'!$G$5-'СЕТ СН'!$G$20</f>
        <v>3697.5786285300001</v>
      </c>
      <c r="T50" s="36">
        <f>SUMIFS(СВЦЭМ!$C$33:$C$776,СВЦЭМ!$A$33:$A$776,$A50,СВЦЭМ!$B$33:$B$776,T$44)+'СЕТ СН'!$G$12+СВЦЭМ!$D$10+'СЕТ СН'!$G$5-'СЕТ СН'!$G$20</f>
        <v>3673.9755602999999</v>
      </c>
      <c r="U50" s="36">
        <f>SUMIFS(СВЦЭМ!$C$33:$C$776,СВЦЭМ!$A$33:$A$776,$A50,СВЦЭМ!$B$33:$B$776,U$44)+'СЕТ СН'!$G$12+СВЦЭМ!$D$10+'СЕТ СН'!$G$5-'СЕТ СН'!$G$20</f>
        <v>3677.4321639</v>
      </c>
      <c r="V50" s="36">
        <f>SUMIFS(СВЦЭМ!$C$33:$C$776,СВЦЭМ!$A$33:$A$776,$A50,СВЦЭМ!$B$33:$B$776,V$44)+'СЕТ СН'!$G$12+СВЦЭМ!$D$10+'СЕТ СН'!$G$5-'СЕТ СН'!$G$20</f>
        <v>3693.48683863</v>
      </c>
      <c r="W50" s="36">
        <f>SUMIFS(СВЦЭМ!$C$33:$C$776,СВЦЭМ!$A$33:$A$776,$A50,СВЦЭМ!$B$33:$B$776,W$44)+'СЕТ СН'!$G$12+СВЦЭМ!$D$10+'СЕТ СН'!$G$5-'СЕТ СН'!$G$20</f>
        <v>3708.6982098600001</v>
      </c>
      <c r="X50" s="36">
        <f>SUMIFS(СВЦЭМ!$C$33:$C$776,СВЦЭМ!$A$33:$A$776,$A50,СВЦЭМ!$B$33:$B$776,X$44)+'СЕТ СН'!$G$12+СВЦЭМ!$D$10+'СЕТ СН'!$G$5-'СЕТ СН'!$G$20</f>
        <v>3726.7641559499998</v>
      </c>
      <c r="Y50" s="36">
        <f>SUMIFS(СВЦЭМ!$C$33:$C$776,СВЦЭМ!$A$33:$A$776,$A50,СВЦЭМ!$B$33:$B$776,Y$44)+'СЕТ СН'!$G$12+СВЦЭМ!$D$10+'СЕТ СН'!$G$5-'СЕТ СН'!$G$20</f>
        <v>3746.7742195199999</v>
      </c>
    </row>
    <row r="51" spans="1:25" ht="15.75" x14ac:dyDescent="0.2">
      <c r="A51" s="35">
        <f t="shared" si="1"/>
        <v>44234</v>
      </c>
      <c r="B51" s="36">
        <f>SUMIFS(СВЦЭМ!$C$33:$C$776,СВЦЭМ!$A$33:$A$776,$A51,СВЦЭМ!$B$33:$B$776,B$44)+'СЕТ СН'!$G$12+СВЦЭМ!$D$10+'СЕТ СН'!$G$5-'СЕТ СН'!$G$20</f>
        <v>3741.4339870399999</v>
      </c>
      <c r="C51" s="36">
        <f>SUMIFS(СВЦЭМ!$C$33:$C$776,СВЦЭМ!$A$33:$A$776,$A51,СВЦЭМ!$B$33:$B$776,C$44)+'СЕТ СН'!$G$12+СВЦЭМ!$D$10+'СЕТ СН'!$G$5-'СЕТ СН'!$G$20</f>
        <v>3762.3639394699999</v>
      </c>
      <c r="D51" s="36">
        <f>SUMIFS(СВЦЭМ!$C$33:$C$776,СВЦЭМ!$A$33:$A$776,$A51,СВЦЭМ!$B$33:$B$776,D$44)+'СЕТ СН'!$G$12+СВЦЭМ!$D$10+'СЕТ СН'!$G$5-'СЕТ СН'!$G$20</f>
        <v>3761.7582805000002</v>
      </c>
      <c r="E51" s="36">
        <f>SUMIFS(СВЦЭМ!$C$33:$C$776,СВЦЭМ!$A$33:$A$776,$A51,СВЦЭМ!$B$33:$B$776,E$44)+'СЕТ СН'!$G$12+СВЦЭМ!$D$10+'СЕТ СН'!$G$5-'СЕТ СН'!$G$20</f>
        <v>3768.4718590100001</v>
      </c>
      <c r="F51" s="36">
        <f>SUMIFS(СВЦЭМ!$C$33:$C$776,СВЦЭМ!$A$33:$A$776,$A51,СВЦЭМ!$B$33:$B$776,F$44)+'СЕТ СН'!$G$12+СВЦЭМ!$D$10+'СЕТ СН'!$G$5-'СЕТ СН'!$G$20</f>
        <v>3778.7432400400003</v>
      </c>
      <c r="G51" s="36">
        <f>SUMIFS(СВЦЭМ!$C$33:$C$776,СВЦЭМ!$A$33:$A$776,$A51,СВЦЭМ!$B$33:$B$776,G$44)+'СЕТ СН'!$G$12+СВЦЭМ!$D$10+'СЕТ СН'!$G$5-'СЕТ СН'!$G$20</f>
        <v>3771.19526567</v>
      </c>
      <c r="H51" s="36">
        <f>SUMIFS(СВЦЭМ!$C$33:$C$776,СВЦЭМ!$A$33:$A$776,$A51,СВЦЭМ!$B$33:$B$776,H$44)+'СЕТ СН'!$G$12+СВЦЭМ!$D$10+'СЕТ СН'!$G$5-'СЕТ СН'!$G$20</f>
        <v>3762.58585442</v>
      </c>
      <c r="I51" s="36">
        <f>SUMIFS(СВЦЭМ!$C$33:$C$776,СВЦЭМ!$A$33:$A$776,$A51,СВЦЭМ!$B$33:$B$776,I$44)+'СЕТ СН'!$G$12+СВЦЭМ!$D$10+'СЕТ СН'!$G$5-'СЕТ СН'!$G$20</f>
        <v>3750.8867084900003</v>
      </c>
      <c r="J51" s="36">
        <f>SUMIFS(СВЦЭМ!$C$33:$C$776,СВЦЭМ!$A$33:$A$776,$A51,СВЦЭМ!$B$33:$B$776,J$44)+'СЕТ СН'!$G$12+СВЦЭМ!$D$10+'СЕТ СН'!$G$5-'СЕТ СН'!$G$20</f>
        <v>3730.3764955799998</v>
      </c>
      <c r="K51" s="36">
        <f>SUMIFS(СВЦЭМ!$C$33:$C$776,СВЦЭМ!$A$33:$A$776,$A51,СВЦЭМ!$B$33:$B$776,K$44)+'СЕТ СН'!$G$12+СВЦЭМ!$D$10+'СЕТ СН'!$G$5-'СЕТ СН'!$G$20</f>
        <v>3710.5941744299998</v>
      </c>
      <c r="L51" s="36">
        <f>SUMIFS(СВЦЭМ!$C$33:$C$776,СВЦЭМ!$A$33:$A$776,$A51,СВЦЭМ!$B$33:$B$776,L$44)+'СЕТ СН'!$G$12+СВЦЭМ!$D$10+'СЕТ СН'!$G$5-'СЕТ СН'!$G$20</f>
        <v>3692.5174234699998</v>
      </c>
      <c r="M51" s="36">
        <f>SUMIFS(СВЦЭМ!$C$33:$C$776,СВЦЭМ!$A$33:$A$776,$A51,СВЦЭМ!$B$33:$B$776,M$44)+'СЕТ СН'!$G$12+СВЦЭМ!$D$10+'СЕТ СН'!$G$5-'СЕТ СН'!$G$20</f>
        <v>3683.2893637100001</v>
      </c>
      <c r="N51" s="36">
        <f>SUMIFS(СВЦЭМ!$C$33:$C$776,СВЦЭМ!$A$33:$A$776,$A51,СВЦЭМ!$B$33:$B$776,N$44)+'СЕТ СН'!$G$12+СВЦЭМ!$D$10+'СЕТ СН'!$G$5-'СЕТ СН'!$G$20</f>
        <v>3696.6253255800002</v>
      </c>
      <c r="O51" s="36">
        <f>SUMIFS(СВЦЭМ!$C$33:$C$776,СВЦЭМ!$A$33:$A$776,$A51,СВЦЭМ!$B$33:$B$776,O$44)+'СЕТ СН'!$G$12+СВЦЭМ!$D$10+'СЕТ СН'!$G$5-'СЕТ СН'!$G$20</f>
        <v>3714.7099713899997</v>
      </c>
      <c r="P51" s="36">
        <f>SUMIFS(СВЦЭМ!$C$33:$C$776,СВЦЭМ!$A$33:$A$776,$A51,СВЦЭМ!$B$33:$B$776,P$44)+'СЕТ СН'!$G$12+СВЦЭМ!$D$10+'СЕТ СН'!$G$5-'СЕТ СН'!$G$20</f>
        <v>3729.88893573</v>
      </c>
      <c r="Q51" s="36">
        <f>SUMIFS(СВЦЭМ!$C$33:$C$776,СВЦЭМ!$A$33:$A$776,$A51,СВЦЭМ!$B$33:$B$776,Q$44)+'СЕТ СН'!$G$12+СВЦЭМ!$D$10+'СЕТ СН'!$G$5-'СЕТ СН'!$G$20</f>
        <v>3734.8115959699999</v>
      </c>
      <c r="R51" s="36">
        <f>SUMIFS(СВЦЭМ!$C$33:$C$776,СВЦЭМ!$A$33:$A$776,$A51,СВЦЭМ!$B$33:$B$776,R$44)+'СЕТ СН'!$G$12+СВЦЭМ!$D$10+'СЕТ СН'!$G$5-'СЕТ СН'!$G$20</f>
        <v>3724.56265497</v>
      </c>
      <c r="S51" s="36">
        <f>SUMIFS(СВЦЭМ!$C$33:$C$776,СВЦЭМ!$A$33:$A$776,$A51,СВЦЭМ!$B$33:$B$776,S$44)+'СЕТ СН'!$G$12+СВЦЭМ!$D$10+'СЕТ СН'!$G$5-'СЕТ СН'!$G$20</f>
        <v>3706.0823670099999</v>
      </c>
      <c r="T51" s="36">
        <f>SUMIFS(СВЦЭМ!$C$33:$C$776,СВЦЭМ!$A$33:$A$776,$A51,СВЦЭМ!$B$33:$B$776,T$44)+'СЕТ СН'!$G$12+СВЦЭМ!$D$10+'СЕТ СН'!$G$5-'СЕТ СН'!$G$20</f>
        <v>3676.1122855899998</v>
      </c>
      <c r="U51" s="36">
        <f>SUMIFS(СВЦЭМ!$C$33:$C$776,СВЦЭМ!$A$33:$A$776,$A51,СВЦЭМ!$B$33:$B$776,U$44)+'СЕТ СН'!$G$12+СВЦЭМ!$D$10+'СЕТ СН'!$G$5-'СЕТ СН'!$G$20</f>
        <v>3686.9069981600001</v>
      </c>
      <c r="V51" s="36">
        <f>SUMIFS(СВЦЭМ!$C$33:$C$776,СВЦЭМ!$A$33:$A$776,$A51,СВЦЭМ!$B$33:$B$776,V$44)+'СЕТ СН'!$G$12+СВЦЭМ!$D$10+'СЕТ СН'!$G$5-'СЕТ СН'!$G$20</f>
        <v>3697.8797297000001</v>
      </c>
      <c r="W51" s="36">
        <f>SUMIFS(СВЦЭМ!$C$33:$C$776,СВЦЭМ!$A$33:$A$776,$A51,СВЦЭМ!$B$33:$B$776,W$44)+'СЕТ СН'!$G$12+СВЦЭМ!$D$10+'СЕТ СН'!$G$5-'СЕТ СН'!$G$20</f>
        <v>3712.1593899</v>
      </c>
      <c r="X51" s="36">
        <f>SUMIFS(СВЦЭМ!$C$33:$C$776,СВЦЭМ!$A$33:$A$776,$A51,СВЦЭМ!$B$33:$B$776,X$44)+'СЕТ СН'!$G$12+СВЦЭМ!$D$10+'СЕТ СН'!$G$5-'СЕТ СН'!$G$20</f>
        <v>3732.7729110599998</v>
      </c>
      <c r="Y51" s="36">
        <f>SUMIFS(СВЦЭМ!$C$33:$C$776,СВЦЭМ!$A$33:$A$776,$A51,СВЦЭМ!$B$33:$B$776,Y$44)+'СЕТ СН'!$G$12+СВЦЭМ!$D$10+'СЕТ СН'!$G$5-'СЕТ СН'!$G$20</f>
        <v>3756.7410224799996</v>
      </c>
    </row>
    <row r="52" spans="1:25" ht="15.75" x14ac:dyDescent="0.2">
      <c r="A52" s="35">
        <f t="shared" si="1"/>
        <v>44235</v>
      </c>
      <c r="B52" s="36">
        <f>SUMIFS(СВЦЭМ!$C$33:$C$776,СВЦЭМ!$A$33:$A$776,$A52,СВЦЭМ!$B$33:$B$776,B$44)+'СЕТ СН'!$G$12+СВЦЭМ!$D$10+'СЕТ СН'!$G$5-'СЕТ СН'!$G$20</f>
        <v>3748.7105151699998</v>
      </c>
      <c r="C52" s="36">
        <f>SUMIFS(СВЦЭМ!$C$33:$C$776,СВЦЭМ!$A$33:$A$776,$A52,СВЦЭМ!$B$33:$B$776,C$44)+'СЕТ СН'!$G$12+СВЦЭМ!$D$10+'СЕТ СН'!$G$5-'СЕТ СН'!$G$20</f>
        <v>3785.2099526499997</v>
      </c>
      <c r="D52" s="36">
        <f>SUMIFS(СВЦЭМ!$C$33:$C$776,СВЦЭМ!$A$33:$A$776,$A52,СВЦЭМ!$B$33:$B$776,D$44)+'СЕТ СН'!$G$12+СВЦЭМ!$D$10+'СЕТ СН'!$G$5-'СЕТ СН'!$G$20</f>
        <v>3801.13518075</v>
      </c>
      <c r="E52" s="36">
        <f>SUMIFS(СВЦЭМ!$C$33:$C$776,СВЦЭМ!$A$33:$A$776,$A52,СВЦЭМ!$B$33:$B$776,E$44)+'СЕТ СН'!$G$12+СВЦЭМ!$D$10+'СЕТ СН'!$G$5-'СЕТ СН'!$G$20</f>
        <v>3806.4487149899996</v>
      </c>
      <c r="F52" s="36">
        <f>SUMIFS(СВЦЭМ!$C$33:$C$776,СВЦЭМ!$A$33:$A$776,$A52,СВЦЭМ!$B$33:$B$776,F$44)+'СЕТ СН'!$G$12+СВЦЭМ!$D$10+'СЕТ СН'!$G$5-'СЕТ СН'!$G$20</f>
        <v>3809.13912291</v>
      </c>
      <c r="G52" s="36">
        <f>SUMIFS(СВЦЭМ!$C$33:$C$776,СВЦЭМ!$A$33:$A$776,$A52,СВЦЭМ!$B$33:$B$776,G$44)+'СЕТ СН'!$G$12+СВЦЭМ!$D$10+'СЕТ СН'!$G$5-'СЕТ СН'!$G$20</f>
        <v>3790.9956767499998</v>
      </c>
      <c r="H52" s="36">
        <f>SUMIFS(СВЦЭМ!$C$33:$C$776,СВЦЭМ!$A$33:$A$776,$A52,СВЦЭМ!$B$33:$B$776,H$44)+'СЕТ СН'!$G$12+СВЦЭМ!$D$10+'СЕТ СН'!$G$5-'СЕТ СН'!$G$20</f>
        <v>3758.4206853799997</v>
      </c>
      <c r="I52" s="36">
        <f>SUMIFS(СВЦЭМ!$C$33:$C$776,СВЦЭМ!$A$33:$A$776,$A52,СВЦЭМ!$B$33:$B$776,I$44)+'СЕТ СН'!$G$12+СВЦЭМ!$D$10+'СЕТ СН'!$G$5-'СЕТ СН'!$G$20</f>
        <v>3729.90206958</v>
      </c>
      <c r="J52" s="36">
        <f>SUMIFS(СВЦЭМ!$C$33:$C$776,СВЦЭМ!$A$33:$A$776,$A52,СВЦЭМ!$B$33:$B$776,J$44)+'СЕТ СН'!$G$12+СВЦЭМ!$D$10+'СЕТ СН'!$G$5-'СЕТ СН'!$G$20</f>
        <v>3724.5047620400001</v>
      </c>
      <c r="K52" s="36">
        <f>SUMIFS(СВЦЭМ!$C$33:$C$776,СВЦЭМ!$A$33:$A$776,$A52,СВЦЭМ!$B$33:$B$776,K$44)+'СЕТ СН'!$G$12+СВЦЭМ!$D$10+'СЕТ СН'!$G$5-'СЕТ СН'!$G$20</f>
        <v>3719.0114103000001</v>
      </c>
      <c r="L52" s="36">
        <f>SUMIFS(СВЦЭМ!$C$33:$C$776,СВЦЭМ!$A$33:$A$776,$A52,СВЦЭМ!$B$33:$B$776,L$44)+'СЕТ СН'!$G$12+СВЦЭМ!$D$10+'СЕТ СН'!$G$5-'СЕТ СН'!$G$20</f>
        <v>3715.1526883900001</v>
      </c>
      <c r="M52" s="36">
        <f>SUMIFS(СВЦЭМ!$C$33:$C$776,СВЦЭМ!$A$33:$A$776,$A52,СВЦЭМ!$B$33:$B$776,M$44)+'СЕТ СН'!$G$12+СВЦЭМ!$D$10+'СЕТ СН'!$G$5-'СЕТ СН'!$G$20</f>
        <v>3723.7979460000001</v>
      </c>
      <c r="N52" s="36">
        <f>SUMIFS(СВЦЭМ!$C$33:$C$776,СВЦЭМ!$A$33:$A$776,$A52,СВЦЭМ!$B$33:$B$776,N$44)+'СЕТ СН'!$G$12+СВЦЭМ!$D$10+'СЕТ СН'!$G$5-'СЕТ СН'!$G$20</f>
        <v>3732.87807767</v>
      </c>
      <c r="O52" s="36">
        <f>SUMIFS(СВЦЭМ!$C$33:$C$776,СВЦЭМ!$A$33:$A$776,$A52,СВЦЭМ!$B$33:$B$776,O$44)+'СЕТ СН'!$G$12+СВЦЭМ!$D$10+'СЕТ СН'!$G$5-'СЕТ СН'!$G$20</f>
        <v>3746.42395334</v>
      </c>
      <c r="P52" s="36">
        <f>SUMIFS(СВЦЭМ!$C$33:$C$776,СВЦЭМ!$A$33:$A$776,$A52,СВЦЭМ!$B$33:$B$776,P$44)+'СЕТ СН'!$G$12+СВЦЭМ!$D$10+'СЕТ СН'!$G$5-'СЕТ СН'!$G$20</f>
        <v>3755.6752462200002</v>
      </c>
      <c r="Q52" s="36">
        <f>SUMIFS(СВЦЭМ!$C$33:$C$776,СВЦЭМ!$A$33:$A$776,$A52,СВЦЭМ!$B$33:$B$776,Q$44)+'СЕТ СН'!$G$12+СВЦЭМ!$D$10+'СЕТ СН'!$G$5-'СЕТ СН'!$G$20</f>
        <v>3758.22951478</v>
      </c>
      <c r="R52" s="36">
        <f>SUMIFS(СВЦЭМ!$C$33:$C$776,СВЦЭМ!$A$33:$A$776,$A52,СВЦЭМ!$B$33:$B$776,R$44)+'СЕТ СН'!$G$12+СВЦЭМ!$D$10+'СЕТ СН'!$G$5-'СЕТ СН'!$G$20</f>
        <v>3752.7687732200002</v>
      </c>
      <c r="S52" s="36">
        <f>SUMIFS(СВЦЭМ!$C$33:$C$776,СВЦЭМ!$A$33:$A$776,$A52,СВЦЭМ!$B$33:$B$776,S$44)+'СЕТ СН'!$G$12+СВЦЭМ!$D$10+'СЕТ СН'!$G$5-'СЕТ СН'!$G$20</f>
        <v>3739.06635125</v>
      </c>
      <c r="T52" s="36">
        <f>SUMIFS(СВЦЭМ!$C$33:$C$776,СВЦЭМ!$A$33:$A$776,$A52,СВЦЭМ!$B$33:$B$776,T$44)+'СЕТ СН'!$G$12+СВЦЭМ!$D$10+'СЕТ СН'!$G$5-'СЕТ СН'!$G$20</f>
        <v>3710.6002879500002</v>
      </c>
      <c r="U52" s="36">
        <f>SUMIFS(СВЦЭМ!$C$33:$C$776,СВЦЭМ!$A$33:$A$776,$A52,СВЦЭМ!$B$33:$B$776,U$44)+'СЕТ СН'!$G$12+СВЦЭМ!$D$10+'СЕТ СН'!$G$5-'СЕТ СН'!$G$20</f>
        <v>3716.1887124300001</v>
      </c>
      <c r="V52" s="36">
        <f>SUMIFS(СВЦЭМ!$C$33:$C$776,СВЦЭМ!$A$33:$A$776,$A52,СВЦЭМ!$B$33:$B$776,V$44)+'СЕТ СН'!$G$12+СВЦЭМ!$D$10+'СЕТ СН'!$G$5-'СЕТ СН'!$G$20</f>
        <v>3729.56833641</v>
      </c>
      <c r="W52" s="36">
        <f>SUMIFS(СВЦЭМ!$C$33:$C$776,СВЦЭМ!$A$33:$A$776,$A52,СВЦЭМ!$B$33:$B$776,W$44)+'СЕТ СН'!$G$12+СВЦЭМ!$D$10+'СЕТ СН'!$G$5-'СЕТ СН'!$G$20</f>
        <v>3748.2378152900001</v>
      </c>
      <c r="X52" s="36">
        <f>SUMIFS(СВЦЭМ!$C$33:$C$776,СВЦЭМ!$A$33:$A$776,$A52,СВЦЭМ!$B$33:$B$776,X$44)+'СЕТ СН'!$G$12+СВЦЭМ!$D$10+'СЕТ СН'!$G$5-'СЕТ СН'!$G$20</f>
        <v>3767.8352014499997</v>
      </c>
      <c r="Y52" s="36">
        <f>SUMIFS(СВЦЭМ!$C$33:$C$776,СВЦЭМ!$A$33:$A$776,$A52,СВЦЭМ!$B$33:$B$776,Y$44)+'СЕТ СН'!$G$12+СВЦЭМ!$D$10+'СЕТ СН'!$G$5-'СЕТ СН'!$G$20</f>
        <v>3781.2682493299999</v>
      </c>
    </row>
    <row r="53" spans="1:25" ht="15.75" x14ac:dyDescent="0.2">
      <c r="A53" s="35">
        <f t="shared" si="1"/>
        <v>44236</v>
      </c>
      <c r="B53" s="36">
        <f>SUMIFS(СВЦЭМ!$C$33:$C$776,СВЦЭМ!$A$33:$A$776,$A53,СВЦЭМ!$B$33:$B$776,B$44)+'СЕТ СН'!$G$12+СВЦЭМ!$D$10+'СЕТ СН'!$G$5-'СЕТ СН'!$G$20</f>
        <v>3752.6163455300002</v>
      </c>
      <c r="C53" s="36">
        <f>SUMIFS(СВЦЭМ!$C$33:$C$776,СВЦЭМ!$A$33:$A$776,$A53,СВЦЭМ!$B$33:$B$776,C$44)+'СЕТ СН'!$G$12+СВЦЭМ!$D$10+'СЕТ СН'!$G$5-'СЕТ СН'!$G$20</f>
        <v>3778.42885256</v>
      </c>
      <c r="D53" s="36">
        <f>SUMIFS(СВЦЭМ!$C$33:$C$776,СВЦЭМ!$A$33:$A$776,$A53,СВЦЭМ!$B$33:$B$776,D$44)+'СЕТ СН'!$G$12+СВЦЭМ!$D$10+'СЕТ СН'!$G$5-'СЕТ СН'!$G$20</f>
        <v>3809.72783863</v>
      </c>
      <c r="E53" s="36">
        <f>SUMIFS(СВЦЭМ!$C$33:$C$776,СВЦЭМ!$A$33:$A$776,$A53,СВЦЭМ!$B$33:$B$776,E$44)+'СЕТ СН'!$G$12+СВЦЭМ!$D$10+'СЕТ СН'!$G$5-'СЕТ СН'!$G$20</f>
        <v>3819.6374337299999</v>
      </c>
      <c r="F53" s="36">
        <f>SUMIFS(СВЦЭМ!$C$33:$C$776,СВЦЭМ!$A$33:$A$776,$A53,СВЦЭМ!$B$33:$B$776,F$44)+'СЕТ СН'!$G$12+СВЦЭМ!$D$10+'СЕТ СН'!$G$5-'СЕТ СН'!$G$20</f>
        <v>3807.17209619</v>
      </c>
      <c r="G53" s="36">
        <f>SUMIFS(СВЦЭМ!$C$33:$C$776,СВЦЭМ!$A$33:$A$776,$A53,СВЦЭМ!$B$33:$B$776,G$44)+'СЕТ СН'!$G$12+СВЦЭМ!$D$10+'СЕТ СН'!$G$5-'СЕТ СН'!$G$20</f>
        <v>3784.9125066400002</v>
      </c>
      <c r="H53" s="36">
        <f>SUMIFS(СВЦЭМ!$C$33:$C$776,СВЦЭМ!$A$33:$A$776,$A53,СВЦЭМ!$B$33:$B$776,H$44)+'СЕТ СН'!$G$12+СВЦЭМ!$D$10+'СЕТ СН'!$G$5-'СЕТ СН'!$G$20</f>
        <v>3748.8115695899996</v>
      </c>
      <c r="I53" s="36">
        <f>SUMIFS(СВЦЭМ!$C$33:$C$776,СВЦЭМ!$A$33:$A$776,$A53,СВЦЭМ!$B$33:$B$776,I$44)+'СЕТ СН'!$G$12+СВЦЭМ!$D$10+'СЕТ СН'!$G$5-'СЕТ СН'!$G$20</f>
        <v>3713.2692889</v>
      </c>
      <c r="J53" s="36">
        <f>SUMIFS(СВЦЭМ!$C$33:$C$776,СВЦЭМ!$A$33:$A$776,$A53,СВЦЭМ!$B$33:$B$776,J$44)+'СЕТ СН'!$G$12+СВЦЭМ!$D$10+'СЕТ СН'!$G$5-'СЕТ СН'!$G$20</f>
        <v>3690.2210954500001</v>
      </c>
      <c r="K53" s="36">
        <f>SUMIFS(СВЦЭМ!$C$33:$C$776,СВЦЭМ!$A$33:$A$776,$A53,СВЦЭМ!$B$33:$B$776,K$44)+'СЕТ СН'!$G$12+СВЦЭМ!$D$10+'СЕТ СН'!$G$5-'СЕТ СН'!$G$20</f>
        <v>3686.2700498700001</v>
      </c>
      <c r="L53" s="36">
        <f>SUMIFS(СВЦЭМ!$C$33:$C$776,СВЦЭМ!$A$33:$A$776,$A53,СВЦЭМ!$B$33:$B$776,L$44)+'СЕТ СН'!$G$12+СВЦЭМ!$D$10+'СЕТ СН'!$G$5-'СЕТ СН'!$G$20</f>
        <v>3679.2566953400001</v>
      </c>
      <c r="M53" s="36">
        <f>SUMIFS(СВЦЭМ!$C$33:$C$776,СВЦЭМ!$A$33:$A$776,$A53,СВЦЭМ!$B$33:$B$776,M$44)+'СЕТ СН'!$G$12+СВЦЭМ!$D$10+'СЕТ СН'!$G$5-'СЕТ СН'!$G$20</f>
        <v>3687.7551093900001</v>
      </c>
      <c r="N53" s="36">
        <f>SUMIFS(СВЦЭМ!$C$33:$C$776,СВЦЭМ!$A$33:$A$776,$A53,СВЦЭМ!$B$33:$B$776,N$44)+'СЕТ СН'!$G$12+СВЦЭМ!$D$10+'СЕТ СН'!$G$5-'СЕТ СН'!$G$20</f>
        <v>3699.1966893499998</v>
      </c>
      <c r="O53" s="36">
        <f>SUMIFS(СВЦЭМ!$C$33:$C$776,СВЦЭМ!$A$33:$A$776,$A53,СВЦЭМ!$B$33:$B$776,O$44)+'СЕТ СН'!$G$12+СВЦЭМ!$D$10+'СЕТ СН'!$G$5-'СЕТ СН'!$G$20</f>
        <v>3714.9475154299998</v>
      </c>
      <c r="P53" s="36">
        <f>SUMIFS(СВЦЭМ!$C$33:$C$776,СВЦЭМ!$A$33:$A$776,$A53,СВЦЭМ!$B$33:$B$776,P$44)+'СЕТ СН'!$G$12+СВЦЭМ!$D$10+'СЕТ СН'!$G$5-'СЕТ СН'!$G$20</f>
        <v>3734.8002253700001</v>
      </c>
      <c r="Q53" s="36">
        <f>SUMIFS(СВЦЭМ!$C$33:$C$776,СВЦЭМ!$A$33:$A$776,$A53,СВЦЭМ!$B$33:$B$776,Q$44)+'СЕТ СН'!$G$12+СВЦЭМ!$D$10+'СЕТ СН'!$G$5-'СЕТ СН'!$G$20</f>
        <v>3740.2269063799999</v>
      </c>
      <c r="R53" s="36">
        <f>SUMIFS(СВЦЭМ!$C$33:$C$776,СВЦЭМ!$A$33:$A$776,$A53,СВЦЭМ!$B$33:$B$776,R$44)+'СЕТ СН'!$G$12+СВЦЭМ!$D$10+'СЕТ СН'!$G$5-'СЕТ СН'!$G$20</f>
        <v>3740.50865208</v>
      </c>
      <c r="S53" s="36">
        <f>SUMIFS(СВЦЭМ!$C$33:$C$776,СВЦЭМ!$A$33:$A$776,$A53,СВЦЭМ!$B$33:$B$776,S$44)+'СЕТ СН'!$G$12+СВЦЭМ!$D$10+'СЕТ СН'!$G$5-'СЕТ СН'!$G$20</f>
        <v>3725.1368862199997</v>
      </c>
      <c r="T53" s="36">
        <f>SUMIFS(СВЦЭМ!$C$33:$C$776,СВЦЭМ!$A$33:$A$776,$A53,СВЦЭМ!$B$33:$B$776,T$44)+'СЕТ СН'!$G$12+СВЦЭМ!$D$10+'СЕТ СН'!$G$5-'СЕТ СН'!$G$20</f>
        <v>3695.2088452200001</v>
      </c>
      <c r="U53" s="36">
        <f>SUMIFS(СВЦЭМ!$C$33:$C$776,СВЦЭМ!$A$33:$A$776,$A53,СВЦЭМ!$B$33:$B$776,U$44)+'СЕТ СН'!$G$12+СВЦЭМ!$D$10+'СЕТ СН'!$G$5-'СЕТ СН'!$G$20</f>
        <v>3691.8385066999999</v>
      </c>
      <c r="V53" s="36">
        <f>SUMIFS(СВЦЭМ!$C$33:$C$776,СВЦЭМ!$A$33:$A$776,$A53,СВЦЭМ!$B$33:$B$776,V$44)+'СЕТ СН'!$G$12+СВЦЭМ!$D$10+'СЕТ СН'!$G$5-'СЕТ СН'!$G$20</f>
        <v>3704.84964472</v>
      </c>
      <c r="W53" s="36">
        <f>SUMIFS(СВЦЭМ!$C$33:$C$776,СВЦЭМ!$A$33:$A$776,$A53,СВЦЭМ!$B$33:$B$776,W$44)+'СЕТ СН'!$G$12+СВЦЭМ!$D$10+'СЕТ СН'!$G$5-'СЕТ СН'!$G$20</f>
        <v>3725.5920681799998</v>
      </c>
      <c r="X53" s="36">
        <f>SUMIFS(СВЦЭМ!$C$33:$C$776,СВЦЭМ!$A$33:$A$776,$A53,СВЦЭМ!$B$33:$B$776,X$44)+'СЕТ СН'!$G$12+СВЦЭМ!$D$10+'СЕТ СН'!$G$5-'СЕТ СН'!$G$20</f>
        <v>3748.4277503200001</v>
      </c>
      <c r="Y53" s="36">
        <f>SUMIFS(СВЦЭМ!$C$33:$C$776,СВЦЭМ!$A$33:$A$776,$A53,СВЦЭМ!$B$33:$B$776,Y$44)+'СЕТ СН'!$G$12+СВЦЭМ!$D$10+'СЕТ СН'!$G$5-'СЕТ СН'!$G$20</f>
        <v>3758.5518780399998</v>
      </c>
    </row>
    <row r="54" spans="1:25" ht="15.75" x14ac:dyDescent="0.2">
      <c r="A54" s="35">
        <f t="shared" si="1"/>
        <v>44237</v>
      </c>
      <c r="B54" s="36">
        <f>SUMIFS(СВЦЭМ!$C$33:$C$776,СВЦЭМ!$A$33:$A$776,$A54,СВЦЭМ!$B$33:$B$776,B$44)+'СЕТ СН'!$G$12+СВЦЭМ!$D$10+'СЕТ СН'!$G$5-'СЕТ СН'!$G$20</f>
        <v>3704.47128109</v>
      </c>
      <c r="C54" s="36">
        <f>SUMIFS(СВЦЭМ!$C$33:$C$776,СВЦЭМ!$A$33:$A$776,$A54,СВЦЭМ!$B$33:$B$776,C$44)+'СЕТ СН'!$G$12+СВЦЭМ!$D$10+'СЕТ СН'!$G$5-'СЕТ СН'!$G$20</f>
        <v>3720.7401872099999</v>
      </c>
      <c r="D54" s="36">
        <f>SUMIFS(СВЦЭМ!$C$33:$C$776,СВЦЭМ!$A$33:$A$776,$A54,СВЦЭМ!$B$33:$B$776,D$44)+'СЕТ СН'!$G$12+СВЦЭМ!$D$10+'СЕТ СН'!$G$5-'СЕТ СН'!$G$20</f>
        <v>3741.6751769399998</v>
      </c>
      <c r="E54" s="36">
        <f>SUMIFS(СВЦЭМ!$C$33:$C$776,СВЦЭМ!$A$33:$A$776,$A54,СВЦЭМ!$B$33:$B$776,E$44)+'СЕТ СН'!$G$12+СВЦЭМ!$D$10+'СЕТ СН'!$G$5-'СЕТ СН'!$G$20</f>
        <v>3746.1098769800001</v>
      </c>
      <c r="F54" s="36">
        <f>SUMIFS(СВЦЭМ!$C$33:$C$776,СВЦЭМ!$A$33:$A$776,$A54,СВЦЭМ!$B$33:$B$776,F$44)+'СЕТ СН'!$G$12+СВЦЭМ!$D$10+'СЕТ СН'!$G$5-'СЕТ СН'!$G$20</f>
        <v>3738.3204631600001</v>
      </c>
      <c r="G54" s="36">
        <f>SUMIFS(СВЦЭМ!$C$33:$C$776,СВЦЭМ!$A$33:$A$776,$A54,СВЦЭМ!$B$33:$B$776,G$44)+'СЕТ СН'!$G$12+СВЦЭМ!$D$10+'СЕТ СН'!$G$5-'СЕТ СН'!$G$20</f>
        <v>3722.6620854299999</v>
      </c>
      <c r="H54" s="36">
        <f>SUMIFS(СВЦЭМ!$C$33:$C$776,СВЦЭМ!$A$33:$A$776,$A54,СВЦЭМ!$B$33:$B$776,H$44)+'СЕТ СН'!$G$12+СВЦЭМ!$D$10+'СЕТ СН'!$G$5-'СЕТ СН'!$G$20</f>
        <v>3702.5020562199998</v>
      </c>
      <c r="I54" s="36">
        <f>SUMIFS(СВЦЭМ!$C$33:$C$776,СВЦЭМ!$A$33:$A$776,$A54,СВЦЭМ!$B$33:$B$776,I$44)+'СЕТ СН'!$G$12+СВЦЭМ!$D$10+'СЕТ СН'!$G$5-'СЕТ СН'!$G$20</f>
        <v>3727.8500252399999</v>
      </c>
      <c r="J54" s="36">
        <f>SUMIFS(СВЦЭМ!$C$33:$C$776,СВЦЭМ!$A$33:$A$776,$A54,СВЦЭМ!$B$33:$B$776,J$44)+'СЕТ СН'!$G$12+СВЦЭМ!$D$10+'СЕТ СН'!$G$5-'СЕТ СН'!$G$20</f>
        <v>3703.6395336099999</v>
      </c>
      <c r="K54" s="36">
        <f>SUMIFS(СВЦЭМ!$C$33:$C$776,СВЦЭМ!$A$33:$A$776,$A54,СВЦЭМ!$B$33:$B$776,K$44)+'СЕТ СН'!$G$12+СВЦЭМ!$D$10+'СЕТ СН'!$G$5-'СЕТ СН'!$G$20</f>
        <v>3690.5681897999998</v>
      </c>
      <c r="L54" s="36">
        <f>SUMIFS(СВЦЭМ!$C$33:$C$776,СВЦЭМ!$A$33:$A$776,$A54,СВЦЭМ!$B$33:$B$776,L$44)+'СЕТ СН'!$G$12+СВЦЭМ!$D$10+'СЕТ СН'!$G$5-'СЕТ СН'!$G$20</f>
        <v>3689.0684377600001</v>
      </c>
      <c r="M54" s="36">
        <f>SUMIFS(СВЦЭМ!$C$33:$C$776,СВЦЭМ!$A$33:$A$776,$A54,СВЦЭМ!$B$33:$B$776,M$44)+'СЕТ СН'!$G$12+СВЦЭМ!$D$10+'СЕТ СН'!$G$5-'СЕТ СН'!$G$20</f>
        <v>3697.7761846399999</v>
      </c>
      <c r="N54" s="36">
        <f>SUMIFS(СВЦЭМ!$C$33:$C$776,СВЦЭМ!$A$33:$A$776,$A54,СВЦЭМ!$B$33:$B$776,N$44)+'СЕТ СН'!$G$12+СВЦЭМ!$D$10+'СЕТ СН'!$G$5-'СЕТ СН'!$G$20</f>
        <v>3709.9905713799999</v>
      </c>
      <c r="O54" s="36">
        <f>SUMIFS(СВЦЭМ!$C$33:$C$776,СВЦЭМ!$A$33:$A$776,$A54,СВЦЭМ!$B$33:$B$776,O$44)+'СЕТ СН'!$G$12+СВЦЭМ!$D$10+'СЕТ СН'!$G$5-'СЕТ СН'!$G$20</f>
        <v>3729.0876283899997</v>
      </c>
      <c r="P54" s="36">
        <f>SUMIFS(СВЦЭМ!$C$33:$C$776,СВЦЭМ!$A$33:$A$776,$A54,СВЦЭМ!$B$33:$B$776,P$44)+'СЕТ СН'!$G$12+СВЦЭМ!$D$10+'СЕТ СН'!$G$5-'СЕТ СН'!$G$20</f>
        <v>3739.34835157</v>
      </c>
      <c r="Q54" s="36">
        <f>SUMIFS(СВЦЭМ!$C$33:$C$776,СВЦЭМ!$A$33:$A$776,$A54,СВЦЭМ!$B$33:$B$776,Q$44)+'СЕТ СН'!$G$12+СВЦЭМ!$D$10+'СЕТ СН'!$G$5-'СЕТ СН'!$G$20</f>
        <v>3747.22813038</v>
      </c>
      <c r="R54" s="36">
        <f>SUMIFS(СВЦЭМ!$C$33:$C$776,СВЦЭМ!$A$33:$A$776,$A54,СВЦЭМ!$B$33:$B$776,R$44)+'СЕТ СН'!$G$12+СВЦЭМ!$D$10+'СЕТ СН'!$G$5-'СЕТ СН'!$G$20</f>
        <v>3744.1904476</v>
      </c>
      <c r="S54" s="36">
        <f>SUMIFS(СВЦЭМ!$C$33:$C$776,СВЦЭМ!$A$33:$A$776,$A54,СВЦЭМ!$B$33:$B$776,S$44)+'СЕТ СН'!$G$12+СВЦЭМ!$D$10+'СЕТ СН'!$G$5-'СЕТ СН'!$G$20</f>
        <v>3731.8402018699999</v>
      </c>
      <c r="T54" s="36">
        <f>SUMIFS(СВЦЭМ!$C$33:$C$776,СВЦЭМ!$A$33:$A$776,$A54,СВЦЭМ!$B$33:$B$776,T$44)+'СЕТ СН'!$G$12+СВЦЭМ!$D$10+'СЕТ СН'!$G$5-'СЕТ СН'!$G$20</f>
        <v>3695.81894293</v>
      </c>
      <c r="U54" s="36">
        <f>SUMIFS(СВЦЭМ!$C$33:$C$776,СВЦЭМ!$A$33:$A$776,$A54,СВЦЭМ!$B$33:$B$776,U$44)+'СЕТ СН'!$G$12+СВЦЭМ!$D$10+'СЕТ СН'!$G$5-'СЕТ СН'!$G$20</f>
        <v>3690.3543251599999</v>
      </c>
      <c r="V54" s="36">
        <f>SUMIFS(СВЦЭМ!$C$33:$C$776,СВЦЭМ!$A$33:$A$776,$A54,СВЦЭМ!$B$33:$B$776,V$44)+'СЕТ СН'!$G$12+СВЦЭМ!$D$10+'СЕТ СН'!$G$5-'СЕТ СН'!$G$20</f>
        <v>3702.7566374899998</v>
      </c>
      <c r="W54" s="36">
        <f>SUMIFS(СВЦЭМ!$C$33:$C$776,СВЦЭМ!$A$33:$A$776,$A54,СВЦЭМ!$B$33:$B$776,W$44)+'СЕТ СН'!$G$12+СВЦЭМ!$D$10+'СЕТ СН'!$G$5-'СЕТ СН'!$G$20</f>
        <v>3721.42451906</v>
      </c>
      <c r="X54" s="36">
        <f>SUMIFS(СВЦЭМ!$C$33:$C$776,СВЦЭМ!$A$33:$A$776,$A54,СВЦЭМ!$B$33:$B$776,X$44)+'СЕТ СН'!$G$12+СВЦЭМ!$D$10+'СЕТ СН'!$G$5-'СЕТ СН'!$G$20</f>
        <v>3741.49234815</v>
      </c>
      <c r="Y54" s="36">
        <f>SUMIFS(СВЦЭМ!$C$33:$C$776,СВЦЭМ!$A$33:$A$776,$A54,СВЦЭМ!$B$33:$B$776,Y$44)+'СЕТ СН'!$G$12+СВЦЭМ!$D$10+'СЕТ СН'!$G$5-'СЕТ СН'!$G$20</f>
        <v>3752.4361554699999</v>
      </c>
    </row>
    <row r="55" spans="1:25" ht="15.75" x14ac:dyDescent="0.2">
      <c r="A55" s="35">
        <f t="shared" si="1"/>
        <v>44238</v>
      </c>
      <c r="B55" s="36">
        <f>SUMIFS(СВЦЭМ!$C$33:$C$776,СВЦЭМ!$A$33:$A$776,$A55,СВЦЭМ!$B$33:$B$776,B$44)+'СЕТ СН'!$G$12+СВЦЭМ!$D$10+'СЕТ СН'!$G$5-'СЕТ СН'!$G$20</f>
        <v>3718.9206779300002</v>
      </c>
      <c r="C55" s="36">
        <f>SUMIFS(СВЦЭМ!$C$33:$C$776,СВЦЭМ!$A$33:$A$776,$A55,СВЦЭМ!$B$33:$B$776,C$44)+'СЕТ СН'!$G$12+СВЦЭМ!$D$10+'СЕТ СН'!$G$5-'СЕТ СН'!$G$20</f>
        <v>3764.3708712899997</v>
      </c>
      <c r="D55" s="36">
        <f>SUMIFS(СВЦЭМ!$C$33:$C$776,СВЦЭМ!$A$33:$A$776,$A55,СВЦЭМ!$B$33:$B$776,D$44)+'СЕТ СН'!$G$12+СВЦЭМ!$D$10+'СЕТ СН'!$G$5-'СЕТ СН'!$G$20</f>
        <v>3779.0817118099999</v>
      </c>
      <c r="E55" s="36">
        <f>SUMIFS(СВЦЭМ!$C$33:$C$776,СВЦЭМ!$A$33:$A$776,$A55,СВЦЭМ!$B$33:$B$776,E$44)+'СЕТ СН'!$G$12+СВЦЭМ!$D$10+'СЕТ СН'!$G$5-'СЕТ СН'!$G$20</f>
        <v>3782.9622601399997</v>
      </c>
      <c r="F55" s="36">
        <f>SUMIFS(СВЦЭМ!$C$33:$C$776,СВЦЭМ!$A$33:$A$776,$A55,СВЦЭМ!$B$33:$B$776,F$44)+'СЕТ СН'!$G$12+СВЦЭМ!$D$10+'СЕТ СН'!$G$5-'СЕТ СН'!$G$20</f>
        <v>3803.6823768899999</v>
      </c>
      <c r="G55" s="36">
        <f>SUMIFS(СВЦЭМ!$C$33:$C$776,СВЦЭМ!$A$33:$A$776,$A55,СВЦЭМ!$B$33:$B$776,G$44)+'СЕТ СН'!$G$12+СВЦЭМ!$D$10+'СЕТ СН'!$G$5-'СЕТ СН'!$G$20</f>
        <v>3794.5017149400001</v>
      </c>
      <c r="H55" s="36">
        <f>SUMIFS(СВЦЭМ!$C$33:$C$776,СВЦЭМ!$A$33:$A$776,$A55,СВЦЭМ!$B$33:$B$776,H$44)+'СЕТ СН'!$G$12+СВЦЭМ!$D$10+'СЕТ СН'!$G$5-'СЕТ СН'!$G$20</f>
        <v>3766.7195113600001</v>
      </c>
      <c r="I55" s="36">
        <f>SUMIFS(СВЦЭМ!$C$33:$C$776,СВЦЭМ!$A$33:$A$776,$A55,СВЦЭМ!$B$33:$B$776,I$44)+'СЕТ СН'!$G$12+СВЦЭМ!$D$10+'СЕТ СН'!$G$5-'СЕТ СН'!$G$20</f>
        <v>3726.8951071800002</v>
      </c>
      <c r="J55" s="36">
        <f>SUMIFS(СВЦЭМ!$C$33:$C$776,СВЦЭМ!$A$33:$A$776,$A55,СВЦЭМ!$B$33:$B$776,J$44)+'СЕТ СН'!$G$12+СВЦЭМ!$D$10+'СЕТ СН'!$G$5-'СЕТ СН'!$G$20</f>
        <v>3695.60388612</v>
      </c>
      <c r="K55" s="36">
        <f>SUMIFS(СВЦЭМ!$C$33:$C$776,СВЦЭМ!$A$33:$A$776,$A55,СВЦЭМ!$B$33:$B$776,K$44)+'СЕТ СН'!$G$12+СВЦЭМ!$D$10+'СЕТ СН'!$G$5-'СЕТ СН'!$G$20</f>
        <v>3689.6561157799997</v>
      </c>
      <c r="L55" s="36">
        <f>SUMIFS(СВЦЭМ!$C$33:$C$776,СВЦЭМ!$A$33:$A$776,$A55,СВЦЭМ!$B$33:$B$776,L$44)+'СЕТ СН'!$G$12+СВЦЭМ!$D$10+'СЕТ СН'!$G$5-'СЕТ СН'!$G$20</f>
        <v>3691.5220279999999</v>
      </c>
      <c r="M55" s="36">
        <f>SUMIFS(СВЦЭМ!$C$33:$C$776,СВЦЭМ!$A$33:$A$776,$A55,СВЦЭМ!$B$33:$B$776,M$44)+'СЕТ СН'!$G$12+СВЦЭМ!$D$10+'СЕТ СН'!$G$5-'СЕТ СН'!$G$20</f>
        <v>3701.8572270899999</v>
      </c>
      <c r="N55" s="36">
        <f>SUMIFS(СВЦЭМ!$C$33:$C$776,СВЦЭМ!$A$33:$A$776,$A55,СВЦЭМ!$B$33:$B$776,N$44)+'СЕТ СН'!$G$12+СВЦЭМ!$D$10+'СЕТ СН'!$G$5-'СЕТ СН'!$G$20</f>
        <v>3722.9893699700001</v>
      </c>
      <c r="O55" s="36">
        <f>SUMIFS(СВЦЭМ!$C$33:$C$776,СВЦЭМ!$A$33:$A$776,$A55,СВЦЭМ!$B$33:$B$776,O$44)+'СЕТ СН'!$G$12+СВЦЭМ!$D$10+'СЕТ СН'!$G$5-'СЕТ СН'!$G$20</f>
        <v>3740.0105618500002</v>
      </c>
      <c r="P55" s="36">
        <f>SUMIFS(СВЦЭМ!$C$33:$C$776,СВЦЭМ!$A$33:$A$776,$A55,СВЦЭМ!$B$33:$B$776,P$44)+'СЕТ СН'!$G$12+СВЦЭМ!$D$10+'СЕТ СН'!$G$5-'СЕТ СН'!$G$20</f>
        <v>3755.6746545300002</v>
      </c>
      <c r="Q55" s="36">
        <f>SUMIFS(СВЦЭМ!$C$33:$C$776,СВЦЭМ!$A$33:$A$776,$A55,СВЦЭМ!$B$33:$B$776,Q$44)+'СЕТ СН'!$G$12+СВЦЭМ!$D$10+'СЕТ СН'!$G$5-'СЕТ СН'!$G$20</f>
        <v>3762.5953167999996</v>
      </c>
      <c r="R55" s="36">
        <f>SUMIFS(СВЦЭМ!$C$33:$C$776,СВЦЭМ!$A$33:$A$776,$A55,СВЦЭМ!$B$33:$B$776,R$44)+'СЕТ СН'!$G$12+СВЦЭМ!$D$10+'СЕТ СН'!$G$5-'СЕТ СН'!$G$20</f>
        <v>3755.9900395200002</v>
      </c>
      <c r="S55" s="36">
        <f>SUMIFS(СВЦЭМ!$C$33:$C$776,СВЦЭМ!$A$33:$A$776,$A55,СВЦЭМ!$B$33:$B$776,S$44)+'СЕТ СН'!$G$12+СВЦЭМ!$D$10+'СЕТ СН'!$G$5-'СЕТ СН'!$G$20</f>
        <v>3737.8739951100001</v>
      </c>
      <c r="T55" s="36">
        <f>SUMIFS(СВЦЭМ!$C$33:$C$776,СВЦЭМ!$A$33:$A$776,$A55,СВЦЭМ!$B$33:$B$776,T$44)+'СЕТ СН'!$G$12+СВЦЭМ!$D$10+'СЕТ СН'!$G$5-'СЕТ СН'!$G$20</f>
        <v>3706.0450909900001</v>
      </c>
      <c r="U55" s="36">
        <f>SUMIFS(СВЦЭМ!$C$33:$C$776,СВЦЭМ!$A$33:$A$776,$A55,СВЦЭМ!$B$33:$B$776,U$44)+'СЕТ СН'!$G$12+СВЦЭМ!$D$10+'СЕТ СН'!$G$5-'СЕТ СН'!$G$20</f>
        <v>3698.06190806</v>
      </c>
      <c r="V55" s="36">
        <f>SUMIFS(СВЦЭМ!$C$33:$C$776,СВЦЭМ!$A$33:$A$776,$A55,СВЦЭМ!$B$33:$B$776,V$44)+'СЕТ СН'!$G$12+СВЦЭМ!$D$10+'СЕТ СН'!$G$5-'СЕТ СН'!$G$20</f>
        <v>3697.8323580400001</v>
      </c>
      <c r="W55" s="36">
        <f>SUMIFS(СВЦЭМ!$C$33:$C$776,СВЦЭМ!$A$33:$A$776,$A55,СВЦЭМ!$B$33:$B$776,W$44)+'СЕТ СН'!$G$12+СВЦЭМ!$D$10+'СЕТ СН'!$G$5-'СЕТ СН'!$G$20</f>
        <v>3719.4104782700001</v>
      </c>
      <c r="X55" s="36">
        <f>SUMIFS(СВЦЭМ!$C$33:$C$776,СВЦЭМ!$A$33:$A$776,$A55,СВЦЭМ!$B$33:$B$776,X$44)+'СЕТ СН'!$G$12+СВЦЭМ!$D$10+'СЕТ СН'!$G$5-'СЕТ СН'!$G$20</f>
        <v>3739.0801446699998</v>
      </c>
      <c r="Y55" s="36">
        <f>SUMIFS(СВЦЭМ!$C$33:$C$776,СВЦЭМ!$A$33:$A$776,$A55,СВЦЭМ!$B$33:$B$776,Y$44)+'СЕТ СН'!$G$12+СВЦЭМ!$D$10+'СЕТ СН'!$G$5-'СЕТ СН'!$G$20</f>
        <v>3751.9589667199998</v>
      </c>
    </row>
    <row r="56" spans="1:25" ht="15.75" x14ac:dyDescent="0.2">
      <c r="A56" s="35">
        <f t="shared" si="1"/>
        <v>44239</v>
      </c>
      <c r="B56" s="36">
        <f>SUMIFS(СВЦЭМ!$C$33:$C$776,СВЦЭМ!$A$33:$A$776,$A56,СВЦЭМ!$B$33:$B$776,B$44)+'СЕТ СН'!$G$12+СВЦЭМ!$D$10+'СЕТ СН'!$G$5-'СЕТ СН'!$G$20</f>
        <v>3763.8556859999999</v>
      </c>
      <c r="C56" s="36">
        <f>SUMIFS(СВЦЭМ!$C$33:$C$776,СВЦЭМ!$A$33:$A$776,$A56,СВЦЭМ!$B$33:$B$776,C$44)+'СЕТ СН'!$G$12+СВЦЭМ!$D$10+'СЕТ СН'!$G$5-'СЕТ СН'!$G$20</f>
        <v>3785.7863787300003</v>
      </c>
      <c r="D56" s="36">
        <f>SUMIFS(СВЦЭМ!$C$33:$C$776,СВЦЭМ!$A$33:$A$776,$A56,СВЦЭМ!$B$33:$B$776,D$44)+'СЕТ СН'!$G$12+СВЦЭМ!$D$10+'СЕТ СН'!$G$5-'СЕТ СН'!$G$20</f>
        <v>3789.9652823799997</v>
      </c>
      <c r="E56" s="36">
        <f>SUMIFS(СВЦЭМ!$C$33:$C$776,СВЦЭМ!$A$33:$A$776,$A56,СВЦЭМ!$B$33:$B$776,E$44)+'СЕТ СН'!$G$12+СВЦЭМ!$D$10+'СЕТ СН'!$G$5-'СЕТ СН'!$G$20</f>
        <v>3792.9946448800001</v>
      </c>
      <c r="F56" s="36">
        <f>SUMIFS(СВЦЭМ!$C$33:$C$776,СВЦЭМ!$A$33:$A$776,$A56,СВЦЭМ!$B$33:$B$776,F$44)+'СЕТ СН'!$G$12+СВЦЭМ!$D$10+'СЕТ СН'!$G$5-'СЕТ СН'!$G$20</f>
        <v>3794.9303718000001</v>
      </c>
      <c r="G56" s="36">
        <f>SUMIFS(СВЦЭМ!$C$33:$C$776,СВЦЭМ!$A$33:$A$776,$A56,СВЦЭМ!$B$33:$B$776,G$44)+'СЕТ СН'!$G$12+СВЦЭМ!$D$10+'СЕТ СН'!$G$5-'СЕТ СН'!$G$20</f>
        <v>3778.8772564199999</v>
      </c>
      <c r="H56" s="36">
        <f>SUMIFS(СВЦЭМ!$C$33:$C$776,СВЦЭМ!$A$33:$A$776,$A56,СВЦЭМ!$B$33:$B$776,H$44)+'СЕТ СН'!$G$12+СВЦЭМ!$D$10+'СЕТ СН'!$G$5-'СЕТ СН'!$G$20</f>
        <v>3751.9584145600002</v>
      </c>
      <c r="I56" s="36">
        <f>SUMIFS(СВЦЭМ!$C$33:$C$776,СВЦЭМ!$A$33:$A$776,$A56,СВЦЭМ!$B$33:$B$776,I$44)+'СЕТ СН'!$G$12+СВЦЭМ!$D$10+'СЕТ СН'!$G$5-'СЕТ СН'!$G$20</f>
        <v>3737.5410468099999</v>
      </c>
      <c r="J56" s="36">
        <f>SUMIFS(СВЦЭМ!$C$33:$C$776,СВЦЭМ!$A$33:$A$776,$A56,СВЦЭМ!$B$33:$B$776,J$44)+'СЕТ СН'!$G$12+СВЦЭМ!$D$10+'СЕТ СН'!$G$5-'СЕТ СН'!$G$20</f>
        <v>3711.3910757399999</v>
      </c>
      <c r="K56" s="36">
        <f>SUMIFS(СВЦЭМ!$C$33:$C$776,СВЦЭМ!$A$33:$A$776,$A56,СВЦЭМ!$B$33:$B$776,K$44)+'СЕТ СН'!$G$12+СВЦЭМ!$D$10+'СЕТ СН'!$G$5-'СЕТ СН'!$G$20</f>
        <v>3701.3174606499997</v>
      </c>
      <c r="L56" s="36">
        <f>SUMIFS(СВЦЭМ!$C$33:$C$776,СВЦЭМ!$A$33:$A$776,$A56,СВЦЭМ!$B$33:$B$776,L$44)+'СЕТ СН'!$G$12+СВЦЭМ!$D$10+'СЕТ СН'!$G$5-'СЕТ СН'!$G$20</f>
        <v>3696.0713147199999</v>
      </c>
      <c r="M56" s="36">
        <f>SUMIFS(СВЦЭМ!$C$33:$C$776,СВЦЭМ!$A$33:$A$776,$A56,СВЦЭМ!$B$33:$B$776,M$44)+'СЕТ СН'!$G$12+СВЦЭМ!$D$10+'СЕТ СН'!$G$5-'СЕТ СН'!$G$20</f>
        <v>3717.03635919</v>
      </c>
      <c r="N56" s="36">
        <f>SUMIFS(СВЦЭМ!$C$33:$C$776,СВЦЭМ!$A$33:$A$776,$A56,СВЦЭМ!$B$33:$B$776,N$44)+'СЕТ СН'!$G$12+СВЦЭМ!$D$10+'СЕТ СН'!$G$5-'СЕТ СН'!$G$20</f>
        <v>3729.42927775</v>
      </c>
      <c r="O56" s="36">
        <f>SUMIFS(СВЦЭМ!$C$33:$C$776,СВЦЭМ!$A$33:$A$776,$A56,СВЦЭМ!$B$33:$B$776,O$44)+'СЕТ СН'!$G$12+СВЦЭМ!$D$10+'СЕТ СН'!$G$5-'СЕТ СН'!$G$20</f>
        <v>3735.3835634500001</v>
      </c>
      <c r="P56" s="36">
        <f>SUMIFS(СВЦЭМ!$C$33:$C$776,СВЦЭМ!$A$33:$A$776,$A56,СВЦЭМ!$B$33:$B$776,P$44)+'СЕТ СН'!$G$12+СВЦЭМ!$D$10+'СЕТ СН'!$G$5-'СЕТ СН'!$G$20</f>
        <v>3744.9598555399998</v>
      </c>
      <c r="Q56" s="36">
        <f>SUMIFS(СВЦЭМ!$C$33:$C$776,СВЦЭМ!$A$33:$A$776,$A56,СВЦЭМ!$B$33:$B$776,Q$44)+'СЕТ СН'!$G$12+СВЦЭМ!$D$10+'СЕТ СН'!$G$5-'СЕТ СН'!$G$20</f>
        <v>3750.0867691799999</v>
      </c>
      <c r="R56" s="36">
        <f>SUMIFS(СВЦЭМ!$C$33:$C$776,СВЦЭМ!$A$33:$A$776,$A56,СВЦЭМ!$B$33:$B$776,R$44)+'СЕТ СН'!$G$12+СВЦЭМ!$D$10+'СЕТ СН'!$G$5-'СЕТ СН'!$G$20</f>
        <v>3745.7250210299999</v>
      </c>
      <c r="S56" s="36">
        <f>SUMIFS(СВЦЭМ!$C$33:$C$776,СВЦЭМ!$A$33:$A$776,$A56,СВЦЭМ!$B$33:$B$776,S$44)+'СЕТ СН'!$G$12+СВЦЭМ!$D$10+'СЕТ СН'!$G$5-'СЕТ СН'!$G$20</f>
        <v>3739.8897510899997</v>
      </c>
      <c r="T56" s="36">
        <f>SUMIFS(СВЦЭМ!$C$33:$C$776,СВЦЭМ!$A$33:$A$776,$A56,СВЦЭМ!$B$33:$B$776,T$44)+'СЕТ СН'!$G$12+СВЦЭМ!$D$10+'СЕТ СН'!$G$5-'СЕТ СН'!$G$20</f>
        <v>3725.5294064899999</v>
      </c>
      <c r="U56" s="36">
        <f>SUMIFS(СВЦЭМ!$C$33:$C$776,СВЦЭМ!$A$33:$A$776,$A56,СВЦЭМ!$B$33:$B$776,U$44)+'СЕТ СН'!$G$12+СВЦЭМ!$D$10+'СЕТ СН'!$G$5-'СЕТ СН'!$G$20</f>
        <v>3710.5969069499997</v>
      </c>
      <c r="V56" s="36">
        <f>SUMIFS(СВЦЭМ!$C$33:$C$776,СВЦЭМ!$A$33:$A$776,$A56,СВЦЭМ!$B$33:$B$776,V$44)+'СЕТ СН'!$G$12+СВЦЭМ!$D$10+'СЕТ СН'!$G$5-'СЕТ СН'!$G$20</f>
        <v>3718.3608187599998</v>
      </c>
      <c r="W56" s="36">
        <f>SUMIFS(СВЦЭМ!$C$33:$C$776,СВЦЭМ!$A$33:$A$776,$A56,СВЦЭМ!$B$33:$B$776,W$44)+'СЕТ СН'!$G$12+СВЦЭМ!$D$10+'СЕТ СН'!$G$5-'СЕТ СН'!$G$20</f>
        <v>3744.9007726899999</v>
      </c>
      <c r="X56" s="36">
        <f>SUMIFS(СВЦЭМ!$C$33:$C$776,СВЦЭМ!$A$33:$A$776,$A56,СВЦЭМ!$B$33:$B$776,X$44)+'СЕТ СН'!$G$12+СВЦЭМ!$D$10+'СЕТ СН'!$G$5-'СЕТ СН'!$G$20</f>
        <v>3752.1783332499999</v>
      </c>
      <c r="Y56" s="36">
        <f>SUMIFS(СВЦЭМ!$C$33:$C$776,СВЦЭМ!$A$33:$A$776,$A56,СВЦЭМ!$B$33:$B$776,Y$44)+'СЕТ СН'!$G$12+СВЦЭМ!$D$10+'СЕТ СН'!$G$5-'СЕТ СН'!$G$20</f>
        <v>3751.54621447</v>
      </c>
    </row>
    <row r="57" spans="1:25" ht="15.75" x14ac:dyDescent="0.2">
      <c r="A57" s="35">
        <f t="shared" si="1"/>
        <v>44240</v>
      </c>
      <c r="B57" s="36">
        <f>SUMIFS(СВЦЭМ!$C$33:$C$776,СВЦЭМ!$A$33:$A$776,$A57,СВЦЭМ!$B$33:$B$776,B$44)+'СЕТ СН'!$G$12+СВЦЭМ!$D$10+'СЕТ СН'!$G$5-'СЕТ СН'!$G$20</f>
        <v>3727.1034102200001</v>
      </c>
      <c r="C57" s="36">
        <f>SUMIFS(СВЦЭМ!$C$33:$C$776,СВЦЭМ!$A$33:$A$776,$A57,СВЦЭМ!$B$33:$B$776,C$44)+'СЕТ СН'!$G$12+СВЦЭМ!$D$10+'СЕТ СН'!$G$5-'СЕТ СН'!$G$20</f>
        <v>3742.5479925700001</v>
      </c>
      <c r="D57" s="36">
        <f>SUMIFS(СВЦЭМ!$C$33:$C$776,СВЦЭМ!$A$33:$A$776,$A57,СВЦЭМ!$B$33:$B$776,D$44)+'СЕТ СН'!$G$12+СВЦЭМ!$D$10+'СЕТ СН'!$G$5-'СЕТ СН'!$G$20</f>
        <v>3726.9253719899998</v>
      </c>
      <c r="E57" s="36">
        <f>SUMIFS(СВЦЭМ!$C$33:$C$776,СВЦЭМ!$A$33:$A$776,$A57,СВЦЭМ!$B$33:$B$776,E$44)+'СЕТ СН'!$G$12+СВЦЭМ!$D$10+'СЕТ СН'!$G$5-'СЕТ СН'!$G$20</f>
        <v>3732.5014108599999</v>
      </c>
      <c r="F57" s="36">
        <f>SUMIFS(СВЦЭМ!$C$33:$C$776,СВЦЭМ!$A$33:$A$776,$A57,СВЦЭМ!$B$33:$B$776,F$44)+'СЕТ СН'!$G$12+СВЦЭМ!$D$10+'СЕТ СН'!$G$5-'СЕТ СН'!$G$20</f>
        <v>3746.5423403</v>
      </c>
      <c r="G57" s="36">
        <f>SUMIFS(СВЦЭМ!$C$33:$C$776,СВЦЭМ!$A$33:$A$776,$A57,СВЦЭМ!$B$33:$B$776,G$44)+'СЕТ СН'!$G$12+СВЦЭМ!$D$10+'СЕТ СН'!$G$5-'СЕТ СН'!$G$20</f>
        <v>3736.9059435499998</v>
      </c>
      <c r="H57" s="36">
        <f>SUMIFS(СВЦЭМ!$C$33:$C$776,СВЦЭМ!$A$33:$A$776,$A57,СВЦЭМ!$B$33:$B$776,H$44)+'СЕТ СН'!$G$12+СВЦЭМ!$D$10+'СЕТ СН'!$G$5-'СЕТ СН'!$G$20</f>
        <v>3734.2343254699999</v>
      </c>
      <c r="I57" s="36">
        <f>SUMIFS(СВЦЭМ!$C$33:$C$776,СВЦЭМ!$A$33:$A$776,$A57,СВЦЭМ!$B$33:$B$776,I$44)+'СЕТ СН'!$G$12+СВЦЭМ!$D$10+'СЕТ СН'!$G$5-'СЕТ СН'!$G$20</f>
        <v>3710.4346079799998</v>
      </c>
      <c r="J57" s="36">
        <f>SUMIFS(СВЦЭМ!$C$33:$C$776,СВЦЭМ!$A$33:$A$776,$A57,СВЦЭМ!$B$33:$B$776,J$44)+'СЕТ СН'!$G$12+СВЦЭМ!$D$10+'СЕТ СН'!$G$5-'СЕТ СН'!$G$20</f>
        <v>3700.73918594</v>
      </c>
      <c r="K57" s="36">
        <f>SUMIFS(СВЦЭМ!$C$33:$C$776,СВЦЭМ!$A$33:$A$776,$A57,СВЦЭМ!$B$33:$B$776,K$44)+'СЕТ СН'!$G$12+СВЦЭМ!$D$10+'СЕТ СН'!$G$5-'СЕТ СН'!$G$20</f>
        <v>3677.2783211999999</v>
      </c>
      <c r="L57" s="36">
        <f>SUMIFS(СВЦЭМ!$C$33:$C$776,СВЦЭМ!$A$33:$A$776,$A57,СВЦЭМ!$B$33:$B$776,L$44)+'СЕТ СН'!$G$12+СВЦЭМ!$D$10+'СЕТ СН'!$G$5-'СЕТ СН'!$G$20</f>
        <v>3697.9976780699999</v>
      </c>
      <c r="M57" s="36">
        <f>SUMIFS(СВЦЭМ!$C$33:$C$776,СВЦЭМ!$A$33:$A$776,$A57,СВЦЭМ!$B$33:$B$776,M$44)+'СЕТ СН'!$G$12+СВЦЭМ!$D$10+'СЕТ СН'!$G$5-'СЕТ СН'!$G$20</f>
        <v>3698.98538224</v>
      </c>
      <c r="N57" s="36">
        <f>SUMIFS(СВЦЭМ!$C$33:$C$776,СВЦЭМ!$A$33:$A$776,$A57,СВЦЭМ!$B$33:$B$776,N$44)+'СЕТ СН'!$G$12+СВЦЭМ!$D$10+'СЕТ СН'!$G$5-'СЕТ СН'!$G$20</f>
        <v>3691.89419671</v>
      </c>
      <c r="O57" s="36">
        <f>SUMIFS(СВЦЭМ!$C$33:$C$776,СВЦЭМ!$A$33:$A$776,$A57,СВЦЭМ!$B$33:$B$776,O$44)+'СЕТ СН'!$G$12+СВЦЭМ!$D$10+'СЕТ СН'!$G$5-'СЕТ СН'!$G$20</f>
        <v>3699.1399228999999</v>
      </c>
      <c r="P57" s="36">
        <f>SUMIFS(СВЦЭМ!$C$33:$C$776,СВЦЭМ!$A$33:$A$776,$A57,СВЦЭМ!$B$33:$B$776,P$44)+'СЕТ СН'!$G$12+СВЦЭМ!$D$10+'СЕТ СН'!$G$5-'СЕТ СН'!$G$20</f>
        <v>3709.53128913</v>
      </c>
      <c r="Q57" s="36">
        <f>SUMIFS(СВЦЭМ!$C$33:$C$776,СВЦЭМ!$A$33:$A$776,$A57,СВЦЭМ!$B$33:$B$776,Q$44)+'СЕТ СН'!$G$12+СВЦЭМ!$D$10+'СЕТ СН'!$G$5-'СЕТ СН'!$G$20</f>
        <v>3716.0787792800002</v>
      </c>
      <c r="R57" s="36">
        <f>SUMIFS(СВЦЭМ!$C$33:$C$776,СВЦЭМ!$A$33:$A$776,$A57,СВЦЭМ!$B$33:$B$776,R$44)+'СЕТ СН'!$G$12+СВЦЭМ!$D$10+'СЕТ СН'!$G$5-'СЕТ СН'!$G$20</f>
        <v>3716.3242909299997</v>
      </c>
      <c r="S57" s="36">
        <f>SUMIFS(СВЦЭМ!$C$33:$C$776,СВЦЭМ!$A$33:$A$776,$A57,СВЦЭМ!$B$33:$B$776,S$44)+'СЕТ СН'!$G$12+СВЦЭМ!$D$10+'СЕТ СН'!$G$5-'СЕТ СН'!$G$20</f>
        <v>3730.5019958100002</v>
      </c>
      <c r="T57" s="36">
        <f>SUMIFS(СВЦЭМ!$C$33:$C$776,СВЦЭМ!$A$33:$A$776,$A57,СВЦЭМ!$B$33:$B$776,T$44)+'СЕТ СН'!$G$12+СВЦЭМ!$D$10+'СЕТ СН'!$G$5-'СЕТ СН'!$G$20</f>
        <v>3696.2590579600001</v>
      </c>
      <c r="U57" s="36">
        <f>SUMIFS(СВЦЭМ!$C$33:$C$776,СВЦЭМ!$A$33:$A$776,$A57,СВЦЭМ!$B$33:$B$776,U$44)+'СЕТ СН'!$G$12+СВЦЭМ!$D$10+'СЕТ СН'!$G$5-'СЕТ СН'!$G$20</f>
        <v>3668.10368169</v>
      </c>
      <c r="V57" s="36">
        <f>SUMIFS(СВЦЭМ!$C$33:$C$776,СВЦЭМ!$A$33:$A$776,$A57,СВЦЭМ!$B$33:$B$776,V$44)+'СЕТ СН'!$G$12+СВЦЭМ!$D$10+'СЕТ СН'!$G$5-'СЕТ СН'!$G$20</f>
        <v>3681.0806791699997</v>
      </c>
      <c r="W57" s="36">
        <f>SUMIFS(СВЦЭМ!$C$33:$C$776,СВЦЭМ!$A$33:$A$776,$A57,СВЦЭМ!$B$33:$B$776,W$44)+'СЕТ СН'!$G$12+СВЦЭМ!$D$10+'СЕТ СН'!$G$5-'СЕТ СН'!$G$20</f>
        <v>3696.7493145600001</v>
      </c>
      <c r="X57" s="36">
        <f>SUMIFS(СВЦЭМ!$C$33:$C$776,СВЦЭМ!$A$33:$A$776,$A57,СВЦЭМ!$B$33:$B$776,X$44)+'СЕТ СН'!$G$12+СВЦЭМ!$D$10+'СЕТ СН'!$G$5-'СЕТ СН'!$G$20</f>
        <v>3707.95850965</v>
      </c>
      <c r="Y57" s="36">
        <f>SUMIFS(СВЦЭМ!$C$33:$C$776,СВЦЭМ!$A$33:$A$776,$A57,СВЦЭМ!$B$33:$B$776,Y$44)+'СЕТ СН'!$G$12+СВЦЭМ!$D$10+'СЕТ СН'!$G$5-'СЕТ СН'!$G$20</f>
        <v>3715.3338680900001</v>
      </c>
    </row>
    <row r="58" spans="1:25" ht="15.75" x14ac:dyDescent="0.2">
      <c r="A58" s="35">
        <f t="shared" si="1"/>
        <v>44241</v>
      </c>
      <c r="B58" s="36">
        <f>SUMIFS(СВЦЭМ!$C$33:$C$776,СВЦЭМ!$A$33:$A$776,$A58,СВЦЭМ!$B$33:$B$776,B$44)+'СЕТ СН'!$G$12+СВЦЭМ!$D$10+'СЕТ СН'!$G$5-'СЕТ СН'!$G$20</f>
        <v>3770.3839720400001</v>
      </c>
      <c r="C58" s="36">
        <f>SUMIFS(СВЦЭМ!$C$33:$C$776,СВЦЭМ!$A$33:$A$776,$A58,СВЦЭМ!$B$33:$B$776,C$44)+'СЕТ СН'!$G$12+СВЦЭМ!$D$10+'СЕТ СН'!$G$5-'СЕТ СН'!$G$20</f>
        <v>3791.0146375300001</v>
      </c>
      <c r="D58" s="36">
        <f>SUMIFS(СВЦЭМ!$C$33:$C$776,СВЦЭМ!$A$33:$A$776,$A58,СВЦЭМ!$B$33:$B$776,D$44)+'СЕТ СН'!$G$12+СВЦЭМ!$D$10+'СЕТ СН'!$G$5-'СЕТ СН'!$G$20</f>
        <v>3784.4255785699997</v>
      </c>
      <c r="E58" s="36">
        <f>SUMIFS(СВЦЭМ!$C$33:$C$776,СВЦЭМ!$A$33:$A$776,$A58,СВЦЭМ!$B$33:$B$776,E$44)+'СЕТ СН'!$G$12+СВЦЭМ!$D$10+'СЕТ СН'!$G$5-'СЕТ СН'!$G$20</f>
        <v>3789.5504670199998</v>
      </c>
      <c r="F58" s="36">
        <f>SUMIFS(СВЦЭМ!$C$33:$C$776,СВЦЭМ!$A$33:$A$776,$A58,СВЦЭМ!$B$33:$B$776,F$44)+'СЕТ СН'!$G$12+СВЦЭМ!$D$10+'СЕТ СН'!$G$5-'СЕТ СН'!$G$20</f>
        <v>3797.7233292199999</v>
      </c>
      <c r="G58" s="36">
        <f>SUMIFS(СВЦЭМ!$C$33:$C$776,СВЦЭМ!$A$33:$A$776,$A58,СВЦЭМ!$B$33:$B$776,G$44)+'СЕТ СН'!$G$12+СВЦЭМ!$D$10+'СЕТ СН'!$G$5-'СЕТ СН'!$G$20</f>
        <v>3796.02579423</v>
      </c>
      <c r="H58" s="36">
        <f>SUMIFS(СВЦЭМ!$C$33:$C$776,СВЦЭМ!$A$33:$A$776,$A58,СВЦЭМ!$B$33:$B$776,H$44)+'СЕТ СН'!$G$12+СВЦЭМ!$D$10+'СЕТ СН'!$G$5-'СЕТ СН'!$G$20</f>
        <v>3793.9475044000001</v>
      </c>
      <c r="I58" s="36">
        <f>SUMIFS(СВЦЭМ!$C$33:$C$776,СВЦЭМ!$A$33:$A$776,$A58,СВЦЭМ!$B$33:$B$776,I$44)+'СЕТ СН'!$G$12+СВЦЭМ!$D$10+'СЕТ СН'!$G$5-'СЕТ СН'!$G$20</f>
        <v>3776.4536865600003</v>
      </c>
      <c r="J58" s="36">
        <f>SUMIFS(СВЦЭМ!$C$33:$C$776,СВЦЭМ!$A$33:$A$776,$A58,СВЦЭМ!$B$33:$B$776,J$44)+'СЕТ СН'!$G$12+СВЦЭМ!$D$10+'СЕТ СН'!$G$5-'СЕТ СН'!$G$20</f>
        <v>3751.1568775300002</v>
      </c>
      <c r="K58" s="36">
        <f>SUMIFS(СВЦЭМ!$C$33:$C$776,СВЦЭМ!$A$33:$A$776,$A58,СВЦЭМ!$B$33:$B$776,K$44)+'СЕТ СН'!$G$12+СВЦЭМ!$D$10+'СЕТ СН'!$G$5-'СЕТ СН'!$G$20</f>
        <v>3708.9069881300002</v>
      </c>
      <c r="L58" s="36">
        <f>SUMIFS(СВЦЭМ!$C$33:$C$776,СВЦЭМ!$A$33:$A$776,$A58,СВЦЭМ!$B$33:$B$776,L$44)+'СЕТ СН'!$G$12+СВЦЭМ!$D$10+'СЕТ СН'!$G$5-'СЕТ СН'!$G$20</f>
        <v>3696.2276988599997</v>
      </c>
      <c r="M58" s="36">
        <f>SUMIFS(СВЦЭМ!$C$33:$C$776,СВЦЭМ!$A$33:$A$776,$A58,СВЦЭМ!$B$33:$B$776,M$44)+'СЕТ СН'!$G$12+СВЦЭМ!$D$10+'СЕТ СН'!$G$5-'СЕТ СН'!$G$20</f>
        <v>3697.5308487900002</v>
      </c>
      <c r="N58" s="36">
        <f>SUMIFS(СВЦЭМ!$C$33:$C$776,СВЦЭМ!$A$33:$A$776,$A58,СВЦЭМ!$B$33:$B$776,N$44)+'СЕТ СН'!$G$12+СВЦЭМ!$D$10+'СЕТ СН'!$G$5-'СЕТ СН'!$G$20</f>
        <v>3711.5109333400001</v>
      </c>
      <c r="O58" s="36">
        <f>SUMIFS(СВЦЭМ!$C$33:$C$776,СВЦЭМ!$A$33:$A$776,$A58,СВЦЭМ!$B$33:$B$776,O$44)+'СЕТ СН'!$G$12+СВЦЭМ!$D$10+'СЕТ СН'!$G$5-'СЕТ СН'!$G$20</f>
        <v>3723.6556783199999</v>
      </c>
      <c r="P58" s="36">
        <f>SUMIFS(СВЦЭМ!$C$33:$C$776,СВЦЭМ!$A$33:$A$776,$A58,СВЦЭМ!$B$33:$B$776,P$44)+'СЕТ СН'!$G$12+СВЦЭМ!$D$10+'СЕТ СН'!$G$5-'СЕТ СН'!$G$20</f>
        <v>3735.8804471499998</v>
      </c>
      <c r="Q58" s="36">
        <f>SUMIFS(СВЦЭМ!$C$33:$C$776,СВЦЭМ!$A$33:$A$776,$A58,СВЦЭМ!$B$33:$B$776,Q$44)+'СЕТ СН'!$G$12+СВЦЭМ!$D$10+'СЕТ СН'!$G$5-'СЕТ СН'!$G$20</f>
        <v>3740.1789940799999</v>
      </c>
      <c r="R58" s="36">
        <f>SUMIFS(СВЦЭМ!$C$33:$C$776,СВЦЭМ!$A$33:$A$776,$A58,СВЦЭМ!$B$33:$B$776,R$44)+'СЕТ СН'!$G$12+СВЦЭМ!$D$10+'СЕТ СН'!$G$5-'СЕТ СН'!$G$20</f>
        <v>3736.9470544300002</v>
      </c>
      <c r="S58" s="36">
        <f>SUMIFS(СВЦЭМ!$C$33:$C$776,СВЦЭМ!$A$33:$A$776,$A58,СВЦЭМ!$B$33:$B$776,S$44)+'СЕТ СН'!$G$12+СВЦЭМ!$D$10+'СЕТ СН'!$G$5-'СЕТ СН'!$G$20</f>
        <v>3708.4175923600001</v>
      </c>
      <c r="T58" s="36">
        <f>SUMIFS(СВЦЭМ!$C$33:$C$776,СВЦЭМ!$A$33:$A$776,$A58,СВЦЭМ!$B$33:$B$776,T$44)+'СЕТ СН'!$G$12+СВЦЭМ!$D$10+'СЕТ СН'!$G$5-'СЕТ СН'!$G$20</f>
        <v>3674.9015009999998</v>
      </c>
      <c r="U58" s="36">
        <f>SUMIFS(СВЦЭМ!$C$33:$C$776,СВЦЭМ!$A$33:$A$776,$A58,СВЦЭМ!$B$33:$B$776,U$44)+'СЕТ СН'!$G$12+СВЦЭМ!$D$10+'СЕТ СН'!$G$5-'СЕТ СН'!$G$20</f>
        <v>3675.6648296200001</v>
      </c>
      <c r="V58" s="36">
        <f>SUMIFS(СВЦЭМ!$C$33:$C$776,СВЦЭМ!$A$33:$A$776,$A58,СВЦЭМ!$B$33:$B$776,V$44)+'СЕТ СН'!$G$12+СВЦЭМ!$D$10+'СЕТ СН'!$G$5-'СЕТ СН'!$G$20</f>
        <v>3702.0528755099999</v>
      </c>
      <c r="W58" s="36">
        <f>SUMIFS(СВЦЭМ!$C$33:$C$776,СВЦЭМ!$A$33:$A$776,$A58,СВЦЭМ!$B$33:$B$776,W$44)+'СЕТ СН'!$G$12+СВЦЭМ!$D$10+'СЕТ СН'!$G$5-'СЕТ СН'!$G$20</f>
        <v>3722.42323106</v>
      </c>
      <c r="X58" s="36">
        <f>SUMIFS(СВЦЭМ!$C$33:$C$776,СВЦЭМ!$A$33:$A$776,$A58,СВЦЭМ!$B$33:$B$776,X$44)+'СЕТ СН'!$G$12+СВЦЭМ!$D$10+'СЕТ СН'!$G$5-'СЕТ СН'!$G$20</f>
        <v>3771.40938534</v>
      </c>
      <c r="Y58" s="36">
        <f>SUMIFS(СВЦЭМ!$C$33:$C$776,СВЦЭМ!$A$33:$A$776,$A58,СВЦЭМ!$B$33:$B$776,Y$44)+'СЕТ СН'!$G$12+СВЦЭМ!$D$10+'СЕТ СН'!$G$5-'СЕТ СН'!$G$20</f>
        <v>3758.4888064500001</v>
      </c>
    </row>
    <row r="59" spans="1:25" ht="15.75" x14ac:dyDescent="0.2">
      <c r="A59" s="35">
        <f t="shared" si="1"/>
        <v>44242</v>
      </c>
      <c r="B59" s="36">
        <f>SUMIFS(СВЦЭМ!$C$33:$C$776,СВЦЭМ!$A$33:$A$776,$A59,СВЦЭМ!$B$33:$B$776,B$44)+'СЕТ СН'!$G$12+СВЦЭМ!$D$10+'СЕТ СН'!$G$5-'СЕТ СН'!$G$20</f>
        <v>3802.9554800000001</v>
      </c>
      <c r="C59" s="36">
        <f>SUMIFS(СВЦЭМ!$C$33:$C$776,СВЦЭМ!$A$33:$A$776,$A59,СВЦЭМ!$B$33:$B$776,C$44)+'СЕТ СН'!$G$12+СВЦЭМ!$D$10+'СЕТ СН'!$G$5-'СЕТ СН'!$G$20</f>
        <v>3802.6560721799997</v>
      </c>
      <c r="D59" s="36">
        <f>SUMIFS(СВЦЭМ!$C$33:$C$776,СВЦЭМ!$A$33:$A$776,$A59,СВЦЭМ!$B$33:$B$776,D$44)+'СЕТ СН'!$G$12+СВЦЭМ!$D$10+'СЕТ СН'!$G$5-'СЕТ СН'!$G$20</f>
        <v>3797.7185872800001</v>
      </c>
      <c r="E59" s="36">
        <f>SUMIFS(СВЦЭМ!$C$33:$C$776,СВЦЭМ!$A$33:$A$776,$A59,СВЦЭМ!$B$33:$B$776,E$44)+'СЕТ СН'!$G$12+СВЦЭМ!$D$10+'СЕТ СН'!$G$5-'СЕТ СН'!$G$20</f>
        <v>3797.5702926200001</v>
      </c>
      <c r="F59" s="36">
        <f>SUMIFS(СВЦЭМ!$C$33:$C$776,СВЦЭМ!$A$33:$A$776,$A59,СВЦЭМ!$B$33:$B$776,F$44)+'СЕТ СН'!$G$12+СВЦЭМ!$D$10+'СЕТ СН'!$G$5-'СЕТ СН'!$G$20</f>
        <v>3803.21633479</v>
      </c>
      <c r="G59" s="36">
        <f>SUMIFS(СВЦЭМ!$C$33:$C$776,СВЦЭМ!$A$33:$A$776,$A59,СВЦЭМ!$B$33:$B$776,G$44)+'СЕТ СН'!$G$12+СВЦЭМ!$D$10+'СЕТ СН'!$G$5-'СЕТ СН'!$G$20</f>
        <v>3806.3835251199998</v>
      </c>
      <c r="H59" s="36">
        <f>SUMIFS(СВЦЭМ!$C$33:$C$776,СВЦЭМ!$A$33:$A$776,$A59,СВЦЭМ!$B$33:$B$776,H$44)+'СЕТ СН'!$G$12+СВЦЭМ!$D$10+'СЕТ СН'!$G$5-'СЕТ СН'!$G$20</f>
        <v>3802.0273682400002</v>
      </c>
      <c r="I59" s="36">
        <f>SUMIFS(СВЦЭМ!$C$33:$C$776,СВЦЭМ!$A$33:$A$776,$A59,СВЦЭМ!$B$33:$B$776,I$44)+'СЕТ СН'!$G$12+СВЦЭМ!$D$10+'СЕТ СН'!$G$5-'СЕТ СН'!$G$20</f>
        <v>3758.3817082200003</v>
      </c>
      <c r="J59" s="36">
        <f>SUMIFS(СВЦЭМ!$C$33:$C$776,СВЦЭМ!$A$33:$A$776,$A59,СВЦЭМ!$B$33:$B$776,J$44)+'СЕТ СН'!$G$12+СВЦЭМ!$D$10+'СЕТ СН'!$G$5-'СЕТ СН'!$G$20</f>
        <v>3737.47740346</v>
      </c>
      <c r="K59" s="36">
        <f>SUMIFS(СВЦЭМ!$C$33:$C$776,СВЦЭМ!$A$33:$A$776,$A59,СВЦЭМ!$B$33:$B$776,K$44)+'СЕТ СН'!$G$12+СВЦЭМ!$D$10+'СЕТ СН'!$G$5-'СЕТ СН'!$G$20</f>
        <v>3732.9871890099998</v>
      </c>
      <c r="L59" s="36">
        <f>SUMIFS(СВЦЭМ!$C$33:$C$776,СВЦЭМ!$A$33:$A$776,$A59,СВЦЭМ!$B$33:$B$776,L$44)+'СЕТ СН'!$G$12+СВЦЭМ!$D$10+'СЕТ СН'!$G$5-'СЕТ СН'!$G$20</f>
        <v>3725.8203269400001</v>
      </c>
      <c r="M59" s="36">
        <f>SUMIFS(СВЦЭМ!$C$33:$C$776,СВЦЭМ!$A$33:$A$776,$A59,СВЦЭМ!$B$33:$B$776,M$44)+'СЕТ СН'!$G$12+СВЦЭМ!$D$10+'СЕТ СН'!$G$5-'СЕТ СН'!$G$20</f>
        <v>3735.3775923499998</v>
      </c>
      <c r="N59" s="36">
        <f>SUMIFS(СВЦЭМ!$C$33:$C$776,СВЦЭМ!$A$33:$A$776,$A59,СВЦЭМ!$B$33:$B$776,N$44)+'СЕТ СН'!$G$12+СВЦЭМ!$D$10+'СЕТ СН'!$G$5-'СЕТ СН'!$G$20</f>
        <v>3744.0443968899999</v>
      </c>
      <c r="O59" s="36">
        <f>SUMIFS(СВЦЭМ!$C$33:$C$776,СВЦЭМ!$A$33:$A$776,$A59,СВЦЭМ!$B$33:$B$776,O$44)+'СЕТ СН'!$G$12+СВЦЭМ!$D$10+'СЕТ СН'!$G$5-'СЕТ СН'!$G$20</f>
        <v>3750.1324439800001</v>
      </c>
      <c r="P59" s="36">
        <f>SUMIFS(СВЦЭМ!$C$33:$C$776,СВЦЭМ!$A$33:$A$776,$A59,СВЦЭМ!$B$33:$B$776,P$44)+'СЕТ СН'!$G$12+СВЦЭМ!$D$10+'СЕТ СН'!$G$5-'СЕТ СН'!$G$20</f>
        <v>3744.9522705899999</v>
      </c>
      <c r="Q59" s="36">
        <f>SUMIFS(СВЦЭМ!$C$33:$C$776,СВЦЭМ!$A$33:$A$776,$A59,СВЦЭМ!$B$33:$B$776,Q$44)+'СЕТ СН'!$G$12+СВЦЭМ!$D$10+'СЕТ СН'!$G$5-'СЕТ СН'!$G$20</f>
        <v>3740.9339944599997</v>
      </c>
      <c r="R59" s="36">
        <f>SUMIFS(СВЦЭМ!$C$33:$C$776,СВЦЭМ!$A$33:$A$776,$A59,СВЦЭМ!$B$33:$B$776,R$44)+'СЕТ СН'!$G$12+СВЦЭМ!$D$10+'СЕТ СН'!$G$5-'СЕТ СН'!$G$20</f>
        <v>3734.0391549799997</v>
      </c>
      <c r="S59" s="36">
        <f>SUMIFS(СВЦЭМ!$C$33:$C$776,СВЦЭМ!$A$33:$A$776,$A59,СВЦЭМ!$B$33:$B$776,S$44)+'СЕТ СН'!$G$12+СВЦЭМ!$D$10+'СЕТ СН'!$G$5-'СЕТ СН'!$G$20</f>
        <v>3723.4711480199999</v>
      </c>
      <c r="T59" s="36">
        <f>SUMIFS(СВЦЭМ!$C$33:$C$776,СВЦЭМ!$A$33:$A$776,$A59,СВЦЭМ!$B$33:$B$776,T$44)+'СЕТ СН'!$G$12+СВЦЭМ!$D$10+'СЕТ СН'!$G$5-'СЕТ СН'!$G$20</f>
        <v>3703.7865466399999</v>
      </c>
      <c r="U59" s="36">
        <f>SUMIFS(СВЦЭМ!$C$33:$C$776,СВЦЭМ!$A$33:$A$776,$A59,СВЦЭМ!$B$33:$B$776,U$44)+'СЕТ СН'!$G$12+СВЦЭМ!$D$10+'СЕТ СН'!$G$5-'СЕТ СН'!$G$20</f>
        <v>3698.6746735199999</v>
      </c>
      <c r="V59" s="36">
        <f>SUMIFS(СВЦЭМ!$C$33:$C$776,СВЦЭМ!$A$33:$A$776,$A59,СВЦЭМ!$B$33:$B$776,V$44)+'СЕТ СН'!$G$12+СВЦЭМ!$D$10+'СЕТ СН'!$G$5-'СЕТ СН'!$G$20</f>
        <v>3707.16824511</v>
      </c>
      <c r="W59" s="36">
        <f>SUMIFS(СВЦЭМ!$C$33:$C$776,СВЦЭМ!$A$33:$A$776,$A59,СВЦЭМ!$B$33:$B$776,W$44)+'СЕТ СН'!$G$12+СВЦЭМ!$D$10+'СЕТ СН'!$G$5-'СЕТ СН'!$G$20</f>
        <v>3735.9420641400002</v>
      </c>
      <c r="X59" s="36">
        <f>SUMIFS(СВЦЭМ!$C$33:$C$776,СВЦЭМ!$A$33:$A$776,$A59,СВЦЭМ!$B$33:$B$776,X$44)+'СЕТ СН'!$G$12+СВЦЭМ!$D$10+'СЕТ СН'!$G$5-'СЕТ СН'!$G$20</f>
        <v>3746.6124150999999</v>
      </c>
      <c r="Y59" s="36">
        <f>SUMIFS(СВЦЭМ!$C$33:$C$776,СВЦЭМ!$A$33:$A$776,$A59,СВЦЭМ!$B$33:$B$776,Y$44)+'СЕТ СН'!$G$12+СВЦЭМ!$D$10+'СЕТ СН'!$G$5-'СЕТ СН'!$G$20</f>
        <v>3744.4602580000001</v>
      </c>
    </row>
    <row r="60" spans="1:25" ht="15.75" x14ac:dyDescent="0.2">
      <c r="A60" s="35">
        <f t="shared" si="1"/>
        <v>44243</v>
      </c>
      <c r="B60" s="36">
        <f>SUMIFS(СВЦЭМ!$C$33:$C$776,СВЦЭМ!$A$33:$A$776,$A60,СВЦЭМ!$B$33:$B$776,B$44)+'СЕТ СН'!$G$12+СВЦЭМ!$D$10+'СЕТ СН'!$G$5-'СЕТ СН'!$G$20</f>
        <v>3699.4439895400001</v>
      </c>
      <c r="C60" s="36">
        <f>SUMIFS(СВЦЭМ!$C$33:$C$776,СВЦЭМ!$A$33:$A$776,$A60,СВЦЭМ!$B$33:$B$776,C$44)+'СЕТ СН'!$G$12+СВЦЭМ!$D$10+'СЕТ СН'!$G$5-'СЕТ СН'!$G$20</f>
        <v>3728.1965659899997</v>
      </c>
      <c r="D60" s="36">
        <f>SUMIFS(СВЦЭМ!$C$33:$C$776,СВЦЭМ!$A$33:$A$776,$A60,СВЦЭМ!$B$33:$B$776,D$44)+'СЕТ СН'!$G$12+СВЦЭМ!$D$10+'СЕТ СН'!$G$5-'СЕТ СН'!$G$20</f>
        <v>3728.3894289099999</v>
      </c>
      <c r="E60" s="36">
        <f>SUMIFS(СВЦЭМ!$C$33:$C$776,СВЦЭМ!$A$33:$A$776,$A60,СВЦЭМ!$B$33:$B$776,E$44)+'СЕТ СН'!$G$12+СВЦЭМ!$D$10+'СЕТ СН'!$G$5-'СЕТ СН'!$G$20</f>
        <v>3735.5458113499999</v>
      </c>
      <c r="F60" s="36">
        <f>SUMIFS(СВЦЭМ!$C$33:$C$776,СВЦЭМ!$A$33:$A$776,$A60,СВЦЭМ!$B$33:$B$776,F$44)+'СЕТ СН'!$G$12+СВЦЭМ!$D$10+'СЕТ СН'!$G$5-'СЕТ СН'!$G$20</f>
        <v>3722.4210672899999</v>
      </c>
      <c r="G60" s="36">
        <f>SUMIFS(СВЦЭМ!$C$33:$C$776,СВЦЭМ!$A$33:$A$776,$A60,СВЦЭМ!$B$33:$B$776,G$44)+'СЕТ СН'!$G$12+СВЦЭМ!$D$10+'СЕТ СН'!$G$5-'СЕТ СН'!$G$20</f>
        <v>3687.33085751</v>
      </c>
      <c r="H60" s="36">
        <f>SUMIFS(СВЦЭМ!$C$33:$C$776,СВЦЭМ!$A$33:$A$776,$A60,СВЦЭМ!$B$33:$B$776,H$44)+'СЕТ СН'!$G$12+СВЦЭМ!$D$10+'СЕТ СН'!$G$5-'СЕТ СН'!$G$20</f>
        <v>3675.5297519000001</v>
      </c>
      <c r="I60" s="36">
        <f>SUMIFS(СВЦЭМ!$C$33:$C$776,СВЦЭМ!$A$33:$A$776,$A60,СВЦЭМ!$B$33:$B$776,I$44)+'СЕТ СН'!$G$12+СВЦЭМ!$D$10+'СЕТ СН'!$G$5-'СЕТ СН'!$G$20</f>
        <v>3684.2853708800003</v>
      </c>
      <c r="J60" s="36">
        <f>SUMIFS(СВЦЭМ!$C$33:$C$776,СВЦЭМ!$A$33:$A$776,$A60,СВЦЭМ!$B$33:$B$776,J$44)+'СЕТ СН'!$G$12+СВЦЭМ!$D$10+'СЕТ СН'!$G$5-'СЕТ СН'!$G$20</f>
        <v>3695.7680103799999</v>
      </c>
      <c r="K60" s="36">
        <f>SUMIFS(СВЦЭМ!$C$33:$C$776,СВЦЭМ!$A$33:$A$776,$A60,СВЦЭМ!$B$33:$B$776,K$44)+'СЕТ СН'!$G$12+СВЦЭМ!$D$10+'СЕТ СН'!$G$5-'СЕТ СН'!$G$20</f>
        <v>3691.81676827</v>
      </c>
      <c r="L60" s="36">
        <f>SUMIFS(СВЦЭМ!$C$33:$C$776,СВЦЭМ!$A$33:$A$776,$A60,СВЦЭМ!$B$33:$B$776,L$44)+'СЕТ СН'!$G$12+СВЦЭМ!$D$10+'СЕТ СН'!$G$5-'СЕТ СН'!$G$20</f>
        <v>3691.3601323799999</v>
      </c>
      <c r="M60" s="36">
        <f>SUMIFS(СВЦЭМ!$C$33:$C$776,СВЦЭМ!$A$33:$A$776,$A60,СВЦЭМ!$B$33:$B$776,M$44)+'СЕТ СН'!$G$12+СВЦЭМ!$D$10+'СЕТ СН'!$G$5-'СЕТ СН'!$G$20</f>
        <v>3677.2867675699999</v>
      </c>
      <c r="N60" s="36">
        <f>SUMIFS(СВЦЭМ!$C$33:$C$776,СВЦЭМ!$A$33:$A$776,$A60,СВЦЭМ!$B$33:$B$776,N$44)+'СЕТ СН'!$G$12+СВЦЭМ!$D$10+'СЕТ СН'!$G$5-'СЕТ СН'!$G$20</f>
        <v>3668.3694076299998</v>
      </c>
      <c r="O60" s="36">
        <f>SUMIFS(СВЦЭМ!$C$33:$C$776,СВЦЭМ!$A$33:$A$776,$A60,СВЦЭМ!$B$33:$B$776,O$44)+'СЕТ СН'!$G$12+СВЦЭМ!$D$10+'СЕТ СН'!$G$5-'СЕТ СН'!$G$20</f>
        <v>3658.9667447000002</v>
      </c>
      <c r="P60" s="36">
        <f>SUMIFS(СВЦЭМ!$C$33:$C$776,СВЦЭМ!$A$33:$A$776,$A60,СВЦЭМ!$B$33:$B$776,P$44)+'СЕТ СН'!$G$12+СВЦЭМ!$D$10+'СЕТ СН'!$G$5-'СЕТ СН'!$G$20</f>
        <v>3673.1891866699998</v>
      </c>
      <c r="Q60" s="36">
        <f>SUMIFS(СВЦЭМ!$C$33:$C$776,СВЦЭМ!$A$33:$A$776,$A60,СВЦЭМ!$B$33:$B$776,Q$44)+'СЕТ СН'!$G$12+СВЦЭМ!$D$10+'СЕТ СН'!$G$5-'СЕТ СН'!$G$20</f>
        <v>3670.0110456299999</v>
      </c>
      <c r="R60" s="36">
        <f>SUMIFS(СВЦЭМ!$C$33:$C$776,СВЦЭМ!$A$33:$A$776,$A60,СВЦЭМ!$B$33:$B$776,R$44)+'СЕТ СН'!$G$12+СВЦЭМ!$D$10+'СЕТ СН'!$G$5-'СЕТ СН'!$G$20</f>
        <v>3664.2903293899999</v>
      </c>
      <c r="S60" s="36">
        <f>SUMIFS(СВЦЭМ!$C$33:$C$776,СВЦЭМ!$A$33:$A$776,$A60,СВЦЭМ!$B$33:$B$776,S$44)+'СЕТ СН'!$G$12+СВЦЭМ!$D$10+'СЕТ СН'!$G$5-'СЕТ СН'!$G$20</f>
        <v>3658.38653583</v>
      </c>
      <c r="T60" s="36">
        <f>SUMIFS(СВЦЭМ!$C$33:$C$776,СВЦЭМ!$A$33:$A$776,$A60,СВЦЭМ!$B$33:$B$776,T$44)+'СЕТ СН'!$G$12+СВЦЭМ!$D$10+'СЕТ СН'!$G$5-'СЕТ СН'!$G$20</f>
        <v>3685.7620773600001</v>
      </c>
      <c r="U60" s="36">
        <f>SUMIFS(СВЦЭМ!$C$33:$C$776,СВЦЭМ!$A$33:$A$776,$A60,СВЦЭМ!$B$33:$B$776,U$44)+'СЕТ СН'!$G$12+СВЦЭМ!$D$10+'СЕТ СН'!$G$5-'СЕТ СН'!$G$20</f>
        <v>3686.3542305999999</v>
      </c>
      <c r="V60" s="36">
        <f>SUMIFS(СВЦЭМ!$C$33:$C$776,СВЦЭМ!$A$33:$A$776,$A60,СВЦЭМ!$B$33:$B$776,V$44)+'СЕТ СН'!$G$12+СВЦЭМ!$D$10+'СЕТ СН'!$G$5-'СЕТ СН'!$G$20</f>
        <v>3697.3834589799999</v>
      </c>
      <c r="W60" s="36">
        <f>SUMIFS(СВЦЭМ!$C$33:$C$776,СВЦЭМ!$A$33:$A$776,$A60,СВЦЭМ!$B$33:$B$776,W$44)+'СЕТ СН'!$G$12+СВЦЭМ!$D$10+'СЕТ СН'!$G$5-'СЕТ СН'!$G$20</f>
        <v>3699.1790459499998</v>
      </c>
      <c r="X60" s="36">
        <f>SUMIFS(СВЦЭМ!$C$33:$C$776,СВЦЭМ!$A$33:$A$776,$A60,СВЦЭМ!$B$33:$B$776,X$44)+'СЕТ СН'!$G$12+СВЦЭМ!$D$10+'СЕТ СН'!$G$5-'СЕТ СН'!$G$20</f>
        <v>3674.8549244699998</v>
      </c>
      <c r="Y60" s="36">
        <f>SUMIFS(СВЦЭМ!$C$33:$C$776,СВЦЭМ!$A$33:$A$776,$A60,СВЦЭМ!$B$33:$B$776,Y$44)+'СЕТ СН'!$G$12+СВЦЭМ!$D$10+'СЕТ СН'!$G$5-'СЕТ СН'!$G$20</f>
        <v>3693.25213837</v>
      </c>
    </row>
    <row r="61" spans="1:25" ht="15.75" x14ac:dyDescent="0.2">
      <c r="A61" s="35">
        <f t="shared" si="1"/>
        <v>44244</v>
      </c>
      <c r="B61" s="36">
        <f>SUMIFS(СВЦЭМ!$C$33:$C$776,СВЦЭМ!$A$33:$A$776,$A61,СВЦЭМ!$B$33:$B$776,B$44)+'СЕТ СН'!$G$12+СВЦЭМ!$D$10+'СЕТ СН'!$G$5-'СЕТ СН'!$G$20</f>
        <v>3700.8294133499999</v>
      </c>
      <c r="C61" s="36">
        <f>SUMIFS(СВЦЭМ!$C$33:$C$776,СВЦЭМ!$A$33:$A$776,$A61,СВЦЭМ!$B$33:$B$776,C$44)+'СЕТ СН'!$G$12+СВЦЭМ!$D$10+'СЕТ СН'!$G$5-'СЕТ СН'!$G$20</f>
        <v>3737.2266440399999</v>
      </c>
      <c r="D61" s="36">
        <f>SUMIFS(СВЦЭМ!$C$33:$C$776,СВЦЭМ!$A$33:$A$776,$A61,СВЦЭМ!$B$33:$B$776,D$44)+'СЕТ СН'!$G$12+СВЦЭМ!$D$10+'СЕТ СН'!$G$5-'СЕТ СН'!$G$20</f>
        <v>3765.2885229399999</v>
      </c>
      <c r="E61" s="36">
        <f>SUMIFS(СВЦЭМ!$C$33:$C$776,СВЦЭМ!$A$33:$A$776,$A61,СВЦЭМ!$B$33:$B$776,E$44)+'СЕТ СН'!$G$12+СВЦЭМ!$D$10+'СЕТ СН'!$G$5-'СЕТ СН'!$G$20</f>
        <v>3762.7803318699998</v>
      </c>
      <c r="F61" s="36">
        <f>SUMIFS(СВЦЭМ!$C$33:$C$776,СВЦЭМ!$A$33:$A$776,$A61,СВЦЭМ!$B$33:$B$776,F$44)+'СЕТ СН'!$G$12+СВЦЭМ!$D$10+'СЕТ СН'!$G$5-'СЕТ СН'!$G$20</f>
        <v>3746.7560035199999</v>
      </c>
      <c r="G61" s="36">
        <f>SUMIFS(СВЦЭМ!$C$33:$C$776,СВЦЭМ!$A$33:$A$776,$A61,СВЦЭМ!$B$33:$B$776,G$44)+'СЕТ СН'!$G$12+СВЦЭМ!$D$10+'СЕТ СН'!$G$5-'СЕТ СН'!$G$20</f>
        <v>3709.1350462</v>
      </c>
      <c r="H61" s="36">
        <f>SUMIFS(СВЦЭМ!$C$33:$C$776,СВЦЭМ!$A$33:$A$776,$A61,СВЦЭМ!$B$33:$B$776,H$44)+'СЕТ СН'!$G$12+СВЦЭМ!$D$10+'СЕТ СН'!$G$5-'СЕТ СН'!$G$20</f>
        <v>3690.38830272</v>
      </c>
      <c r="I61" s="36">
        <f>SUMIFS(СВЦЭМ!$C$33:$C$776,СВЦЭМ!$A$33:$A$776,$A61,СВЦЭМ!$B$33:$B$776,I$44)+'СЕТ СН'!$G$12+СВЦЭМ!$D$10+'СЕТ СН'!$G$5-'СЕТ СН'!$G$20</f>
        <v>3686.7412170899997</v>
      </c>
      <c r="J61" s="36">
        <f>SUMIFS(СВЦЭМ!$C$33:$C$776,СВЦЭМ!$A$33:$A$776,$A61,СВЦЭМ!$B$33:$B$776,J$44)+'СЕТ СН'!$G$12+СВЦЭМ!$D$10+'СЕТ СН'!$G$5-'СЕТ СН'!$G$20</f>
        <v>3693.45325684</v>
      </c>
      <c r="K61" s="36">
        <f>SUMIFS(СВЦЭМ!$C$33:$C$776,СВЦЭМ!$A$33:$A$776,$A61,СВЦЭМ!$B$33:$B$776,K$44)+'СЕТ СН'!$G$12+СВЦЭМ!$D$10+'СЕТ СН'!$G$5-'СЕТ СН'!$G$20</f>
        <v>3691.72891162</v>
      </c>
      <c r="L61" s="36">
        <f>SUMIFS(СВЦЭМ!$C$33:$C$776,СВЦЭМ!$A$33:$A$776,$A61,СВЦЭМ!$B$33:$B$776,L$44)+'СЕТ СН'!$G$12+СВЦЭМ!$D$10+'СЕТ СН'!$G$5-'СЕТ СН'!$G$20</f>
        <v>3685.77008075</v>
      </c>
      <c r="M61" s="36">
        <f>SUMIFS(СВЦЭМ!$C$33:$C$776,СВЦЭМ!$A$33:$A$776,$A61,СВЦЭМ!$B$33:$B$776,M$44)+'СЕТ СН'!$G$12+СВЦЭМ!$D$10+'СЕТ СН'!$G$5-'СЕТ СН'!$G$20</f>
        <v>3683.7367918</v>
      </c>
      <c r="N61" s="36">
        <f>SUMIFS(СВЦЭМ!$C$33:$C$776,СВЦЭМ!$A$33:$A$776,$A61,СВЦЭМ!$B$33:$B$776,N$44)+'СЕТ СН'!$G$12+СВЦЭМ!$D$10+'СЕТ СН'!$G$5-'СЕТ СН'!$G$20</f>
        <v>3683.41879539</v>
      </c>
      <c r="O61" s="36">
        <f>SUMIFS(СВЦЭМ!$C$33:$C$776,СВЦЭМ!$A$33:$A$776,$A61,СВЦЭМ!$B$33:$B$776,O$44)+'СЕТ СН'!$G$12+СВЦЭМ!$D$10+'СЕТ СН'!$G$5-'СЕТ СН'!$G$20</f>
        <v>3687.2702983099998</v>
      </c>
      <c r="P61" s="36">
        <f>SUMIFS(СВЦЭМ!$C$33:$C$776,СВЦЭМ!$A$33:$A$776,$A61,СВЦЭМ!$B$33:$B$776,P$44)+'СЕТ СН'!$G$12+СВЦЭМ!$D$10+'СЕТ СН'!$G$5-'СЕТ СН'!$G$20</f>
        <v>5840.9072266200001</v>
      </c>
      <c r="Q61" s="36">
        <f>SUMIFS(СВЦЭМ!$C$33:$C$776,СВЦЭМ!$A$33:$A$776,$A61,СВЦЭМ!$B$33:$B$776,Q$44)+'СЕТ СН'!$G$12+СВЦЭМ!$D$10+'СЕТ СН'!$G$5-'СЕТ СН'!$G$20</f>
        <v>3678.9091715499999</v>
      </c>
      <c r="R61" s="36">
        <f>SUMIFS(СВЦЭМ!$C$33:$C$776,СВЦЭМ!$A$33:$A$776,$A61,СВЦЭМ!$B$33:$B$776,R$44)+'СЕТ СН'!$G$12+СВЦЭМ!$D$10+'СЕТ СН'!$G$5-'СЕТ СН'!$G$20</f>
        <v>3673.2555387499997</v>
      </c>
      <c r="S61" s="36">
        <f>SUMIFS(СВЦЭМ!$C$33:$C$776,СВЦЭМ!$A$33:$A$776,$A61,СВЦЭМ!$B$33:$B$776,S$44)+'СЕТ СН'!$G$12+СВЦЭМ!$D$10+'СЕТ СН'!$G$5-'СЕТ СН'!$G$20</f>
        <v>3686.36597712</v>
      </c>
      <c r="T61" s="36">
        <f>SUMIFS(СВЦЭМ!$C$33:$C$776,СВЦЭМ!$A$33:$A$776,$A61,СВЦЭМ!$B$33:$B$776,T$44)+'СЕТ СН'!$G$12+СВЦЭМ!$D$10+'СЕТ СН'!$G$5-'СЕТ СН'!$G$20</f>
        <v>3681.5832511500003</v>
      </c>
      <c r="U61" s="36">
        <f>SUMIFS(СВЦЭМ!$C$33:$C$776,СВЦЭМ!$A$33:$A$776,$A61,СВЦЭМ!$B$33:$B$776,U$44)+'СЕТ СН'!$G$12+СВЦЭМ!$D$10+'СЕТ СН'!$G$5-'СЕТ СН'!$G$20</f>
        <v>3689.95988188</v>
      </c>
      <c r="V61" s="36">
        <f>SUMIFS(СВЦЭМ!$C$33:$C$776,СВЦЭМ!$A$33:$A$776,$A61,СВЦЭМ!$B$33:$B$776,V$44)+'СЕТ СН'!$G$12+СВЦЭМ!$D$10+'СЕТ СН'!$G$5-'СЕТ СН'!$G$20</f>
        <v>3686.8126090599999</v>
      </c>
      <c r="W61" s="36">
        <f>SUMIFS(СВЦЭМ!$C$33:$C$776,СВЦЭМ!$A$33:$A$776,$A61,СВЦЭМ!$B$33:$B$776,W$44)+'СЕТ СН'!$G$12+СВЦЭМ!$D$10+'СЕТ СН'!$G$5-'СЕТ СН'!$G$20</f>
        <v>3680.9219726599999</v>
      </c>
      <c r="X61" s="36">
        <f>SUMIFS(СВЦЭМ!$C$33:$C$776,СВЦЭМ!$A$33:$A$776,$A61,СВЦЭМ!$B$33:$B$776,X$44)+'СЕТ СН'!$G$12+СВЦЭМ!$D$10+'СЕТ СН'!$G$5-'СЕТ СН'!$G$20</f>
        <v>3690.28061871</v>
      </c>
      <c r="Y61" s="36">
        <f>SUMIFS(СВЦЭМ!$C$33:$C$776,СВЦЭМ!$A$33:$A$776,$A61,СВЦЭМ!$B$33:$B$776,Y$44)+'СЕТ СН'!$G$12+СВЦЭМ!$D$10+'СЕТ СН'!$G$5-'СЕТ СН'!$G$20</f>
        <v>3699.8218902500003</v>
      </c>
    </row>
    <row r="62" spans="1:25" ht="15.75" x14ac:dyDescent="0.2">
      <c r="A62" s="35">
        <f t="shared" si="1"/>
        <v>44245</v>
      </c>
      <c r="B62" s="36">
        <f>SUMIFS(СВЦЭМ!$C$33:$C$776,СВЦЭМ!$A$33:$A$776,$A62,СВЦЭМ!$B$33:$B$776,B$44)+'СЕТ СН'!$G$12+СВЦЭМ!$D$10+'СЕТ СН'!$G$5-'СЕТ СН'!$G$20</f>
        <v>3733.1808697000001</v>
      </c>
      <c r="C62" s="36">
        <f>SUMIFS(СВЦЭМ!$C$33:$C$776,СВЦЭМ!$A$33:$A$776,$A62,СВЦЭМ!$B$33:$B$776,C$44)+'СЕТ СН'!$G$12+СВЦЭМ!$D$10+'СЕТ СН'!$G$5-'СЕТ СН'!$G$20</f>
        <v>3751.3988592599999</v>
      </c>
      <c r="D62" s="36">
        <f>SUMIFS(СВЦЭМ!$C$33:$C$776,СВЦЭМ!$A$33:$A$776,$A62,СВЦЭМ!$B$33:$B$776,D$44)+'СЕТ СН'!$G$12+СВЦЭМ!$D$10+'СЕТ СН'!$G$5-'СЕТ СН'!$G$20</f>
        <v>3780.9333195500003</v>
      </c>
      <c r="E62" s="36">
        <f>SUMIFS(СВЦЭМ!$C$33:$C$776,СВЦЭМ!$A$33:$A$776,$A62,СВЦЭМ!$B$33:$B$776,E$44)+'СЕТ СН'!$G$12+СВЦЭМ!$D$10+'СЕТ СН'!$G$5-'СЕТ СН'!$G$20</f>
        <v>3788.3671814300001</v>
      </c>
      <c r="F62" s="36">
        <f>SUMIFS(СВЦЭМ!$C$33:$C$776,СВЦЭМ!$A$33:$A$776,$A62,СВЦЭМ!$B$33:$B$776,F$44)+'СЕТ СН'!$G$12+СВЦЭМ!$D$10+'СЕТ СН'!$G$5-'СЕТ СН'!$G$20</f>
        <v>3779.3953324399999</v>
      </c>
      <c r="G62" s="36">
        <f>SUMIFS(СВЦЭМ!$C$33:$C$776,СВЦЭМ!$A$33:$A$776,$A62,СВЦЭМ!$B$33:$B$776,G$44)+'СЕТ СН'!$G$12+СВЦЭМ!$D$10+'СЕТ СН'!$G$5-'СЕТ СН'!$G$20</f>
        <v>3757.6399523999999</v>
      </c>
      <c r="H62" s="36">
        <f>SUMIFS(СВЦЭМ!$C$33:$C$776,СВЦЭМ!$A$33:$A$776,$A62,СВЦЭМ!$B$33:$B$776,H$44)+'СЕТ СН'!$G$12+СВЦЭМ!$D$10+'СЕТ СН'!$G$5-'СЕТ СН'!$G$20</f>
        <v>3715.0792311999999</v>
      </c>
      <c r="I62" s="36">
        <f>SUMIFS(СВЦЭМ!$C$33:$C$776,СВЦЭМ!$A$33:$A$776,$A62,СВЦЭМ!$B$33:$B$776,I$44)+'СЕТ СН'!$G$12+СВЦЭМ!$D$10+'СЕТ СН'!$G$5-'СЕТ СН'!$G$20</f>
        <v>3686.5109745899999</v>
      </c>
      <c r="J62" s="36">
        <f>SUMIFS(СВЦЭМ!$C$33:$C$776,СВЦЭМ!$A$33:$A$776,$A62,СВЦЭМ!$B$33:$B$776,J$44)+'СЕТ СН'!$G$12+СВЦЭМ!$D$10+'СЕТ СН'!$G$5-'СЕТ СН'!$G$20</f>
        <v>3662.1437328100001</v>
      </c>
      <c r="K62" s="36">
        <f>SUMIFS(СВЦЭМ!$C$33:$C$776,СВЦЭМ!$A$33:$A$776,$A62,СВЦЭМ!$B$33:$B$776,K$44)+'СЕТ СН'!$G$12+СВЦЭМ!$D$10+'СЕТ СН'!$G$5-'СЕТ СН'!$G$20</f>
        <v>3658.2043714299998</v>
      </c>
      <c r="L62" s="36">
        <f>SUMIFS(СВЦЭМ!$C$33:$C$776,СВЦЭМ!$A$33:$A$776,$A62,СВЦЭМ!$B$33:$B$776,L$44)+'СЕТ СН'!$G$12+СВЦЭМ!$D$10+'СЕТ СН'!$G$5-'СЕТ СН'!$G$20</f>
        <v>3653.8968642099999</v>
      </c>
      <c r="M62" s="36">
        <f>SUMIFS(СВЦЭМ!$C$33:$C$776,СВЦЭМ!$A$33:$A$776,$A62,СВЦЭМ!$B$33:$B$776,M$44)+'СЕТ СН'!$G$12+СВЦЭМ!$D$10+'СЕТ СН'!$G$5-'СЕТ СН'!$G$20</f>
        <v>3656.78965363</v>
      </c>
      <c r="N62" s="36">
        <f>SUMIFS(СВЦЭМ!$C$33:$C$776,СВЦЭМ!$A$33:$A$776,$A62,СВЦЭМ!$B$33:$B$776,N$44)+'СЕТ СН'!$G$12+СВЦЭМ!$D$10+'СЕТ СН'!$G$5-'СЕТ СН'!$G$20</f>
        <v>3675.3030010299999</v>
      </c>
      <c r="O62" s="36">
        <f>SUMIFS(СВЦЭМ!$C$33:$C$776,СВЦЭМ!$A$33:$A$776,$A62,СВЦЭМ!$B$33:$B$776,O$44)+'СЕТ СН'!$G$12+СВЦЭМ!$D$10+'СЕТ СН'!$G$5-'СЕТ СН'!$G$20</f>
        <v>3658.6120189399999</v>
      </c>
      <c r="P62" s="36">
        <f>SUMIFS(СВЦЭМ!$C$33:$C$776,СВЦЭМ!$A$33:$A$776,$A62,СВЦЭМ!$B$33:$B$776,P$44)+'СЕТ СН'!$G$12+СВЦЭМ!$D$10+'СЕТ СН'!$G$5-'СЕТ СН'!$G$20</f>
        <v>3662.6655159900001</v>
      </c>
      <c r="Q62" s="36">
        <f>SUMIFS(СВЦЭМ!$C$33:$C$776,СВЦЭМ!$A$33:$A$776,$A62,СВЦЭМ!$B$33:$B$776,Q$44)+'СЕТ СН'!$G$12+СВЦЭМ!$D$10+'СЕТ СН'!$G$5-'СЕТ СН'!$G$20</f>
        <v>3667.9116135499999</v>
      </c>
      <c r="R62" s="36">
        <f>SUMIFS(СВЦЭМ!$C$33:$C$776,СВЦЭМ!$A$33:$A$776,$A62,СВЦЭМ!$B$33:$B$776,R$44)+'СЕТ СН'!$G$12+СВЦЭМ!$D$10+'СЕТ СН'!$G$5-'СЕТ СН'!$G$20</f>
        <v>3680.5301445499999</v>
      </c>
      <c r="S62" s="36">
        <f>SUMIFS(СВЦЭМ!$C$33:$C$776,СВЦЭМ!$A$33:$A$776,$A62,СВЦЭМ!$B$33:$B$776,S$44)+'СЕТ СН'!$G$12+СВЦЭМ!$D$10+'СЕТ СН'!$G$5-'СЕТ СН'!$G$20</f>
        <v>3676.67262974</v>
      </c>
      <c r="T62" s="36">
        <f>SUMIFS(СВЦЭМ!$C$33:$C$776,СВЦЭМ!$A$33:$A$776,$A62,СВЦЭМ!$B$33:$B$776,T$44)+'СЕТ СН'!$G$12+СВЦЭМ!$D$10+'СЕТ СН'!$G$5-'СЕТ СН'!$G$20</f>
        <v>3633.06510746</v>
      </c>
      <c r="U62" s="36">
        <f>SUMIFS(СВЦЭМ!$C$33:$C$776,СВЦЭМ!$A$33:$A$776,$A62,СВЦЭМ!$B$33:$B$776,U$44)+'СЕТ СН'!$G$12+СВЦЭМ!$D$10+'СЕТ СН'!$G$5-'СЕТ СН'!$G$20</f>
        <v>3637.0263969799998</v>
      </c>
      <c r="V62" s="36">
        <f>SUMIFS(СВЦЭМ!$C$33:$C$776,СВЦЭМ!$A$33:$A$776,$A62,СВЦЭМ!$B$33:$B$776,V$44)+'СЕТ СН'!$G$12+СВЦЭМ!$D$10+'СЕТ СН'!$G$5-'СЕТ СН'!$G$20</f>
        <v>3631.5671724100002</v>
      </c>
      <c r="W62" s="36">
        <f>SUMIFS(СВЦЭМ!$C$33:$C$776,СВЦЭМ!$A$33:$A$776,$A62,СВЦЭМ!$B$33:$B$776,W$44)+'СЕТ СН'!$G$12+СВЦЭМ!$D$10+'СЕТ СН'!$G$5-'СЕТ СН'!$G$20</f>
        <v>3644.3981464799999</v>
      </c>
      <c r="X62" s="36">
        <f>SUMIFS(СВЦЭМ!$C$33:$C$776,СВЦЭМ!$A$33:$A$776,$A62,СВЦЭМ!$B$33:$B$776,X$44)+'СЕТ СН'!$G$12+СВЦЭМ!$D$10+'СЕТ СН'!$G$5-'СЕТ СН'!$G$20</f>
        <v>3662.61788931</v>
      </c>
      <c r="Y62" s="36">
        <f>SUMIFS(СВЦЭМ!$C$33:$C$776,СВЦЭМ!$A$33:$A$776,$A62,СВЦЭМ!$B$33:$B$776,Y$44)+'СЕТ СН'!$G$12+СВЦЭМ!$D$10+'СЕТ СН'!$G$5-'СЕТ СН'!$G$20</f>
        <v>3700.3794214600002</v>
      </c>
    </row>
    <row r="63" spans="1:25" ht="15.75" x14ac:dyDescent="0.2">
      <c r="A63" s="35">
        <f t="shared" si="1"/>
        <v>44246</v>
      </c>
      <c r="B63" s="36">
        <f>SUMIFS(СВЦЭМ!$C$33:$C$776,СВЦЭМ!$A$33:$A$776,$A63,СВЦЭМ!$B$33:$B$776,B$44)+'СЕТ СН'!$G$12+СВЦЭМ!$D$10+'СЕТ СН'!$G$5-'СЕТ СН'!$G$20</f>
        <v>3702.32736252</v>
      </c>
      <c r="C63" s="36">
        <f>SUMIFS(СВЦЭМ!$C$33:$C$776,СВЦЭМ!$A$33:$A$776,$A63,СВЦЭМ!$B$33:$B$776,C$44)+'СЕТ СН'!$G$12+СВЦЭМ!$D$10+'СЕТ СН'!$G$5-'СЕТ СН'!$G$20</f>
        <v>3731.0217199799999</v>
      </c>
      <c r="D63" s="36">
        <f>SUMIFS(СВЦЭМ!$C$33:$C$776,СВЦЭМ!$A$33:$A$776,$A63,СВЦЭМ!$B$33:$B$776,D$44)+'СЕТ СН'!$G$12+СВЦЭМ!$D$10+'СЕТ СН'!$G$5-'СЕТ СН'!$G$20</f>
        <v>3773.9623885000001</v>
      </c>
      <c r="E63" s="36">
        <f>SUMIFS(СВЦЭМ!$C$33:$C$776,СВЦЭМ!$A$33:$A$776,$A63,СВЦЭМ!$B$33:$B$776,E$44)+'СЕТ СН'!$G$12+СВЦЭМ!$D$10+'СЕТ СН'!$G$5-'СЕТ СН'!$G$20</f>
        <v>3779.2607018099998</v>
      </c>
      <c r="F63" s="36">
        <f>SUMIFS(СВЦЭМ!$C$33:$C$776,СВЦЭМ!$A$33:$A$776,$A63,СВЦЭМ!$B$33:$B$776,F$44)+'СЕТ СН'!$G$12+СВЦЭМ!$D$10+'СЕТ СН'!$G$5-'СЕТ СН'!$G$20</f>
        <v>3775.72033435</v>
      </c>
      <c r="G63" s="36">
        <f>SUMIFS(СВЦЭМ!$C$33:$C$776,СВЦЭМ!$A$33:$A$776,$A63,СВЦЭМ!$B$33:$B$776,G$44)+'СЕТ СН'!$G$12+СВЦЭМ!$D$10+'СЕТ СН'!$G$5-'СЕТ СН'!$G$20</f>
        <v>3749.6744543499999</v>
      </c>
      <c r="H63" s="36">
        <f>SUMIFS(СВЦЭМ!$C$33:$C$776,СВЦЭМ!$A$33:$A$776,$A63,СВЦЭМ!$B$33:$B$776,H$44)+'СЕТ СН'!$G$12+СВЦЭМ!$D$10+'СЕТ СН'!$G$5-'СЕТ СН'!$G$20</f>
        <v>3715.2531524599999</v>
      </c>
      <c r="I63" s="36">
        <f>SUMIFS(СВЦЭМ!$C$33:$C$776,СВЦЭМ!$A$33:$A$776,$A63,СВЦЭМ!$B$33:$B$776,I$44)+'СЕТ СН'!$G$12+СВЦЭМ!$D$10+'СЕТ СН'!$G$5-'СЕТ СН'!$G$20</f>
        <v>3682.78921184</v>
      </c>
      <c r="J63" s="36">
        <f>SUMIFS(СВЦЭМ!$C$33:$C$776,СВЦЭМ!$A$33:$A$776,$A63,СВЦЭМ!$B$33:$B$776,J$44)+'СЕТ СН'!$G$12+СВЦЭМ!$D$10+'СЕТ СН'!$G$5-'СЕТ СН'!$G$20</f>
        <v>3658.1052684400001</v>
      </c>
      <c r="K63" s="36">
        <f>SUMIFS(СВЦЭМ!$C$33:$C$776,СВЦЭМ!$A$33:$A$776,$A63,СВЦЭМ!$B$33:$B$776,K$44)+'СЕТ СН'!$G$12+СВЦЭМ!$D$10+'СЕТ СН'!$G$5-'СЕТ СН'!$G$20</f>
        <v>3652.5447448999998</v>
      </c>
      <c r="L63" s="36">
        <f>SUMIFS(СВЦЭМ!$C$33:$C$776,СВЦЭМ!$A$33:$A$776,$A63,СВЦЭМ!$B$33:$B$776,L$44)+'СЕТ СН'!$G$12+СВЦЭМ!$D$10+'СЕТ СН'!$G$5-'СЕТ СН'!$G$20</f>
        <v>3683.3480684900001</v>
      </c>
      <c r="M63" s="36">
        <f>SUMIFS(СВЦЭМ!$C$33:$C$776,СВЦЭМ!$A$33:$A$776,$A63,СВЦЭМ!$B$33:$B$776,M$44)+'СЕТ СН'!$G$12+СВЦЭМ!$D$10+'СЕТ СН'!$G$5-'СЕТ СН'!$G$20</f>
        <v>3674.63497839</v>
      </c>
      <c r="N63" s="36">
        <f>SUMIFS(СВЦЭМ!$C$33:$C$776,СВЦЭМ!$A$33:$A$776,$A63,СВЦЭМ!$B$33:$B$776,N$44)+'СЕТ СН'!$G$12+СВЦЭМ!$D$10+'СЕТ СН'!$G$5-'СЕТ СН'!$G$20</f>
        <v>3689.2018266300001</v>
      </c>
      <c r="O63" s="36">
        <f>SUMIFS(СВЦЭМ!$C$33:$C$776,СВЦЭМ!$A$33:$A$776,$A63,СВЦЭМ!$B$33:$B$776,O$44)+'СЕТ СН'!$G$12+СВЦЭМ!$D$10+'СЕТ СН'!$G$5-'СЕТ СН'!$G$20</f>
        <v>3697.4839684099998</v>
      </c>
      <c r="P63" s="36">
        <f>SUMIFS(СВЦЭМ!$C$33:$C$776,СВЦЭМ!$A$33:$A$776,$A63,СВЦЭМ!$B$33:$B$776,P$44)+'СЕТ СН'!$G$12+СВЦЭМ!$D$10+'СЕТ СН'!$G$5-'СЕТ СН'!$G$20</f>
        <v>3675.1192433300002</v>
      </c>
      <c r="Q63" s="36">
        <f>SUMIFS(СВЦЭМ!$C$33:$C$776,СВЦЭМ!$A$33:$A$776,$A63,СВЦЭМ!$B$33:$B$776,Q$44)+'СЕТ СН'!$G$12+СВЦЭМ!$D$10+'СЕТ СН'!$G$5-'СЕТ СН'!$G$20</f>
        <v>3674.3898994199999</v>
      </c>
      <c r="R63" s="36">
        <f>SUMIFS(СВЦЭМ!$C$33:$C$776,СВЦЭМ!$A$33:$A$776,$A63,СВЦЭМ!$B$33:$B$776,R$44)+'СЕТ СН'!$G$12+СВЦЭМ!$D$10+'СЕТ СН'!$G$5-'СЕТ СН'!$G$20</f>
        <v>3692.6865273399999</v>
      </c>
      <c r="S63" s="36">
        <f>SUMIFS(СВЦЭМ!$C$33:$C$776,СВЦЭМ!$A$33:$A$776,$A63,СВЦЭМ!$B$33:$B$776,S$44)+'СЕТ СН'!$G$12+СВЦЭМ!$D$10+'СЕТ СН'!$G$5-'СЕТ СН'!$G$20</f>
        <v>3680.9248849699998</v>
      </c>
      <c r="T63" s="36">
        <f>SUMIFS(СВЦЭМ!$C$33:$C$776,СВЦЭМ!$A$33:$A$776,$A63,СВЦЭМ!$B$33:$B$776,T$44)+'СЕТ СН'!$G$12+СВЦЭМ!$D$10+'СЕТ СН'!$G$5-'СЕТ СН'!$G$20</f>
        <v>3667.99142785</v>
      </c>
      <c r="U63" s="36">
        <f>SUMIFS(СВЦЭМ!$C$33:$C$776,СВЦЭМ!$A$33:$A$776,$A63,СВЦЭМ!$B$33:$B$776,U$44)+'СЕТ СН'!$G$12+СВЦЭМ!$D$10+'СЕТ СН'!$G$5-'СЕТ СН'!$G$20</f>
        <v>3666.5235998099997</v>
      </c>
      <c r="V63" s="36">
        <f>SUMIFS(СВЦЭМ!$C$33:$C$776,СВЦЭМ!$A$33:$A$776,$A63,СВЦЭМ!$B$33:$B$776,V$44)+'СЕТ СН'!$G$12+СВЦЭМ!$D$10+'СЕТ СН'!$G$5-'СЕТ СН'!$G$20</f>
        <v>3663.0649195599999</v>
      </c>
      <c r="W63" s="36">
        <f>SUMIFS(СВЦЭМ!$C$33:$C$776,СВЦЭМ!$A$33:$A$776,$A63,СВЦЭМ!$B$33:$B$776,W$44)+'СЕТ СН'!$G$12+СВЦЭМ!$D$10+'СЕТ СН'!$G$5-'СЕТ СН'!$G$20</f>
        <v>3670.24205373</v>
      </c>
      <c r="X63" s="36">
        <f>SUMIFS(СВЦЭМ!$C$33:$C$776,СВЦЭМ!$A$33:$A$776,$A63,СВЦЭМ!$B$33:$B$776,X$44)+'СЕТ СН'!$G$12+СВЦЭМ!$D$10+'СЕТ СН'!$G$5-'СЕТ СН'!$G$20</f>
        <v>3696.5647210400002</v>
      </c>
      <c r="Y63" s="36">
        <f>SUMIFS(СВЦЭМ!$C$33:$C$776,СВЦЭМ!$A$33:$A$776,$A63,СВЦЭМ!$B$33:$B$776,Y$44)+'СЕТ СН'!$G$12+СВЦЭМ!$D$10+'СЕТ СН'!$G$5-'СЕТ СН'!$G$20</f>
        <v>3718.2084657</v>
      </c>
    </row>
    <row r="64" spans="1:25" ht="15.75" x14ac:dyDescent="0.2">
      <c r="A64" s="35">
        <f t="shared" si="1"/>
        <v>44247</v>
      </c>
      <c r="B64" s="36">
        <f>SUMIFS(СВЦЭМ!$C$33:$C$776,СВЦЭМ!$A$33:$A$776,$A64,СВЦЭМ!$B$33:$B$776,B$44)+'СЕТ СН'!$G$12+СВЦЭМ!$D$10+'СЕТ СН'!$G$5-'СЕТ СН'!$G$20</f>
        <v>3712.38814718</v>
      </c>
      <c r="C64" s="36">
        <f>SUMIFS(СВЦЭМ!$C$33:$C$776,СВЦЭМ!$A$33:$A$776,$A64,СВЦЭМ!$B$33:$B$776,C$44)+'СЕТ СН'!$G$12+СВЦЭМ!$D$10+'СЕТ СН'!$G$5-'СЕТ СН'!$G$20</f>
        <v>3732.4288953499999</v>
      </c>
      <c r="D64" s="36">
        <f>SUMIFS(СВЦЭМ!$C$33:$C$776,СВЦЭМ!$A$33:$A$776,$A64,СВЦЭМ!$B$33:$B$776,D$44)+'СЕТ СН'!$G$12+СВЦЭМ!$D$10+'СЕТ СН'!$G$5-'СЕТ СН'!$G$20</f>
        <v>3758.1911572099998</v>
      </c>
      <c r="E64" s="36">
        <f>SUMIFS(СВЦЭМ!$C$33:$C$776,СВЦЭМ!$A$33:$A$776,$A64,СВЦЭМ!$B$33:$B$776,E$44)+'СЕТ СН'!$G$12+СВЦЭМ!$D$10+'СЕТ СН'!$G$5-'СЕТ СН'!$G$20</f>
        <v>3765.9689965299999</v>
      </c>
      <c r="F64" s="36">
        <f>SUMIFS(СВЦЭМ!$C$33:$C$776,СВЦЭМ!$A$33:$A$776,$A64,СВЦЭМ!$B$33:$B$776,F$44)+'СЕТ СН'!$G$12+СВЦЭМ!$D$10+'СЕТ СН'!$G$5-'СЕТ СН'!$G$20</f>
        <v>3769.3482405599998</v>
      </c>
      <c r="G64" s="36">
        <f>SUMIFS(СВЦЭМ!$C$33:$C$776,СВЦЭМ!$A$33:$A$776,$A64,СВЦЭМ!$B$33:$B$776,G$44)+'СЕТ СН'!$G$12+СВЦЭМ!$D$10+'СЕТ СН'!$G$5-'СЕТ СН'!$G$20</f>
        <v>3747.5938458399996</v>
      </c>
      <c r="H64" s="36">
        <f>SUMIFS(СВЦЭМ!$C$33:$C$776,СВЦЭМ!$A$33:$A$776,$A64,СВЦЭМ!$B$33:$B$776,H$44)+'СЕТ СН'!$G$12+СВЦЭМ!$D$10+'СЕТ СН'!$G$5-'СЕТ СН'!$G$20</f>
        <v>3715.9893851900001</v>
      </c>
      <c r="I64" s="36">
        <f>SUMIFS(СВЦЭМ!$C$33:$C$776,СВЦЭМ!$A$33:$A$776,$A64,СВЦЭМ!$B$33:$B$776,I$44)+'СЕТ СН'!$G$12+СВЦЭМ!$D$10+'СЕТ СН'!$G$5-'СЕТ СН'!$G$20</f>
        <v>3688.38491316</v>
      </c>
      <c r="J64" s="36">
        <f>SUMIFS(СВЦЭМ!$C$33:$C$776,СВЦЭМ!$A$33:$A$776,$A64,СВЦЭМ!$B$33:$B$776,J$44)+'СЕТ СН'!$G$12+СВЦЭМ!$D$10+'СЕТ СН'!$G$5-'СЕТ СН'!$G$20</f>
        <v>3657.9134078299999</v>
      </c>
      <c r="K64" s="36">
        <f>SUMIFS(СВЦЭМ!$C$33:$C$776,СВЦЭМ!$A$33:$A$776,$A64,СВЦЭМ!$B$33:$B$776,K$44)+'СЕТ СН'!$G$12+СВЦЭМ!$D$10+'СЕТ СН'!$G$5-'СЕТ СН'!$G$20</f>
        <v>3647.5653631699997</v>
      </c>
      <c r="L64" s="36">
        <f>SUMIFS(СВЦЭМ!$C$33:$C$776,СВЦЭМ!$A$33:$A$776,$A64,СВЦЭМ!$B$33:$B$776,L$44)+'СЕТ СН'!$G$12+СВЦЭМ!$D$10+'СЕТ СН'!$G$5-'СЕТ СН'!$G$20</f>
        <v>3646.4056229399998</v>
      </c>
      <c r="M64" s="36">
        <f>SUMIFS(СВЦЭМ!$C$33:$C$776,СВЦЭМ!$A$33:$A$776,$A64,СВЦЭМ!$B$33:$B$776,M$44)+'СЕТ СН'!$G$12+СВЦЭМ!$D$10+'СЕТ СН'!$G$5-'СЕТ СН'!$G$20</f>
        <v>3659.29632004</v>
      </c>
      <c r="N64" s="36">
        <f>SUMIFS(СВЦЭМ!$C$33:$C$776,СВЦЭМ!$A$33:$A$776,$A64,СВЦЭМ!$B$33:$B$776,N$44)+'СЕТ СН'!$G$12+СВЦЭМ!$D$10+'СЕТ СН'!$G$5-'СЕТ СН'!$G$20</f>
        <v>3645.6364942599998</v>
      </c>
      <c r="O64" s="36">
        <f>SUMIFS(СВЦЭМ!$C$33:$C$776,СВЦЭМ!$A$33:$A$776,$A64,СВЦЭМ!$B$33:$B$776,O$44)+'СЕТ СН'!$G$12+СВЦЭМ!$D$10+'СЕТ СН'!$G$5-'СЕТ СН'!$G$20</f>
        <v>3651.5321411</v>
      </c>
      <c r="P64" s="36">
        <f>SUMIFS(СВЦЭМ!$C$33:$C$776,СВЦЭМ!$A$33:$A$776,$A64,СВЦЭМ!$B$33:$B$776,P$44)+'СЕТ СН'!$G$12+СВЦЭМ!$D$10+'СЕТ СН'!$G$5-'СЕТ СН'!$G$20</f>
        <v>3633.36459053</v>
      </c>
      <c r="Q64" s="36">
        <f>SUMIFS(СВЦЭМ!$C$33:$C$776,СВЦЭМ!$A$33:$A$776,$A64,СВЦЭМ!$B$33:$B$776,Q$44)+'СЕТ СН'!$G$12+СВЦЭМ!$D$10+'СЕТ СН'!$G$5-'СЕТ СН'!$G$20</f>
        <v>3635.6915721800001</v>
      </c>
      <c r="R64" s="36">
        <f>SUMIFS(СВЦЭМ!$C$33:$C$776,СВЦЭМ!$A$33:$A$776,$A64,СВЦЭМ!$B$33:$B$776,R$44)+'СЕТ СН'!$G$12+СВЦЭМ!$D$10+'СЕТ СН'!$G$5-'СЕТ СН'!$G$20</f>
        <v>3645.10774696</v>
      </c>
      <c r="S64" s="36">
        <f>SUMIFS(СВЦЭМ!$C$33:$C$776,СВЦЭМ!$A$33:$A$776,$A64,СВЦЭМ!$B$33:$B$776,S$44)+'СЕТ СН'!$G$12+СВЦЭМ!$D$10+'СЕТ СН'!$G$5-'СЕТ СН'!$G$20</f>
        <v>3619.0790026999998</v>
      </c>
      <c r="T64" s="36">
        <f>SUMIFS(СВЦЭМ!$C$33:$C$776,СВЦЭМ!$A$33:$A$776,$A64,СВЦЭМ!$B$33:$B$776,T$44)+'СЕТ СН'!$G$12+СВЦЭМ!$D$10+'СЕТ СН'!$G$5-'СЕТ СН'!$G$20</f>
        <v>3622.6964357799998</v>
      </c>
      <c r="U64" s="36">
        <f>SUMIFS(СВЦЭМ!$C$33:$C$776,СВЦЭМ!$A$33:$A$776,$A64,СВЦЭМ!$B$33:$B$776,U$44)+'СЕТ СН'!$G$12+СВЦЭМ!$D$10+'СЕТ СН'!$G$5-'СЕТ СН'!$G$20</f>
        <v>3635.3885231499999</v>
      </c>
      <c r="V64" s="36">
        <f>SUMIFS(СВЦЭМ!$C$33:$C$776,СВЦЭМ!$A$33:$A$776,$A64,СВЦЭМ!$B$33:$B$776,V$44)+'СЕТ СН'!$G$12+СВЦЭМ!$D$10+'СЕТ СН'!$G$5-'СЕТ СН'!$G$20</f>
        <v>3636.2883018699999</v>
      </c>
      <c r="W64" s="36">
        <f>SUMIFS(СВЦЭМ!$C$33:$C$776,СВЦЭМ!$A$33:$A$776,$A64,СВЦЭМ!$B$33:$B$776,W$44)+'СЕТ СН'!$G$12+СВЦЭМ!$D$10+'СЕТ СН'!$G$5-'СЕТ СН'!$G$20</f>
        <v>3635.1604848699999</v>
      </c>
      <c r="X64" s="36">
        <f>SUMIFS(СВЦЭМ!$C$33:$C$776,СВЦЭМ!$A$33:$A$776,$A64,СВЦЭМ!$B$33:$B$776,X$44)+'СЕТ СН'!$G$12+СВЦЭМ!$D$10+'СЕТ СН'!$G$5-'СЕТ СН'!$G$20</f>
        <v>3646.86918388</v>
      </c>
      <c r="Y64" s="36">
        <f>SUMIFS(СВЦЭМ!$C$33:$C$776,СВЦЭМ!$A$33:$A$776,$A64,СВЦЭМ!$B$33:$B$776,Y$44)+'СЕТ СН'!$G$12+СВЦЭМ!$D$10+'СЕТ СН'!$G$5-'СЕТ СН'!$G$20</f>
        <v>3660.2607426599998</v>
      </c>
    </row>
    <row r="65" spans="1:25" ht="15.75" x14ac:dyDescent="0.2">
      <c r="A65" s="35">
        <f t="shared" si="1"/>
        <v>44248</v>
      </c>
      <c r="B65" s="36">
        <f>SUMIFS(СВЦЭМ!$C$33:$C$776,СВЦЭМ!$A$33:$A$776,$A65,СВЦЭМ!$B$33:$B$776,B$44)+'СЕТ СН'!$G$12+СВЦЭМ!$D$10+'СЕТ СН'!$G$5-'СЕТ СН'!$G$20</f>
        <v>3708.76177994</v>
      </c>
      <c r="C65" s="36">
        <f>SUMIFS(СВЦЭМ!$C$33:$C$776,СВЦЭМ!$A$33:$A$776,$A65,СВЦЭМ!$B$33:$B$776,C$44)+'СЕТ СН'!$G$12+СВЦЭМ!$D$10+'СЕТ СН'!$G$5-'СЕТ СН'!$G$20</f>
        <v>3725.3730063600001</v>
      </c>
      <c r="D65" s="36">
        <f>SUMIFS(СВЦЭМ!$C$33:$C$776,СВЦЭМ!$A$33:$A$776,$A65,СВЦЭМ!$B$33:$B$776,D$44)+'СЕТ СН'!$G$12+СВЦЭМ!$D$10+'СЕТ СН'!$G$5-'СЕТ СН'!$G$20</f>
        <v>3750.6755849299998</v>
      </c>
      <c r="E65" s="36">
        <f>SUMIFS(СВЦЭМ!$C$33:$C$776,СВЦЭМ!$A$33:$A$776,$A65,СВЦЭМ!$B$33:$B$776,E$44)+'СЕТ СН'!$G$12+СВЦЭМ!$D$10+'СЕТ СН'!$G$5-'СЕТ СН'!$G$20</f>
        <v>3756.4850149399999</v>
      </c>
      <c r="F65" s="36">
        <f>SUMIFS(СВЦЭМ!$C$33:$C$776,СВЦЭМ!$A$33:$A$776,$A65,СВЦЭМ!$B$33:$B$776,F$44)+'СЕТ СН'!$G$12+СВЦЭМ!$D$10+'СЕТ СН'!$G$5-'СЕТ СН'!$G$20</f>
        <v>3762.5398554200001</v>
      </c>
      <c r="G65" s="36">
        <f>SUMIFS(СВЦЭМ!$C$33:$C$776,СВЦЭМ!$A$33:$A$776,$A65,СВЦЭМ!$B$33:$B$776,G$44)+'СЕТ СН'!$G$12+СВЦЭМ!$D$10+'СЕТ СН'!$G$5-'СЕТ СН'!$G$20</f>
        <v>3761.8350121100002</v>
      </c>
      <c r="H65" s="36">
        <f>SUMIFS(СВЦЭМ!$C$33:$C$776,СВЦЭМ!$A$33:$A$776,$A65,СВЦЭМ!$B$33:$B$776,H$44)+'СЕТ СН'!$G$12+СВЦЭМ!$D$10+'СЕТ СН'!$G$5-'СЕТ СН'!$G$20</f>
        <v>3750.5232047700001</v>
      </c>
      <c r="I65" s="36">
        <f>SUMIFS(СВЦЭМ!$C$33:$C$776,СВЦЭМ!$A$33:$A$776,$A65,СВЦЭМ!$B$33:$B$776,I$44)+'СЕТ СН'!$G$12+СВЦЭМ!$D$10+'СЕТ СН'!$G$5-'СЕТ СН'!$G$20</f>
        <v>3741.6677798299997</v>
      </c>
      <c r="J65" s="36">
        <f>SUMIFS(СВЦЭМ!$C$33:$C$776,СВЦЭМ!$A$33:$A$776,$A65,СВЦЭМ!$B$33:$B$776,J$44)+'СЕТ СН'!$G$12+СВЦЭМ!$D$10+'СЕТ СН'!$G$5-'СЕТ СН'!$G$20</f>
        <v>3719.02988882</v>
      </c>
      <c r="K65" s="36">
        <f>SUMIFS(СВЦЭМ!$C$33:$C$776,СВЦЭМ!$A$33:$A$776,$A65,СВЦЭМ!$B$33:$B$776,K$44)+'СЕТ СН'!$G$12+СВЦЭМ!$D$10+'СЕТ СН'!$G$5-'СЕТ СН'!$G$20</f>
        <v>3681.59741588</v>
      </c>
      <c r="L65" s="36">
        <f>SUMIFS(СВЦЭМ!$C$33:$C$776,СВЦЭМ!$A$33:$A$776,$A65,СВЦЭМ!$B$33:$B$776,L$44)+'СЕТ СН'!$G$12+СВЦЭМ!$D$10+'СЕТ СН'!$G$5-'СЕТ СН'!$G$20</f>
        <v>3659.8845664299997</v>
      </c>
      <c r="M65" s="36">
        <f>SUMIFS(СВЦЭМ!$C$33:$C$776,СВЦЭМ!$A$33:$A$776,$A65,СВЦЭМ!$B$33:$B$776,M$44)+'СЕТ СН'!$G$12+СВЦЭМ!$D$10+'СЕТ СН'!$G$5-'СЕТ СН'!$G$20</f>
        <v>3667.1542541099998</v>
      </c>
      <c r="N65" s="36">
        <f>SUMIFS(СВЦЭМ!$C$33:$C$776,СВЦЭМ!$A$33:$A$776,$A65,СВЦЭМ!$B$33:$B$776,N$44)+'СЕТ СН'!$G$12+СВЦЭМ!$D$10+'СЕТ СН'!$G$5-'СЕТ СН'!$G$20</f>
        <v>3683.4500555599998</v>
      </c>
      <c r="O65" s="36">
        <f>SUMIFS(СВЦЭМ!$C$33:$C$776,СВЦЭМ!$A$33:$A$776,$A65,СВЦЭМ!$B$33:$B$776,O$44)+'СЕТ СН'!$G$12+СВЦЭМ!$D$10+'СЕТ СН'!$G$5-'СЕТ СН'!$G$20</f>
        <v>3702.8655406500002</v>
      </c>
      <c r="P65" s="36">
        <f>SUMIFS(СВЦЭМ!$C$33:$C$776,СВЦЭМ!$A$33:$A$776,$A65,СВЦЭМ!$B$33:$B$776,P$44)+'СЕТ СН'!$G$12+СВЦЭМ!$D$10+'СЕТ СН'!$G$5-'СЕТ СН'!$G$20</f>
        <v>3686.7289591899998</v>
      </c>
      <c r="Q65" s="36">
        <f>SUMIFS(СВЦЭМ!$C$33:$C$776,СВЦЭМ!$A$33:$A$776,$A65,СВЦЭМ!$B$33:$B$776,Q$44)+'СЕТ СН'!$G$12+СВЦЭМ!$D$10+'СЕТ СН'!$G$5-'СЕТ СН'!$G$20</f>
        <v>3691.5762638900001</v>
      </c>
      <c r="R65" s="36">
        <f>SUMIFS(СВЦЭМ!$C$33:$C$776,СВЦЭМ!$A$33:$A$776,$A65,СВЦЭМ!$B$33:$B$776,R$44)+'СЕТ СН'!$G$12+СВЦЭМ!$D$10+'СЕТ СН'!$G$5-'СЕТ СН'!$G$20</f>
        <v>3714.0994441600001</v>
      </c>
      <c r="S65" s="36">
        <f>SUMIFS(СВЦЭМ!$C$33:$C$776,СВЦЭМ!$A$33:$A$776,$A65,СВЦЭМ!$B$33:$B$776,S$44)+'СЕТ СН'!$G$12+СВЦЭМ!$D$10+'СЕТ СН'!$G$5-'СЕТ СН'!$G$20</f>
        <v>3683.7741531699999</v>
      </c>
      <c r="T65" s="36">
        <f>SUMIFS(СВЦЭМ!$C$33:$C$776,СВЦЭМ!$A$33:$A$776,$A65,СВЦЭМ!$B$33:$B$776,T$44)+'СЕТ СН'!$G$12+СВЦЭМ!$D$10+'СЕТ СН'!$G$5-'СЕТ СН'!$G$20</f>
        <v>3668.8504885699999</v>
      </c>
      <c r="U65" s="36">
        <f>SUMIFS(СВЦЭМ!$C$33:$C$776,СВЦЭМ!$A$33:$A$776,$A65,СВЦЭМ!$B$33:$B$776,U$44)+'СЕТ СН'!$G$12+СВЦЭМ!$D$10+'СЕТ СН'!$G$5-'СЕТ СН'!$G$20</f>
        <v>3653.3820958699998</v>
      </c>
      <c r="V65" s="36">
        <f>SUMIFS(СВЦЭМ!$C$33:$C$776,СВЦЭМ!$A$33:$A$776,$A65,СВЦЭМ!$B$33:$B$776,V$44)+'СЕТ СН'!$G$12+СВЦЭМ!$D$10+'СЕТ СН'!$G$5-'СЕТ СН'!$G$20</f>
        <v>3661.6098365600001</v>
      </c>
      <c r="W65" s="36">
        <f>SUMIFS(СВЦЭМ!$C$33:$C$776,СВЦЭМ!$A$33:$A$776,$A65,СВЦЭМ!$B$33:$B$776,W$44)+'СЕТ СН'!$G$12+СВЦЭМ!$D$10+'СЕТ СН'!$G$5-'СЕТ СН'!$G$20</f>
        <v>3682.3635725700001</v>
      </c>
      <c r="X65" s="36">
        <f>SUMIFS(СВЦЭМ!$C$33:$C$776,СВЦЭМ!$A$33:$A$776,$A65,СВЦЭМ!$B$33:$B$776,X$44)+'СЕТ СН'!$G$12+СВЦЭМ!$D$10+'СЕТ СН'!$G$5-'СЕТ СН'!$G$20</f>
        <v>3705.5281496299999</v>
      </c>
      <c r="Y65" s="36">
        <f>SUMIFS(СВЦЭМ!$C$33:$C$776,СВЦЭМ!$A$33:$A$776,$A65,СВЦЭМ!$B$33:$B$776,Y$44)+'СЕТ СН'!$G$12+СВЦЭМ!$D$10+'СЕТ СН'!$G$5-'СЕТ СН'!$G$20</f>
        <v>3722.0290836099998</v>
      </c>
    </row>
    <row r="66" spans="1:25" ht="15.75" x14ac:dyDescent="0.2">
      <c r="A66" s="35">
        <f t="shared" si="1"/>
        <v>44249</v>
      </c>
      <c r="B66" s="36">
        <f>SUMIFS(СВЦЭМ!$C$33:$C$776,СВЦЭМ!$A$33:$A$776,$A66,СВЦЭМ!$B$33:$B$776,B$44)+'СЕТ СН'!$G$12+СВЦЭМ!$D$10+'СЕТ СН'!$G$5-'СЕТ СН'!$G$20</f>
        <v>3713.22369002</v>
      </c>
      <c r="C66" s="36">
        <f>SUMIFS(СВЦЭМ!$C$33:$C$776,СВЦЭМ!$A$33:$A$776,$A66,СВЦЭМ!$B$33:$B$776,C$44)+'СЕТ СН'!$G$12+СВЦЭМ!$D$10+'СЕТ СН'!$G$5-'СЕТ СН'!$G$20</f>
        <v>3731.4867931799999</v>
      </c>
      <c r="D66" s="36">
        <f>SUMIFS(СВЦЭМ!$C$33:$C$776,СВЦЭМ!$A$33:$A$776,$A66,СВЦЭМ!$B$33:$B$776,D$44)+'СЕТ СН'!$G$12+СВЦЭМ!$D$10+'СЕТ СН'!$G$5-'СЕТ СН'!$G$20</f>
        <v>3763.7165526999997</v>
      </c>
      <c r="E66" s="36">
        <f>SUMIFS(СВЦЭМ!$C$33:$C$776,СВЦЭМ!$A$33:$A$776,$A66,СВЦЭМ!$B$33:$B$776,E$44)+'СЕТ СН'!$G$12+СВЦЭМ!$D$10+'СЕТ СН'!$G$5-'СЕТ СН'!$G$20</f>
        <v>3771.3128972699997</v>
      </c>
      <c r="F66" s="36">
        <f>SUMIFS(СВЦЭМ!$C$33:$C$776,СВЦЭМ!$A$33:$A$776,$A66,СВЦЭМ!$B$33:$B$776,F$44)+'СЕТ СН'!$G$12+СВЦЭМ!$D$10+'СЕТ СН'!$G$5-'СЕТ СН'!$G$20</f>
        <v>3781.99316899</v>
      </c>
      <c r="G66" s="36">
        <f>SUMIFS(СВЦЭМ!$C$33:$C$776,СВЦЭМ!$A$33:$A$776,$A66,СВЦЭМ!$B$33:$B$776,G$44)+'СЕТ СН'!$G$12+СВЦЭМ!$D$10+'СЕТ СН'!$G$5-'СЕТ СН'!$G$20</f>
        <v>3769.2744599400003</v>
      </c>
      <c r="H66" s="36">
        <f>SUMIFS(СВЦЭМ!$C$33:$C$776,СВЦЭМ!$A$33:$A$776,$A66,СВЦЭМ!$B$33:$B$776,H$44)+'СЕТ СН'!$G$12+СВЦЭМ!$D$10+'СЕТ СН'!$G$5-'СЕТ СН'!$G$20</f>
        <v>3753.1731038999997</v>
      </c>
      <c r="I66" s="36">
        <f>SUMIFS(СВЦЭМ!$C$33:$C$776,СВЦЭМ!$A$33:$A$776,$A66,СВЦЭМ!$B$33:$B$776,I$44)+'СЕТ СН'!$G$12+СВЦЭМ!$D$10+'СЕТ СН'!$G$5-'СЕТ СН'!$G$20</f>
        <v>3739.64564913</v>
      </c>
      <c r="J66" s="36">
        <f>SUMIFS(СВЦЭМ!$C$33:$C$776,СВЦЭМ!$A$33:$A$776,$A66,СВЦЭМ!$B$33:$B$776,J$44)+'СЕТ СН'!$G$12+СВЦЭМ!$D$10+'СЕТ СН'!$G$5-'СЕТ СН'!$G$20</f>
        <v>3711.32055494</v>
      </c>
      <c r="K66" s="36">
        <f>SUMIFS(СВЦЭМ!$C$33:$C$776,СВЦЭМ!$A$33:$A$776,$A66,СВЦЭМ!$B$33:$B$776,K$44)+'СЕТ СН'!$G$12+СВЦЭМ!$D$10+'СЕТ СН'!$G$5-'СЕТ СН'!$G$20</f>
        <v>3674.6006247599998</v>
      </c>
      <c r="L66" s="36">
        <f>SUMIFS(СВЦЭМ!$C$33:$C$776,СВЦЭМ!$A$33:$A$776,$A66,СВЦЭМ!$B$33:$B$776,L$44)+'СЕТ СН'!$G$12+СВЦЭМ!$D$10+'СЕТ СН'!$G$5-'СЕТ СН'!$G$20</f>
        <v>3654.9846132100001</v>
      </c>
      <c r="M66" s="36">
        <f>SUMIFS(СВЦЭМ!$C$33:$C$776,СВЦЭМ!$A$33:$A$776,$A66,СВЦЭМ!$B$33:$B$776,M$44)+'СЕТ СН'!$G$12+СВЦЭМ!$D$10+'СЕТ СН'!$G$5-'СЕТ СН'!$G$20</f>
        <v>3657.7889882700001</v>
      </c>
      <c r="N66" s="36">
        <f>SUMIFS(СВЦЭМ!$C$33:$C$776,СВЦЭМ!$A$33:$A$776,$A66,СВЦЭМ!$B$33:$B$776,N$44)+'СЕТ СН'!$G$12+СВЦЭМ!$D$10+'СЕТ СН'!$G$5-'СЕТ СН'!$G$20</f>
        <v>3674.31221499</v>
      </c>
      <c r="O66" s="36">
        <f>SUMIFS(СВЦЭМ!$C$33:$C$776,СВЦЭМ!$A$33:$A$776,$A66,СВЦЭМ!$B$33:$B$776,O$44)+'СЕТ СН'!$G$12+СВЦЭМ!$D$10+'СЕТ СН'!$G$5-'СЕТ СН'!$G$20</f>
        <v>3689.0548596099998</v>
      </c>
      <c r="P66" s="36">
        <f>SUMIFS(СВЦЭМ!$C$33:$C$776,СВЦЭМ!$A$33:$A$776,$A66,СВЦЭМ!$B$33:$B$776,P$44)+'СЕТ СН'!$G$12+СВЦЭМ!$D$10+'СЕТ СН'!$G$5-'СЕТ СН'!$G$20</f>
        <v>3670.6476734099997</v>
      </c>
      <c r="Q66" s="36">
        <f>SUMIFS(СВЦЭМ!$C$33:$C$776,СВЦЭМ!$A$33:$A$776,$A66,СВЦЭМ!$B$33:$B$776,Q$44)+'СЕТ СН'!$G$12+СВЦЭМ!$D$10+'СЕТ СН'!$G$5-'СЕТ СН'!$G$20</f>
        <v>3680.8484832499998</v>
      </c>
      <c r="R66" s="36">
        <f>SUMIFS(СВЦЭМ!$C$33:$C$776,СВЦЭМ!$A$33:$A$776,$A66,СВЦЭМ!$B$33:$B$776,R$44)+'СЕТ СН'!$G$12+СВЦЭМ!$D$10+'СЕТ СН'!$G$5-'СЕТ СН'!$G$20</f>
        <v>3698.7738940099998</v>
      </c>
      <c r="S66" s="36">
        <f>SUMIFS(СВЦЭМ!$C$33:$C$776,СВЦЭМ!$A$33:$A$776,$A66,СВЦЭМ!$B$33:$B$776,S$44)+'СЕТ СН'!$G$12+СВЦЭМ!$D$10+'СЕТ СН'!$G$5-'СЕТ СН'!$G$20</f>
        <v>3671.9818645599998</v>
      </c>
      <c r="T66" s="36">
        <f>SUMIFS(СВЦЭМ!$C$33:$C$776,СВЦЭМ!$A$33:$A$776,$A66,СВЦЭМ!$B$33:$B$776,T$44)+'СЕТ СН'!$G$12+СВЦЭМ!$D$10+'СЕТ СН'!$G$5-'СЕТ СН'!$G$20</f>
        <v>3650.3094283400001</v>
      </c>
      <c r="U66" s="36">
        <f>SUMIFS(СВЦЭМ!$C$33:$C$776,СВЦЭМ!$A$33:$A$776,$A66,СВЦЭМ!$B$33:$B$776,U$44)+'СЕТ СН'!$G$12+СВЦЭМ!$D$10+'СЕТ СН'!$G$5-'СЕТ СН'!$G$20</f>
        <v>3639.6019471999998</v>
      </c>
      <c r="V66" s="36">
        <f>SUMIFS(СВЦЭМ!$C$33:$C$776,СВЦЭМ!$A$33:$A$776,$A66,СВЦЭМ!$B$33:$B$776,V$44)+'СЕТ СН'!$G$12+СВЦЭМ!$D$10+'СЕТ СН'!$G$5-'СЕТ СН'!$G$20</f>
        <v>3644.4896712999998</v>
      </c>
      <c r="W66" s="36">
        <f>SUMIFS(СВЦЭМ!$C$33:$C$776,СВЦЭМ!$A$33:$A$776,$A66,СВЦЭМ!$B$33:$B$776,W$44)+'СЕТ СН'!$G$12+СВЦЭМ!$D$10+'СЕТ СН'!$G$5-'СЕТ СН'!$G$20</f>
        <v>3662.9890458899999</v>
      </c>
      <c r="X66" s="36">
        <f>SUMIFS(СВЦЭМ!$C$33:$C$776,СВЦЭМ!$A$33:$A$776,$A66,СВЦЭМ!$B$33:$B$776,X$44)+'СЕТ СН'!$G$12+СВЦЭМ!$D$10+'СЕТ СН'!$G$5-'СЕТ СН'!$G$20</f>
        <v>3686.9534258499998</v>
      </c>
      <c r="Y66" s="36">
        <f>SUMIFS(СВЦЭМ!$C$33:$C$776,СВЦЭМ!$A$33:$A$776,$A66,СВЦЭМ!$B$33:$B$776,Y$44)+'СЕТ СН'!$G$12+СВЦЭМ!$D$10+'СЕТ СН'!$G$5-'СЕТ СН'!$G$20</f>
        <v>3726.82862849</v>
      </c>
    </row>
    <row r="67" spans="1:25" ht="15.75" x14ac:dyDescent="0.2">
      <c r="A67" s="35">
        <f t="shared" si="1"/>
        <v>44250</v>
      </c>
      <c r="B67" s="36">
        <f>SUMIFS(СВЦЭМ!$C$33:$C$776,СВЦЭМ!$A$33:$A$776,$A67,СВЦЭМ!$B$33:$B$776,B$44)+'СЕТ СН'!$G$12+СВЦЭМ!$D$10+'СЕТ СН'!$G$5-'СЕТ СН'!$G$20</f>
        <v>3685.79491809</v>
      </c>
      <c r="C67" s="36">
        <f>SUMIFS(СВЦЭМ!$C$33:$C$776,СВЦЭМ!$A$33:$A$776,$A67,СВЦЭМ!$B$33:$B$776,C$44)+'СЕТ СН'!$G$12+СВЦЭМ!$D$10+'СЕТ СН'!$G$5-'СЕТ СН'!$G$20</f>
        <v>3708.9119992300002</v>
      </c>
      <c r="D67" s="36">
        <f>SUMIFS(СВЦЭМ!$C$33:$C$776,СВЦЭМ!$A$33:$A$776,$A67,СВЦЭМ!$B$33:$B$776,D$44)+'СЕТ СН'!$G$12+СВЦЭМ!$D$10+'СЕТ СН'!$G$5-'СЕТ СН'!$G$20</f>
        <v>3739.2069272899998</v>
      </c>
      <c r="E67" s="36">
        <f>SUMIFS(СВЦЭМ!$C$33:$C$776,СВЦЭМ!$A$33:$A$776,$A67,СВЦЭМ!$B$33:$B$776,E$44)+'СЕТ СН'!$G$12+СВЦЭМ!$D$10+'СЕТ СН'!$G$5-'СЕТ СН'!$G$20</f>
        <v>3744.3912135299997</v>
      </c>
      <c r="F67" s="36">
        <f>SUMIFS(СВЦЭМ!$C$33:$C$776,СВЦЭМ!$A$33:$A$776,$A67,СВЦЭМ!$B$33:$B$776,F$44)+'СЕТ СН'!$G$12+СВЦЭМ!$D$10+'СЕТ СН'!$G$5-'СЕТ СН'!$G$20</f>
        <v>3749.89941421</v>
      </c>
      <c r="G67" s="36">
        <f>SUMIFS(СВЦЭМ!$C$33:$C$776,СВЦЭМ!$A$33:$A$776,$A67,СВЦЭМ!$B$33:$B$776,G$44)+'СЕТ СН'!$G$12+СВЦЭМ!$D$10+'СЕТ СН'!$G$5-'СЕТ СН'!$G$20</f>
        <v>3751.6928208099998</v>
      </c>
      <c r="H67" s="36">
        <f>SUMIFS(СВЦЭМ!$C$33:$C$776,СВЦЭМ!$A$33:$A$776,$A67,СВЦЭМ!$B$33:$B$776,H$44)+'СЕТ СН'!$G$12+СВЦЭМ!$D$10+'СЕТ СН'!$G$5-'СЕТ СН'!$G$20</f>
        <v>3740.3236676500001</v>
      </c>
      <c r="I67" s="36">
        <f>SUMIFS(СВЦЭМ!$C$33:$C$776,СВЦЭМ!$A$33:$A$776,$A67,СВЦЭМ!$B$33:$B$776,I$44)+'СЕТ СН'!$G$12+СВЦЭМ!$D$10+'СЕТ СН'!$G$5-'СЕТ СН'!$G$20</f>
        <v>3727.7226985799998</v>
      </c>
      <c r="J67" s="36">
        <f>SUMIFS(СВЦЭМ!$C$33:$C$776,СВЦЭМ!$A$33:$A$776,$A67,СВЦЭМ!$B$33:$B$776,J$44)+'СЕТ СН'!$G$12+СВЦЭМ!$D$10+'СЕТ СН'!$G$5-'СЕТ СН'!$G$20</f>
        <v>3687.8627518100002</v>
      </c>
      <c r="K67" s="36">
        <f>SUMIFS(СВЦЭМ!$C$33:$C$776,СВЦЭМ!$A$33:$A$776,$A67,СВЦЭМ!$B$33:$B$776,K$44)+'СЕТ СН'!$G$12+СВЦЭМ!$D$10+'СЕТ СН'!$G$5-'СЕТ СН'!$G$20</f>
        <v>3652.3893536400001</v>
      </c>
      <c r="L67" s="36">
        <f>SUMIFS(СВЦЭМ!$C$33:$C$776,СВЦЭМ!$A$33:$A$776,$A67,СВЦЭМ!$B$33:$B$776,L$44)+'СЕТ СН'!$G$12+СВЦЭМ!$D$10+'СЕТ СН'!$G$5-'СЕТ СН'!$G$20</f>
        <v>3642.9684425199998</v>
      </c>
      <c r="M67" s="36">
        <f>SUMIFS(СВЦЭМ!$C$33:$C$776,СВЦЭМ!$A$33:$A$776,$A67,СВЦЭМ!$B$33:$B$776,M$44)+'СЕТ СН'!$G$12+СВЦЭМ!$D$10+'СЕТ СН'!$G$5-'СЕТ СН'!$G$20</f>
        <v>3641.64359268</v>
      </c>
      <c r="N67" s="36">
        <f>SUMIFS(СВЦЭМ!$C$33:$C$776,СВЦЭМ!$A$33:$A$776,$A67,СВЦЭМ!$B$33:$B$776,N$44)+'СЕТ СН'!$G$12+СВЦЭМ!$D$10+'СЕТ СН'!$G$5-'СЕТ СН'!$G$20</f>
        <v>3664.8427479299999</v>
      </c>
      <c r="O67" s="36">
        <f>SUMIFS(СВЦЭМ!$C$33:$C$776,СВЦЭМ!$A$33:$A$776,$A67,СВЦЭМ!$B$33:$B$776,O$44)+'СЕТ СН'!$G$12+СВЦЭМ!$D$10+'СЕТ СН'!$G$5-'СЕТ СН'!$G$20</f>
        <v>3698.33800999</v>
      </c>
      <c r="P67" s="36">
        <f>SUMIFS(СВЦЭМ!$C$33:$C$776,СВЦЭМ!$A$33:$A$776,$A67,СВЦЭМ!$B$33:$B$776,P$44)+'СЕТ СН'!$G$12+СВЦЭМ!$D$10+'СЕТ СН'!$G$5-'СЕТ СН'!$G$20</f>
        <v>3682.6194004199997</v>
      </c>
      <c r="Q67" s="36">
        <f>SUMIFS(СВЦЭМ!$C$33:$C$776,СВЦЭМ!$A$33:$A$776,$A67,СВЦЭМ!$B$33:$B$776,Q$44)+'СЕТ СН'!$G$12+СВЦЭМ!$D$10+'СЕТ СН'!$G$5-'СЕТ СН'!$G$20</f>
        <v>3687.5429295100002</v>
      </c>
      <c r="R67" s="36">
        <f>SUMIFS(СВЦЭМ!$C$33:$C$776,СВЦЭМ!$A$33:$A$776,$A67,СВЦЭМ!$B$33:$B$776,R$44)+'СЕТ СН'!$G$12+СВЦЭМ!$D$10+'СЕТ СН'!$G$5-'СЕТ СН'!$G$20</f>
        <v>3703.3391945899998</v>
      </c>
      <c r="S67" s="36">
        <f>SUMIFS(СВЦЭМ!$C$33:$C$776,СВЦЭМ!$A$33:$A$776,$A67,СВЦЭМ!$B$33:$B$776,S$44)+'СЕТ СН'!$G$12+СВЦЭМ!$D$10+'СЕТ СН'!$G$5-'СЕТ СН'!$G$20</f>
        <v>3685.3653113199998</v>
      </c>
      <c r="T67" s="36">
        <f>SUMIFS(СВЦЭМ!$C$33:$C$776,СВЦЭМ!$A$33:$A$776,$A67,СВЦЭМ!$B$33:$B$776,T$44)+'СЕТ СН'!$G$12+СВЦЭМ!$D$10+'СЕТ СН'!$G$5-'СЕТ СН'!$G$20</f>
        <v>3664.4563247599999</v>
      </c>
      <c r="U67" s="36">
        <f>SUMIFS(СВЦЭМ!$C$33:$C$776,СВЦЭМ!$A$33:$A$776,$A67,СВЦЭМ!$B$33:$B$776,U$44)+'СЕТ СН'!$G$12+СВЦЭМ!$D$10+'СЕТ СН'!$G$5-'СЕТ СН'!$G$20</f>
        <v>3649.0095206199999</v>
      </c>
      <c r="V67" s="36">
        <f>SUMIFS(СВЦЭМ!$C$33:$C$776,СВЦЭМ!$A$33:$A$776,$A67,СВЦЭМ!$B$33:$B$776,V$44)+'СЕТ СН'!$G$12+СВЦЭМ!$D$10+'СЕТ СН'!$G$5-'СЕТ СН'!$G$20</f>
        <v>3651.3654566199998</v>
      </c>
      <c r="W67" s="36">
        <f>SUMIFS(СВЦЭМ!$C$33:$C$776,СВЦЭМ!$A$33:$A$776,$A67,СВЦЭМ!$B$33:$B$776,W$44)+'СЕТ СН'!$G$12+СВЦЭМ!$D$10+'СЕТ СН'!$G$5-'СЕТ СН'!$G$20</f>
        <v>3666.58793952</v>
      </c>
      <c r="X67" s="36">
        <f>SUMIFS(СВЦЭМ!$C$33:$C$776,СВЦЭМ!$A$33:$A$776,$A67,СВЦЭМ!$B$33:$B$776,X$44)+'СЕТ СН'!$G$12+СВЦЭМ!$D$10+'СЕТ СН'!$G$5-'СЕТ СН'!$G$20</f>
        <v>3693.3330119699999</v>
      </c>
      <c r="Y67" s="36">
        <f>SUMIFS(СВЦЭМ!$C$33:$C$776,СВЦЭМ!$A$33:$A$776,$A67,СВЦЭМ!$B$33:$B$776,Y$44)+'СЕТ СН'!$G$12+СВЦЭМ!$D$10+'СЕТ СН'!$G$5-'СЕТ СН'!$G$20</f>
        <v>3719.63988819</v>
      </c>
    </row>
    <row r="68" spans="1:25" ht="15.75" x14ac:dyDescent="0.2">
      <c r="A68" s="35">
        <f t="shared" si="1"/>
        <v>44251</v>
      </c>
      <c r="B68" s="36">
        <f>SUMIFS(СВЦЭМ!$C$33:$C$776,СВЦЭМ!$A$33:$A$776,$A68,СВЦЭМ!$B$33:$B$776,B$44)+'СЕТ СН'!$G$12+СВЦЭМ!$D$10+'СЕТ СН'!$G$5-'СЕТ СН'!$G$20</f>
        <v>3674.5260476499998</v>
      </c>
      <c r="C68" s="36">
        <f>SUMIFS(СВЦЭМ!$C$33:$C$776,СВЦЭМ!$A$33:$A$776,$A68,СВЦЭМ!$B$33:$B$776,C$44)+'СЕТ СН'!$G$12+СВЦЭМ!$D$10+'СЕТ СН'!$G$5-'СЕТ СН'!$G$20</f>
        <v>3686.7337613700001</v>
      </c>
      <c r="D68" s="36">
        <f>SUMIFS(СВЦЭМ!$C$33:$C$776,СВЦЭМ!$A$33:$A$776,$A68,СВЦЭМ!$B$33:$B$776,D$44)+'СЕТ СН'!$G$12+СВЦЭМ!$D$10+'СЕТ СН'!$G$5-'СЕТ СН'!$G$20</f>
        <v>3713.65774741</v>
      </c>
      <c r="E68" s="36">
        <f>SUMIFS(СВЦЭМ!$C$33:$C$776,СВЦЭМ!$A$33:$A$776,$A68,СВЦЭМ!$B$33:$B$776,E$44)+'СЕТ СН'!$G$12+СВЦЭМ!$D$10+'СЕТ СН'!$G$5-'СЕТ СН'!$G$20</f>
        <v>3717.2428864399999</v>
      </c>
      <c r="F68" s="36">
        <f>SUMIFS(СВЦЭМ!$C$33:$C$776,СВЦЭМ!$A$33:$A$776,$A68,СВЦЭМ!$B$33:$B$776,F$44)+'СЕТ СН'!$G$12+СВЦЭМ!$D$10+'СЕТ СН'!$G$5-'СЕТ СН'!$G$20</f>
        <v>3735.6462017499998</v>
      </c>
      <c r="G68" s="36">
        <f>SUMIFS(СВЦЭМ!$C$33:$C$776,СВЦЭМ!$A$33:$A$776,$A68,СВЦЭМ!$B$33:$B$776,G$44)+'СЕТ СН'!$G$12+СВЦЭМ!$D$10+'СЕТ СН'!$G$5-'СЕТ СН'!$G$20</f>
        <v>3725.1502368699998</v>
      </c>
      <c r="H68" s="36">
        <f>SUMIFS(СВЦЭМ!$C$33:$C$776,СВЦЭМ!$A$33:$A$776,$A68,СВЦЭМ!$B$33:$B$776,H$44)+'СЕТ СН'!$G$12+СВЦЭМ!$D$10+'СЕТ СН'!$G$5-'СЕТ СН'!$G$20</f>
        <v>3711.4922212299998</v>
      </c>
      <c r="I68" s="36">
        <f>SUMIFS(СВЦЭМ!$C$33:$C$776,СВЦЭМ!$A$33:$A$776,$A68,СВЦЭМ!$B$33:$B$776,I$44)+'СЕТ СН'!$G$12+СВЦЭМ!$D$10+'СЕТ СН'!$G$5-'СЕТ СН'!$G$20</f>
        <v>3701.4321824999997</v>
      </c>
      <c r="J68" s="36">
        <f>SUMIFS(СВЦЭМ!$C$33:$C$776,СВЦЭМ!$A$33:$A$776,$A68,СВЦЭМ!$B$33:$B$776,J$44)+'СЕТ СН'!$G$12+СВЦЭМ!$D$10+'СЕТ СН'!$G$5-'СЕТ СН'!$G$20</f>
        <v>3690.2779793499999</v>
      </c>
      <c r="K68" s="36">
        <f>SUMIFS(СВЦЭМ!$C$33:$C$776,СВЦЭМ!$A$33:$A$776,$A68,СВЦЭМ!$B$33:$B$776,K$44)+'СЕТ СН'!$G$12+СВЦЭМ!$D$10+'СЕТ СН'!$G$5-'СЕТ СН'!$G$20</f>
        <v>3678.9365576499999</v>
      </c>
      <c r="L68" s="36">
        <f>SUMIFS(СВЦЭМ!$C$33:$C$776,СВЦЭМ!$A$33:$A$776,$A68,СВЦЭМ!$B$33:$B$776,L$44)+'СЕТ СН'!$G$12+СВЦЭМ!$D$10+'СЕТ СН'!$G$5-'СЕТ СН'!$G$20</f>
        <v>3683.3202703500001</v>
      </c>
      <c r="M68" s="36">
        <f>SUMIFS(СВЦЭМ!$C$33:$C$776,СВЦЭМ!$A$33:$A$776,$A68,СВЦЭМ!$B$33:$B$776,M$44)+'СЕТ СН'!$G$12+СВЦЭМ!$D$10+'СЕТ СН'!$G$5-'СЕТ СН'!$G$20</f>
        <v>3695.9064265900001</v>
      </c>
      <c r="N68" s="36">
        <f>SUMIFS(СВЦЭМ!$C$33:$C$776,СВЦЭМ!$A$33:$A$776,$A68,СВЦЭМ!$B$33:$B$776,N$44)+'СЕТ СН'!$G$12+СВЦЭМ!$D$10+'СЕТ СН'!$G$5-'СЕТ СН'!$G$20</f>
        <v>3714.9684673199999</v>
      </c>
      <c r="O68" s="36">
        <f>SUMIFS(СВЦЭМ!$C$33:$C$776,СВЦЭМ!$A$33:$A$776,$A68,СВЦЭМ!$B$33:$B$776,O$44)+'СЕТ СН'!$G$12+СВЦЭМ!$D$10+'СЕТ СН'!$G$5-'СЕТ СН'!$G$20</f>
        <v>3728.6440239599997</v>
      </c>
      <c r="P68" s="36">
        <f>SUMIFS(СВЦЭМ!$C$33:$C$776,СВЦЭМ!$A$33:$A$776,$A68,СВЦЭМ!$B$33:$B$776,P$44)+'СЕТ СН'!$G$12+СВЦЭМ!$D$10+'СЕТ СН'!$G$5-'СЕТ СН'!$G$20</f>
        <v>3688.8177028800001</v>
      </c>
      <c r="Q68" s="36">
        <f>SUMIFS(СВЦЭМ!$C$33:$C$776,СВЦЭМ!$A$33:$A$776,$A68,СВЦЭМ!$B$33:$B$776,Q$44)+'СЕТ СН'!$G$12+СВЦЭМ!$D$10+'СЕТ СН'!$G$5-'СЕТ СН'!$G$20</f>
        <v>3705.6996964</v>
      </c>
      <c r="R68" s="36">
        <f>SUMIFS(СВЦЭМ!$C$33:$C$776,СВЦЭМ!$A$33:$A$776,$A68,СВЦЭМ!$B$33:$B$776,R$44)+'СЕТ СН'!$G$12+СВЦЭМ!$D$10+'СЕТ СН'!$G$5-'СЕТ СН'!$G$20</f>
        <v>3730.3984981100002</v>
      </c>
      <c r="S68" s="36">
        <f>SUMIFS(СВЦЭМ!$C$33:$C$776,СВЦЭМ!$A$33:$A$776,$A68,СВЦЭМ!$B$33:$B$776,S$44)+'СЕТ СН'!$G$12+СВЦЭМ!$D$10+'СЕТ СН'!$G$5-'СЕТ СН'!$G$20</f>
        <v>3710.7977123199998</v>
      </c>
      <c r="T68" s="36">
        <f>SUMIFS(СВЦЭМ!$C$33:$C$776,СВЦЭМ!$A$33:$A$776,$A68,СВЦЭМ!$B$33:$B$776,T$44)+'СЕТ СН'!$G$12+СВЦЭМ!$D$10+'СЕТ СН'!$G$5-'СЕТ СН'!$G$20</f>
        <v>3696.6812304800001</v>
      </c>
      <c r="U68" s="36">
        <f>SUMIFS(СВЦЭМ!$C$33:$C$776,СВЦЭМ!$A$33:$A$776,$A68,СВЦЭМ!$B$33:$B$776,U$44)+'СЕТ СН'!$G$12+СВЦЭМ!$D$10+'СЕТ СН'!$G$5-'СЕТ СН'!$G$20</f>
        <v>3677.3078098999999</v>
      </c>
      <c r="V68" s="36">
        <f>SUMIFS(СВЦЭМ!$C$33:$C$776,СВЦЭМ!$A$33:$A$776,$A68,СВЦЭМ!$B$33:$B$776,V$44)+'СЕТ СН'!$G$12+СВЦЭМ!$D$10+'СЕТ СН'!$G$5-'СЕТ СН'!$G$20</f>
        <v>3673.0487504000002</v>
      </c>
      <c r="W68" s="36">
        <f>SUMIFS(СВЦЭМ!$C$33:$C$776,СВЦЭМ!$A$33:$A$776,$A68,СВЦЭМ!$B$33:$B$776,W$44)+'СЕТ СН'!$G$12+СВЦЭМ!$D$10+'СЕТ СН'!$G$5-'СЕТ СН'!$G$20</f>
        <v>3676.0161138499998</v>
      </c>
      <c r="X68" s="36">
        <f>SUMIFS(СВЦЭМ!$C$33:$C$776,СВЦЭМ!$A$33:$A$776,$A68,СВЦЭМ!$B$33:$B$776,X$44)+'СЕТ СН'!$G$12+СВЦЭМ!$D$10+'СЕТ СН'!$G$5-'СЕТ СН'!$G$20</f>
        <v>3701.7644136999997</v>
      </c>
      <c r="Y68" s="36">
        <f>SUMIFS(СВЦЭМ!$C$33:$C$776,СВЦЭМ!$A$33:$A$776,$A68,СВЦЭМ!$B$33:$B$776,Y$44)+'СЕТ СН'!$G$12+СВЦЭМ!$D$10+'СЕТ СН'!$G$5-'СЕТ СН'!$G$20</f>
        <v>3724.7101925900001</v>
      </c>
    </row>
    <row r="69" spans="1:25" ht="15.75" x14ac:dyDescent="0.2">
      <c r="A69" s="35">
        <f t="shared" si="1"/>
        <v>44252</v>
      </c>
      <c r="B69" s="36">
        <f>SUMIFS(СВЦЭМ!$C$33:$C$776,СВЦЭМ!$A$33:$A$776,$A69,СВЦЭМ!$B$33:$B$776,B$44)+'СЕТ СН'!$G$12+СВЦЭМ!$D$10+'СЕТ СН'!$G$5-'СЕТ СН'!$G$20</f>
        <v>3674.3558680300002</v>
      </c>
      <c r="C69" s="36">
        <f>SUMIFS(СВЦЭМ!$C$33:$C$776,СВЦЭМ!$A$33:$A$776,$A69,СВЦЭМ!$B$33:$B$776,C$44)+'СЕТ СН'!$G$12+СВЦЭМ!$D$10+'СЕТ СН'!$G$5-'СЕТ СН'!$G$20</f>
        <v>3694.8213217000002</v>
      </c>
      <c r="D69" s="36">
        <f>SUMIFS(СВЦЭМ!$C$33:$C$776,СВЦЭМ!$A$33:$A$776,$A69,СВЦЭМ!$B$33:$B$776,D$44)+'СЕТ СН'!$G$12+СВЦЭМ!$D$10+'СЕТ СН'!$G$5-'СЕТ СН'!$G$20</f>
        <v>3722.58829633</v>
      </c>
      <c r="E69" s="36">
        <f>SUMIFS(СВЦЭМ!$C$33:$C$776,СВЦЭМ!$A$33:$A$776,$A69,СВЦЭМ!$B$33:$B$776,E$44)+'СЕТ СН'!$G$12+СВЦЭМ!$D$10+'СЕТ СН'!$G$5-'СЕТ СН'!$G$20</f>
        <v>3725.5758339599997</v>
      </c>
      <c r="F69" s="36">
        <f>SUMIFS(СВЦЭМ!$C$33:$C$776,СВЦЭМ!$A$33:$A$776,$A69,СВЦЭМ!$B$33:$B$776,F$44)+'СЕТ СН'!$G$12+СВЦЭМ!$D$10+'СЕТ СН'!$G$5-'СЕТ СН'!$G$20</f>
        <v>3739.14619498</v>
      </c>
      <c r="G69" s="36">
        <f>SUMIFS(СВЦЭМ!$C$33:$C$776,СВЦЭМ!$A$33:$A$776,$A69,СВЦЭМ!$B$33:$B$776,G$44)+'СЕТ СН'!$G$12+СВЦЭМ!$D$10+'СЕТ СН'!$G$5-'СЕТ СН'!$G$20</f>
        <v>3723.3914516</v>
      </c>
      <c r="H69" s="36">
        <f>SUMIFS(СВЦЭМ!$C$33:$C$776,СВЦЭМ!$A$33:$A$776,$A69,СВЦЭМ!$B$33:$B$776,H$44)+'СЕТ СН'!$G$12+СВЦЭМ!$D$10+'СЕТ СН'!$G$5-'СЕТ СН'!$G$20</f>
        <v>3682.53261032</v>
      </c>
      <c r="I69" s="36">
        <f>SUMIFS(СВЦЭМ!$C$33:$C$776,СВЦЭМ!$A$33:$A$776,$A69,СВЦЭМ!$B$33:$B$776,I$44)+'СЕТ СН'!$G$12+СВЦЭМ!$D$10+'СЕТ СН'!$G$5-'СЕТ СН'!$G$20</f>
        <v>3665.74748563</v>
      </c>
      <c r="J69" s="36">
        <f>SUMIFS(СВЦЭМ!$C$33:$C$776,СВЦЭМ!$A$33:$A$776,$A69,СВЦЭМ!$B$33:$B$776,J$44)+'СЕТ СН'!$G$12+СВЦЭМ!$D$10+'СЕТ СН'!$G$5-'СЕТ СН'!$G$20</f>
        <v>3659.3785213199999</v>
      </c>
      <c r="K69" s="36">
        <f>SUMIFS(СВЦЭМ!$C$33:$C$776,СВЦЭМ!$A$33:$A$776,$A69,СВЦЭМ!$B$33:$B$776,K$44)+'СЕТ СН'!$G$12+СВЦЭМ!$D$10+'СЕТ СН'!$G$5-'СЕТ СН'!$G$20</f>
        <v>3658.6172915400002</v>
      </c>
      <c r="L69" s="36">
        <f>SUMIFS(СВЦЭМ!$C$33:$C$776,СВЦЭМ!$A$33:$A$776,$A69,СВЦЭМ!$B$33:$B$776,L$44)+'СЕТ СН'!$G$12+СВЦЭМ!$D$10+'СЕТ СН'!$G$5-'СЕТ СН'!$G$20</f>
        <v>3680.1153340299998</v>
      </c>
      <c r="M69" s="36">
        <f>SUMIFS(СВЦЭМ!$C$33:$C$776,СВЦЭМ!$A$33:$A$776,$A69,СВЦЭМ!$B$33:$B$776,M$44)+'СЕТ СН'!$G$12+СВЦЭМ!$D$10+'СЕТ СН'!$G$5-'СЕТ СН'!$G$20</f>
        <v>3674.1124587499999</v>
      </c>
      <c r="N69" s="36">
        <f>SUMIFS(СВЦЭМ!$C$33:$C$776,СВЦЭМ!$A$33:$A$776,$A69,СВЦЭМ!$B$33:$B$776,N$44)+'СЕТ СН'!$G$12+СВЦЭМ!$D$10+'СЕТ СН'!$G$5-'СЕТ СН'!$G$20</f>
        <v>3697.7093985500001</v>
      </c>
      <c r="O69" s="36">
        <f>SUMIFS(СВЦЭМ!$C$33:$C$776,СВЦЭМ!$A$33:$A$776,$A69,СВЦЭМ!$B$33:$B$776,O$44)+'СЕТ СН'!$G$12+СВЦЭМ!$D$10+'СЕТ СН'!$G$5-'СЕТ СН'!$G$20</f>
        <v>3736.8432659</v>
      </c>
      <c r="P69" s="36">
        <f>SUMIFS(СВЦЭМ!$C$33:$C$776,СВЦЭМ!$A$33:$A$776,$A69,СВЦЭМ!$B$33:$B$776,P$44)+'СЕТ СН'!$G$12+СВЦЭМ!$D$10+'СЕТ СН'!$G$5-'СЕТ СН'!$G$20</f>
        <v>3723.1492311399998</v>
      </c>
      <c r="Q69" s="36">
        <f>SUMIFS(СВЦЭМ!$C$33:$C$776,СВЦЭМ!$A$33:$A$776,$A69,СВЦЭМ!$B$33:$B$776,Q$44)+'СЕТ СН'!$G$12+СВЦЭМ!$D$10+'СЕТ СН'!$G$5-'СЕТ СН'!$G$20</f>
        <v>3720.6565590499999</v>
      </c>
      <c r="R69" s="36">
        <f>SUMIFS(СВЦЭМ!$C$33:$C$776,СВЦЭМ!$A$33:$A$776,$A69,СВЦЭМ!$B$33:$B$776,R$44)+'СЕТ СН'!$G$12+СВЦЭМ!$D$10+'СЕТ СН'!$G$5-'СЕТ СН'!$G$20</f>
        <v>3730.15486457</v>
      </c>
      <c r="S69" s="36">
        <f>SUMIFS(СВЦЭМ!$C$33:$C$776,СВЦЭМ!$A$33:$A$776,$A69,СВЦЭМ!$B$33:$B$776,S$44)+'СЕТ СН'!$G$12+СВЦЭМ!$D$10+'СЕТ СН'!$G$5-'СЕТ СН'!$G$20</f>
        <v>3711.4343267899999</v>
      </c>
      <c r="T69" s="36">
        <f>SUMIFS(СВЦЭМ!$C$33:$C$776,СВЦЭМ!$A$33:$A$776,$A69,СВЦЭМ!$B$33:$B$776,T$44)+'СЕТ СН'!$G$12+СВЦЭМ!$D$10+'СЕТ СН'!$G$5-'СЕТ СН'!$G$20</f>
        <v>3697.8932727000001</v>
      </c>
      <c r="U69" s="36">
        <f>SUMIFS(СВЦЭМ!$C$33:$C$776,СВЦЭМ!$A$33:$A$776,$A69,СВЦЭМ!$B$33:$B$776,U$44)+'СЕТ СН'!$G$12+СВЦЭМ!$D$10+'СЕТ СН'!$G$5-'СЕТ СН'!$G$20</f>
        <v>3707.2431859600001</v>
      </c>
      <c r="V69" s="36">
        <f>SUMIFS(СВЦЭМ!$C$33:$C$776,СВЦЭМ!$A$33:$A$776,$A69,СВЦЭМ!$B$33:$B$776,V$44)+'СЕТ СН'!$G$12+СВЦЭМ!$D$10+'СЕТ СН'!$G$5-'СЕТ СН'!$G$20</f>
        <v>3699.63855251</v>
      </c>
      <c r="W69" s="36">
        <f>SUMIFS(СВЦЭМ!$C$33:$C$776,СВЦЭМ!$A$33:$A$776,$A69,СВЦЭМ!$B$33:$B$776,W$44)+'СЕТ СН'!$G$12+СВЦЭМ!$D$10+'СЕТ СН'!$G$5-'СЕТ СН'!$G$20</f>
        <v>3696.05031521</v>
      </c>
      <c r="X69" s="36">
        <f>SUMIFS(СВЦЭМ!$C$33:$C$776,СВЦЭМ!$A$33:$A$776,$A69,СВЦЭМ!$B$33:$B$776,X$44)+'СЕТ СН'!$G$12+СВЦЭМ!$D$10+'СЕТ СН'!$G$5-'СЕТ СН'!$G$20</f>
        <v>3704.00703355</v>
      </c>
      <c r="Y69" s="36">
        <f>SUMIFS(СВЦЭМ!$C$33:$C$776,СВЦЭМ!$A$33:$A$776,$A69,СВЦЭМ!$B$33:$B$776,Y$44)+'СЕТ СН'!$G$12+СВЦЭМ!$D$10+'СЕТ СН'!$G$5-'СЕТ СН'!$G$20</f>
        <v>3705.7580713100001</v>
      </c>
    </row>
    <row r="70" spans="1:25" ht="15.75" x14ac:dyDescent="0.2">
      <c r="A70" s="35">
        <f t="shared" si="1"/>
        <v>44253</v>
      </c>
      <c r="B70" s="36">
        <f>SUMIFS(СВЦЭМ!$C$33:$C$776,СВЦЭМ!$A$33:$A$776,$A70,СВЦЭМ!$B$33:$B$776,B$44)+'СЕТ СН'!$G$12+СВЦЭМ!$D$10+'СЕТ СН'!$G$5-'СЕТ СН'!$G$20</f>
        <v>3690.90123275</v>
      </c>
      <c r="C70" s="36">
        <f>SUMIFS(СВЦЭМ!$C$33:$C$776,СВЦЭМ!$A$33:$A$776,$A70,СВЦЭМ!$B$33:$B$776,C$44)+'СЕТ СН'!$G$12+СВЦЭМ!$D$10+'СЕТ СН'!$G$5-'СЕТ СН'!$G$20</f>
        <v>3699.9382118399999</v>
      </c>
      <c r="D70" s="36">
        <f>SUMIFS(СВЦЭМ!$C$33:$C$776,СВЦЭМ!$A$33:$A$776,$A70,СВЦЭМ!$B$33:$B$776,D$44)+'СЕТ СН'!$G$12+СВЦЭМ!$D$10+'СЕТ СН'!$G$5-'СЕТ СН'!$G$20</f>
        <v>3734.3042576099997</v>
      </c>
      <c r="E70" s="36">
        <f>SUMIFS(СВЦЭМ!$C$33:$C$776,СВЦЭМ!$A$33:$A$776,$A70,СВЦЭМ!$B$33:$B$776,E$44)+'СЕТ СН'!$G$12+СВЦЭМ!$D$10+'СЕТ СН'!$G$5-'СЕТ СН'!$G$20</f>
        <v>3738.3787736100003</v>
      </c>
      <c r="F70" s="36">
        <f>SUMIFS(СВЦЭМ!$C$33:$C$776,СВЦЭМ!$A$33:$A$776,$A70,СВЦЭМ!$B$33:$B$776,F$44)+'СЕТ СН'!$G$12+СВЦЭМ!$D$10+'СЕТ СН'!$G$5-'СЕТ СН'!$G$20</f>
        <v>3751.16758106</v>
      </c>
      <c r="G70" s="36">
        <f>SUMIFS(СВЦЭМ!$C$33:$C$776,СВЦЭМ!$A$33:$A$776,$A70,СВЦЭМ!$B$33:$B$776,G$44)+'СЕТ СН'!$G$12+СВЦЭМ!$D$10+'СЕТ СН'!$G$5-'СЕТ СН'!$G$20</f>
        <v>3736.8348408500001</v>
      </c>
      <c r="H70" s="36">
        <f>SUMIFS(СВЦЭМ!$C$33:$C$776,СВЦЭМ!$A$33:$A$776,$A70,СВЦЭМ!$B$33:$B$776,H$44)+'СЕТ СН'!$G$12+СВЦЭМ!$D$10+'СЕТ СН'!$G$5-'СЕТ СН'!$G$20</f>
        <v>3708.7338701799999</v>
      </c>
      <c r="I70" s="36">
        <f>SUMIFS(СВЦЭМ!$C$33:$C$776,СВЦЭМ!$A$33:$A$776,$A70,СВЦЭМ!$B$33:$B$776,I$44)+'СЕТ СН'!$G$12+СВЦЭМ!$D$10+'СЕТ СН'!$G$5-'СЕТ СН'!$G$20</f>
        <v>3688.0869876400002</v>
      </c>
      <c r="J70" s="36">
        <f>SUMIFS(СВЦЭМ!$C$33:$C$776,СВЦЭМ!$A$33:$A$776,$A70,СВЦЭМ!$B$33:$B$776,J$44)+'СЕТ СН'!$G$12+СВЦЭМ!$D$10+'СЕТ СН'!$G$5-'СЕТ СН'!$G$20</f>
        <v>3673.0971213900002</v>
      </c>
      <c r="K70" s="36">
        <f>SUMIFS(СВЦЭМ!$C$33:$C$776,СВЦЭМ!$A$33:$A$776,$A70,СВЦЭМ!$B$33:$B$776,K$44)+'СЕТ СН'!$G$12+СВЦЭМ!$D$10+'СЕТ СН'!$G$5-'СЕТ СН'!$G$20</f>
        <v>3679.3562678999997</v>
      </c>
      <c r="L70" s="36">
        <f>SUMIFS(СВЦЭМ!$C$33:$C$776,СВЦЭМ!$A$33:$A$776,$A70,СВЦЭМ!$B$33:$B$776,L$44)+'СЕТ СН'!$G$12+СВЦЭМ!$D$10+'СЕТ СН'!$G$5-'СЕТ СН'!$G$20</f>
        <v>3684.7850701899997</v>
      </c>
      <c r="M70" s="36">
        <f>SUMIFS(СВЦЭМ!$C$33:$C$776,СВЦЭМ!$A$33:$A$776,$A70,СВЦЭМ!$B$33:$B$776,M$44)+'СЕТ СН'!$G$12+СВЦЭМ!$D$10+'СЕТ СН'!$G$5-'СЕТ СН'!$G$20</f>
        <v>3681.7849799999999</v>
      </c>
      <c r="N70" s="36">
        <f>SUMIFS(СВЦЭМ!$C$33:$C$776,СВЦЭМ!$A$33:$A$776,$A70,СВЦЭМ!$B$33:$B$776,N$44)+'СЕТ СН'!$G$12+СВЦЭМ!$D$10+'СЕТ СН'!$G$5-'СЕТ СН'!$G$20</f>
        <v>3695.2490438999998</v>
      </c>
      <c r="O70" s="36">
        <f>SUMIFS(СВЦЭМ!$C$33:$C$776,СВЦЭМ!$A$33:$A$776,$A70,СВЦЭМ!$B$33:$B$776,O$44)+'СЕТ СН'!$G$12+СВЦЭМ!$D$10+'СЕТ СН'!$G$5-'СЕТ СН'!$G$20</f>
        <v>3710.50567073</v>
      </c>
      <c r="P70" s="36">
        <f>SUMIFS(СВЦЭМ!$C$33:$C$776,СВЦЭМ!$A$33:$A$776,$A70,СВЦЭМ!$B$33:$B$776,P$44)+'СЕТ СН'!$G$12+СВЦЭМ!$D$10+'СЕТ СН'!$G$5-'СЕТ СН'!$G$20</f>
        <v>3696.25672145</v>
      </c>
      <c r="Q70" s="36">
        <f>SUMIFS(СВЦЭМ!$C$33:$C$776,СВЦЭМ!$A$33:$A$776,$A70,СВЦЭМ!$B$33:$B$776,Q$44)+'СЕТ СН'!$G$12+СВЦЭМ!$D$10+'СЕТ СН'!$G$5-'СЕТ СН'!$G$20</f>
        <v>3702.8677355499999</v>
      </c>
      <c r="R70" s="36">
        <f>SUMIFS(СВЦЭМ!$C$33:$C$776,СВЦЭМ!$A$33:$A$776,$A70,СВЦЭМ!$B$33:$B$776,R$44)+'СЕТ СН'!$G$12+СВЦЭМ!$D$10+'СЕТ СН'!$G$5-'СЕТ СН'!$G$20</f>
        <v>3714.3827762299998</v>
      </c>
      <c r="S70" s="36">
        <f>SUMIFS(СВЦЭМ!$C$33:$C$776,СВЦЭМ!$A$33:$A$776,$A70,СВЦЭМ!$B$33:$B$776,S$44)+'СЕТ СН'!$G$12+СВЦЭМ!$D$10+'СЕТ СН'!$G$5-'СЕТ СН'!$G$20</f>
        <v>3709.0766659400001</v>
      </c>
      <c r="T70" s="36">
        <f>SUMIFS(СВЦЭМ!$C$33:$C$776,СВЦЭМ!$A$33:$A$776,$A70,СВЦЭМ!$B$33:$B$776,T$44)+'СЕТ СН'!$G$12+СВЦЭМ!$D$10+'СЕТ СН'!$G$5-'СЕТ СН'!$G$20</f>
        <v>3697.9252481899998</v>
      </c>
      <c r="U70" s="36">
        <f>SUMIFS(СВЦЭМ!$C$33:$C$776,СВЦЭМ!$A$33:$A$776,$A70,СВЦЭМ!$B$33:$B$776,U$44)+'СЕТ СН'!$G$12+СВЦЭМ!$D$10+'СЕТ СН'!$G$5-'СЕТ СН'!$G$20</f>
        <v>3688.0692993600001</v>
      </c>
      <c r="V70" s="36">
        <f>SUMIFS(СВЦЭМ!$C$33:$C$776,СВЦЭМ!$A$33:$A$776,$A70,СВЦЭМ!$B$33:$B$776,V$44)+'СЕТ СН'!$G$12+СВЦЭМ!$D$10+'СЕТ СН'!$G$5-'СЕТ СН'!$G$20</f>
        <v>3691.1234969899997</v>
      </c>
      <c r="W70" s="36">
        <f>SUMIFS(СВЦЭМ!$C$33:$C$776,СВЦЭМ!$A$33:$A$776,$A70,СВЦЭМ!$B$33:$B$776,W$44)+'СЕТ СН'!$G$12+СВЦЭМ!$D$10+'СЕТ СН'!$G$5-'СЕТ СН'!$G$20</f>
        <v>3700.0365464900001</v>
      </c>
      <c r="X70" s="36">
        <f>SUMIFS(СВЦЭМ!$C$33:$C$776,СВЦЭМ!$A$33:$A$776,$A70,СВЦЭМ!$B$33:$B$776,X$44)+'СЕТ СН'!$G$12+СВЦЭМ!$D$10+'СЕТ СН'!$G$5-'СЕТ СН'!$G$20</f>
        <v>3717.9432477599998</v>
      </c>
      <c r="Y70" s="36">
        <f>SUMIFS(СВЦЭМ!$C$33:$C$776,СВЦЭМ!$A$33:$A$776,$A70,СВЦЭМ!$B$33:$B$776,Y$44)+'СЕТ СН'!$G$12+СВЦЭМ!$D$10+'СЕТ СН'!$G$5-'СЕТ СН'!$G$20</f>
        <v>3720.6628887400002</v>
      </c>
    </row>
    <row r="71" spans="1:25" ht="15.75" x14ac:dyDescent="0.2">
      <c r="A71" s="35">
        <f t="shared" si="1"/>
        <v>44254</v>
      </c>
      <c r="B71" s="36">
        <f>SUMIFS(СВЦЭМ!$C$33:$C$776,СВЦЭМ!$A$33:$A$776,$A71,СВЦЭМ!$B$33:$B$776,B$44)+'СЕТ СН'!$G$12+СВЦЭМ!$D$10+'СЕТ СН'!$G$5-'СЕТ СН'!$G$20</f>
        <v>3722.9266677099999</v>
      </c>
      <c r="C71" s="36">
        <f>SUMIFS(СВЦЭМ!$C$33:$C$776,СВЦЭМ!$A$33:$A$776,$A71,СВЦЭМ!$B$33:$B$776,C$44)+'СЕТ СН'!$G$12+СВЦЭМ!$D$10+'СЕТ СН'!$G$5-'СЕТ СН'!$G$20</f>
        <v>3732.7211747199999</v>
      </c>
      <c r="D71" s="36">
        <f>SUMIFS(СВЦЭМ!$C$33:$C$776,СВЦЭМ!$A$33:$A$776,$A71,СВЦЭМ!$B$33:$B$776,D$44)+'СЕТ СН'!$G$12+СВЦЭМ!$D$10+'СЕТ СН'!$G$5-'СЕТ СН'!$G$20</f>
        <v>3760.8586025699997</v>
      </c>
      <c r="E71" s="36">
        <f>SUMIFS(СВЦЭМ!$C$33:$C$776,СВЦЭМ!$A$33:$A$776,$A71,СВЦЭМ!$B$33:$B$776,E$44)+'СЕТ СН'!$G$12+СВЦЭМ!$D$10+'СЕТ СН'!$G$5-'СЕТ СН'!$G$20</f>
        <v>3771.1229888400003</v>
      </c>
      <c r="F71" s="36">
        <f>SUMIFS(СВЦЭМ!$C$33:$C$776,СВЦЭМ!$A$33:$A$776,$A71,СВЦЭМ!$B$33:$B$776,F$44)+'СЕТ СН'!$G$12+СВЦЭМ!$D$10+'СЕТ СН'!$G$5-'СЕТ СН'!$G$20</f>
        <v>3787.3156561199999</v>
      </c>
      <c r="G71" s="36">
        <f>SUMIFS(СВЦЭМ!$C$33:$C$776,СВЦЭМ!$A$33:$A$776,$A71,СВЦЭМ!$B$33:$B$776,G$44)+'СЕТ СН'!$G$12+СВЦЭМ!$D$10+'СЕТ СН'!$G$5-'СЕТ СН'!$G$20</f>
        <v>3780.67500367</v>
      </c>
      <c r="H71" s="36">
        <f>SUMIFS(СВЦЭМ!$C$33:$C$776,СВЦЭМ!$A$33:$A$776,$A71,СВЦЭМ!$B$33:$B$776,H$44)+'СЕТ СН'!$G$12+СВЦЭМ!$D$10+'СЕТ СН'!$G$5-'СЕТ СН'!$G$20</f>
        <v>3767.4343104499999</v>
      </c>
      <c r="I71" s="36">
        <f>SUMIFS(СВЦЭМ!$C$33:$C$776,СВЦЭМ!$A$33:$A$776,$A71,СВЦЭМ!$B$33:$B$776,I$44)+'СЕТ СН'!$G$12+СВЦЭМ!$D$10+'СЕТ СН'!$G$5-'СЕТ СН'!$G$20</f>
        <v>3752.7867850800003</v>
      </c>
      <c r="J71" s="36">
        <f>SUMIFS(СВЦЭМ!$C$33:$C$776,СВЦЭМ!$A$33:$A$776,$A71,СВЦЭМ!$B$33:$B$776,J$44)+'СЕТ СН'!$G$12+СВЦЭМ!$D$10+'СЕТ СН'!$G$5-'СЕТ СН'!$G$20</f>
        <v>3740.05632388</v>
      </c>
      <c r="K71" s="36">
        <f>SUMIFS(СВЦЭМ!$C$33:$C$776,СВЦЭМ!$A$33:$A$776,$A71,СВЦЭМ!$B$33:$B$776,K$44)+'СЕТ СН'!$G$12+СВЦЭМ!$D$10+'СЕТ СН'!$G$5-'СЕТ СН'!$G$20</f>
        <v>3707.7710161200002</v>
      </c>
      <c r="L71" s="36">
        <f>SUMIFS(СВЦЭМ!$C$33:$C$776,СВЦЭМ!$A$33:$A$776,$A71,СВЦЭМ!$B$33:$B$776,L$44)+'СЕТ СН'!$G$12+СВЦЭМ!$D$10+'СЕТ СН'!$G$5-'СЕТ СН'!$G$20</f>
        <v>3705.8808349199999</v>
      </c>
      <c r="M71" s="36">
        <f>SUMIFS(СВЦЭМ!$C$33:$C$776,СВЦЭМ!$A$33:$A$776,$A71,СВЦЭМ!$B$33:$B$776,M$44)+'СЕТ СН'!$G$12+СВЦЭМ!$D$10+'СЕТ СН'!$G$5-'СЕТ СН'!$G$20</f>
        <v>3702.6059648599999</v>
      </c>
      <c r="N71" s="36">
        <f>SUMIFS(СВЦЭМ!$C$33:$C$776,СВЦЭМ!$A$33:$A$776,$A71,СВЦЭМ!$B$33:$B$776,N$44)+'СЕТ СН'!$G$12+СВЦЭМ!$D$10+'СЕТ СН'!$G$5-'СЕТ СН'!$G$20</f>
        <v>3709.5421922599999</v>
      </c>
      <c r="O71" s="36">
        <f>SUMIFS(СВЦЭМ!$C$33:$C$776,СВЦЭМ!$A$33:$A$776,$A71,СВЦЭМ!$B$33:$B$776,O$44)+'СЕТ СН'!$G$12+СВЦЭМ!$D$10+'СЕТ СН'!$G$5-'СЕТ СН'!$G$20</f>
        <v>3721.1134966899999</v>
      </c>
      <c r="P71" s="36">
        <f>SUMIFS(СВЦЭМ!$C$33:$C$776,СВЦЭМ!$A$33:$A$776,$A71,СВЦЭМ!$B$33:$B$776,P$44)+'СЕТ СН'!$G$12+СВЦЭМ!$D$10+'СЕТ СН'!$G$5-'СЕТ СН'!$G$20</f>
        <v>3711.8462713999998</v>
      </c>
      <c r="Q71" s="36">
        <f>SUMIFS(СВЦЭМ!$C$33:$C$776,СВЦЭМ!$A$33:$A$776,$A71,СВЦЭМ!$B$33:$B$776,Q$44)+'СЕТ СН'!$G$12+СВЦЭМ!$D$10+'СЕТ СН'!$G$5-'СЕТ СН'!$G$20</f>
        <v>3723.7351308400002</v>
      </c>
      <c r="R71" s="36">
        <f>SUMIFS(СВЦЭМ!$C$33:$C$776,СВЦЭМ!$A$33:$A$776,$A71,СВЦЭМ!$B$33:$B$776,R$44)+'СЕТ СН'!$G$12+СВЦЭМ!$D$10+'СЕТ СН'!$G$5-'СЕТ СН'!$G$20</f>
        <v>3744.5864194300002</v>
      </c>
      <c r="S71" s="36">
        <f>SUMIFS(СВЦЭМ!$C$33:$C$776,СВЦЭМ!$A$33:$A$776,$A71,СВЦЭМ!$B$33:$B$776,S$44)+'СЕТ СН'!$G$12+СВЦЭМ!$D$10+'СЕТ СН'!$G$5-'СЕТ СН'!$G$20</f>
        <v>3727.15820773</v>
      </c>
      <c r="T71" s="36">
        <f>SUMIFS(СВЦЭМ!$C$33:$C$776,СВЦЭМ!$A$33:$A$776,$A71,СВЦЭМ!$B$33:$B$776,T$44)+'СЕТ СН'!$G$12+СВЦЭМ!$D$10+'СЕТ СН'!$G$5-'СЕТ СН'!$G$20</f>
        <v>3720.5803114599998</v>
      </c>
      <c r="U71" s="36">
        <f>SUMIFS(СВЦЭМ!$C$33:$C$776,СВЦЭМ!$A$33:$A$776,$A71,СВЦЭМ!$B$33:$B$776,U$44)+'СЕТ СН'!$G$12+СВЦЭМ!$D$10+'СЕТ СН'!$G$5-'СЕТ СН'!$G$20</f>
        <v>3710.0279866000001</v>
      </c>
      <c r="V71" s="36">
        <f>SUMIFS(СВЦЭМ!$C$33:$C$776,СВЦЭМ!$A$33:$A$776,$A71,СВЦЭМ!$B$33:$B$776,V$44)+'СЕТ СН'!$G$12+СВЦЭМ!$D$10+'СЕТ СН'!$G$5-'СЕТ СН'!$G$20</f>
        <v>3719.0055978999999</v>
      </c>
      <c r="W71" s="36">
        <f>SUMIFS(СВЦЭМ!$C$33:$C$776,СВЦЭМ!$A$33:$A$776,$A71,СВЦЭМ!$B$33:$B$776,W$44)+'СЕТ СН'!$G$12+СВЦЭМ!$D$10+'СЕТ СН'!$G$5-'СЕТ СН'!$G$20</f>
        <v>3736.9039367099999</v>
      </c>
      <c r="X71" s="36">
        <f>SUMIFS(СВЦЭМ!$C$33:$C$776,СВЦЭМ!$A$33:$A$776,$A71,СВЦЭМ!$B$33:$B$776,X$44)+'СЕТ СН'!$G$12+СВЦЭМ!$D$10+'СЕТ СН'!$G$5-'СЕТ СН'!$G$20</f>
        <v>3744.3922751600003</v>
      </c>
      <c r="Y71" s="36">
        <f>SUMIFS(СВЦЭМ!$C$33:$C$776,СВЦЭМ!$A$33:$A$776,$A71,СВЦЭМ!$B$33:$B$776,Y$44)+'СЕТ СН'!$G$12+СВЦЭМ!$D$10+'СЕТ СН'!$G$5-'СЕТ СН'!$G$20</f>
        <v>3771.66247376</v>
      </c>
    </row>
    <row r="72" spans="1:25" ht="15.75" x14ac:dyDescent="0.2">
      <c r="A72" s="35">
        <f t="shared" si="1"/>
        <v>44255</v>
      </c>
      <c r="B72" s="36">
        <f>SUMIFS(СВЦЭМ!$C$33:$C$776,СВЦЭМ!$A$33:$A$776,$A72,СВЦЭМ!$B$33:$B$776,B$44)+'СЕТ СН'!$G$12+СВЦЭМ!$D$10+'СЕТ СН'!$G$5-'СЕТ СН'!$G$20</f>
        <v>3697.2946135699999</v>
      </c>
      <c r="C72" s="36">
        <f>SUMIFS(СВЦЭМ!$C$33:$C$776,СВЦЭМ!$A$33:$A$776,$A72,СВЦЭМ!$B$33:$B$776,C$44)+'СЕТ СН'!$G$12+СВЦЭМ!$D$10+'СЕТ СН'!$G$5-'СЕТ СН'!$G$20</f>
        <v>3734.14622461</v>
      </c>
      <c r="D72" s="36">
        <f>SUMIFS(СВЦЭМ!$C$33:$C$776,СВЦЭМ!$A$33:$A$776,$A72,СВЦЭМ!$B$33:$B$776,D$44)+'СЕТ СН'!$G$12+СВЦЭМ!$D$10+'СЕТ СН'!$G$5-'СЕТ СН'!$G$20</f>
        <v>3761.4711242499998</v>
      </c>
      <c r="E72" s="36">
        <f>SUMIFS(СВЦЭМ!$C$33:$C$776,СВЦЭМ!$A$33:$A$776,$A72,СВЦЭМ!$B$33:$B$776,E$44)+'СЕТ СН'!$G$12+СВЦЭМ!$D$10+'СЕТ СН'!$G$5-'СЕТ СН'!$G$20</f>
        <v>3776.59492593</v>
      </c>
      <c r="F72" s="36">
        <f>SUMIFS(СВЦЭМ!$C$33:$C$776,СВЦЭМ!$A$33:$A$776,$A72,СВЦЭМ!$B$33:$B$776,F$44)+'СЕТ СН'!$G$12+СВЦЭМ!$D$10+'СЕТ СН'!$G$5-'СЕТ СН'!$G$20</f>
        <v>3791.3980934900001</v>
      </c>
      <c r="G72" s="36">
        <f>SUMIFS(СВЦЭМ!$C$33:$C$776,СВЦЭМ!$A$33:$A$776,$A72,СВЦЭМ!$B$33:$B$776,G$44)+'СЕТ СН'!$G$12+СВЦЭМ!$D$10+'СЕТ СН'!$G$5-'СЕТ СН'!$G$20</f>
        <v>3784.1360453500001</v>
      </c>
      <c r="H72" s="36">
        <f>SUMIFS(СВЦЭМ!$C$33:$C$776,СВЦЭМ!$A$33:$A$776,$A72,СВЦЭМ!$B$33:$B$776,H$44)+'СЕТ СН'!$G$12+СВЦЭМ!$D$10+'СЕТ СН'!$G$5-'СЕТ СН'!$G$20</f>
        <v>3768.3730793099999</v>
      </c>
      <c r="I72" s="36">
        <f>SUMIFS(СВЦЭМ!$C$33:$C$776,СВЦЭМ!$A$33:$A$776,$A72,СВЦЭМ!$B$33:$B$776,I$44)+'СЕТ СН'!$G$12+СВЦЭМ!$D$10+'СЕТ СН'!$G$5-'СЕТ СН'!$G$20</f>
        <v>3745.9209409999999</v>
      </c>
      <c r="J72" s="36">
        <f>SUMIFS(СВЦЭМ!$C$33:$C$776,СВЦЭМ!$A$33:$A$776,$A72,СВЦЭМ!$B$33:$B$776,J$44)+'СЕТ СН'!$G$12+СВЦЭМ!$D$10+'СЕТ СН'!$G$5-'СЕТ СН'!$G$20</f>
        <v>3702.7146310600001</v>
      </c>
      <c r="K72" s="36">
        <f>SUMIFS(СВЦЭМ!$C$33:$C$776,СВЦЭМ!$A$33:$A$776,$A72,СВЦЭМ!$B$33:$B$776,K$44)+'СЕТ СН'!$G$12+СВЦЭМ!$D$10+'СЕТ СН'!$G$5-'СЕТ СН'!$G$20</f>
        <v>3671.01374842</v>
      </c>
      <c r="L72" s="36">
        <f>SUMIFS(СВЦЭМ!$C$33:$C$776,СВЦЭМ!$A$33:$A$776,$A72,СВЦЭМ!$B$33:$B$776,L$44)+'СЕТ СН'!$G$12+СВЦЭМ!$D$10+'СЕТ СН'!$G$5-'СЕТ СН'!$G$20</f>
        <v>3671.0491539899999</v>
      </c>
      <c r="M72" s="36">
        <f>SUMIFS(СВЦЭМ!$C$33:$C$776,СВЦЭМ!$A$33:$A$776,$A72,СВЦЭМ!$B$33:$B$776,M$44)+'СЕТ СН'!$G$12+СВЦЭМ!$D$10+'СЕТ СН'!$G$5-'СЕТ СН'!$G$20</f>
        <v>3683.92836373</v>
      </c>
      <c r="N72" s="36">
        <f>SUMIFS(СВЦЭМ!$C$33:$C$776,СВЦЭМ!$A$33:$A$776,$A72,СВЦЭМ!$B$33:$B$776,N$44)+'СЕТ СН'!$G$12+СВЦЭМ!$D$10+'СЕТ СН'!$G$5-'СЕТ СН'!$G$20</f>
        <v>3715.4605835900002</v>
      </c>
      <c r="O72" s="36">
        <f>SUMIFS(СВЦЭМ!$C$33:$C$776,СВЦЭМ!$A$33:$A$776,$A72,СВЦЭМ!$B$33:$B$776,O$44)+'СЕТ СН'!$G$12+СВЦЭМ!$D$10+'СЕТ СН'!$G$5-'СЕТ СН'!$G$20</f>
        <v>3738.29586685</v>
      </c>
      <c r="P72" s="36">
        <f>SUMIFS(СВЦЭМ!$C$33:$C$776,СВЦЭМ!$A$33:$A$776,$A72,СВЦЭМ!$B$33:$B$776,P$44)+'СЕТ СН'!$G$12+СВЦЭМ!$D$10+'СЕТ СН'!$G$5-'СЕТ СН'!$G$20</f>
        <v>3724.1760708500001</v>
      </c>
      <c r="Q72" s="36">
        <f>SUMIFS(СВЦЭМ!$C$33:$C$776,СВЦЭМ!$A$33:$A$776,$A72,СВЦЭМ!$B$33:$B$776,Q$44)+'СЕТ СН'!$G$12+СВЦЭМ!$D$10+'СЕТ СН'!$G$5-'СЕТ СН'!$G$20</f>
        <v>3730.5124029899998</v>
      </c>
      <c r="R72" s="36">
        <f>SUMIFS(СВЦЭМ!$C$33:$C$776,СВЦЭМ!$A$33:$A$776,$A72,СВЦЭМ!$B$33:$B$776,R$44)+'СЕТ СН'!$G$12+СВЦЭМ!$D$10+'СЕТ СН'!$G$5-'СЕТ СН'!$G$20</f>
        <v>3740.7572695199997</v>
      </c>
      <c r="S72" s="36">
        <f>SUMIFS(СВЦЭМ!$C$33:$C$776,СВЦЭМ!$A$33:$A$776,$A72,СВЦЭМ!$B$33:$B$776,S$44)+'СЕТ СН'!$G$12+СВЦЭМ!$D$10+'СЕТ СН'!$G$5-'СЕТ СН'!$G$20</f>
        <v>3716.7160306199999</v>
      </c>
      <c r="T72" s="36">
        <f>SUMIFS(СВЦЭМ!$C$33:$C$776,СВЦЭМ!$A$33:$A$776,$A72,СВЦЭМ!$B$33:$B$776,T$44)+'СЕТ СН'!$G$12+СВЦЭМ!$D$10+'СЕТ СН'!$G$5-'СЕТ СН'!$G$20</f>
        <v>3697.08525775</v>
      </c>
      <c r="U72" s="36">
        <f>SUMIFS(СВЦЭМ!$C$33:$C$776,СВЦЭМ!$A$33:$A$776,$A72,СВЦЭМ!$B$33:$B$776,U$44)+'СЕТ СН'!$G$12+СВЦЭМ!$D$10+'СЕТ СН'!$G$5-'СЕТ СН'!$G$20</f>
        <v>3688.7611148000001</v>
      </c>
      <c r="V72" s="36">
        <f>SUMIFS(СВЦЭМ!$C$33:$C$776,СВЦЭМ!$A$33:$A$776,$A72,СВЦЭМ!$B$33:$B$776,V$44)+'СЕТ СН'!$G$12+СВЦЭМ!$D$10+'СЕТ СН'!$G$5-'СЕТ СН'!$G$20</f>
        <v>3701.6090502100001</v>
      </c>
      <c r="W72" s="36">
        <f>SUMIFS(СВЦЭМ!$C$33:$C$776,СВЦЭМ!$A$33:$A$776,$A72,СВЦЭМ!$B$33:$B$776,W$44)+'СЕТ СН'!$G$12+СВЦЭМ!$D$10+'СЕТ СН'!$G$5-'СЕТ СН'!$G$20</f>
        <v>3727.1430596199998</v>
      </c>
      <c r="X72" s="36">
        <f>SUMIFS(СВЦЭМ!$C$33:$C$776,СВЦЭМ!$A$33:$A$776,$A72,СВЦЭМ!$B$33:$B$776,X$44)+'СЕТ СН'!$G$12+СВЦЭМ!$D$10+'СЕТ СН'!$G$5-'СЕТ СН'!$G$20</f>
        <v>3749.5490116599999</v>
      </c>
      <c r="Y72" s="36">
        <f>SUMIFS(СВЦЭМ!$C$33:$C$776,СВЦЭМ!$A$33:$A$776,$A72,СВЦЭМ!$B$33:$B$776,Y$44)+'СЕТ СН'!$G$12+СВЦЭМ!$D$10+'СЕТ СН'!$G$5-'СЕТ СН'!$G$20</f>
        <v>3784.0226657000003</v>
      </c>
    </row>
    <row r="73" spans="1:25" ht="15.75" x14ac:dyDescent="0.25">
      <c r="A73" s="32"/>
      <c r="B73" s="33"/>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8"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01.02.2021</v>
      </c>
      <c r="B78" s="36">
        <f>SUMIFS(СВЦЭМ!$C$33:$C$776,СВЦЭМ!$A$33:$A$776,$A78,СВЦЭМ!$B$33:$B$776,B$77)+'СЕТ СН'!$H$12+СВЦЭМ!$D$10+'СЕТ СН'!$H$5-'СЕТ СН'!$H$20</f>
        <v>3737.0487876899997</v>
      </c>
      <c r="C78" s="36">
        <f>SUMIFS(СВЦЭМ!$C$33:$C$776,СВЦЭМ!$A$33:$A$776,$A78,СВЦЭМ!$B$33:$B$776,C$77)+'СЕТ СН'!$H$12+СВЦЭМ!$D$10+'СЕТ СН'!$H$5-'СЕТ СН'!$H$20</f>
        <v>3777.45764564</v>
      </c>
      <c r="D78" s="36">
        <f>SUMIFS(СВЦЭМ!$C$33:$C$776,СВЦЭМ!$A$33:$A$776,$A78,СВЦЭМ!$B$33:$B$776,D$77)+'СЕТ СН'!$H$12+СВЦЭМ!$D$10+'СЕТ СН'!$H$5-'СЕТ СН'!$H$20</f>
        <v>3799.59173173</v>
      </c>
      <c r="E78" s="36">
        <f>SUMIFS(СВЦЭМ!$C$33:$C$776,СВЦЭМ!$A$33:$A$776,$A78,СВЦЭМ!$B$33:$B$776,E$77)+'СЕТ СН'!$H$12+СВЦЭМ!$D$10+'СЕТ СН'!$H$5-'СЕТ СН'!$H$20</f>
        <v>3808.4018305299996</v>
      </c>
      <c r="F78" s="36">
        <f>SUMIFS(СВЦЭМ!$C$33:$C$776,СВЦЭМ!$A$33:$A$776,$A78,СВЦЭМ!$B$33:$B$776,F$77)+'СЕТ СН'!$H$12+СВЦЭМ!$D$10+'СЕТ СН'!$H$5-'СЕТ СН'!$H$20</f>
        <v>3824.7217699299999</v>
      </c>
      <c r="G78" s="36">
        <f>SUMIFS(СВЦЭМ!$C$33:$C$776,СВЦЭМ!$A$33:$A$776,$A78,СВЦЭМ!$B$33:$B$776,G$77)+'СЕТ СН'!$H$12+СВЦЭМ!$D$10+'СЕТ СН'!$H$5-'СЕТ СН'!$H$20</f>
        <v>3808.1447707100001</v>
      </c>
      <c r="H78" s="36">
        <f>SUMIFS(СВЦЭМ!$C$33:$C$776,СВЦЭМ!$A$33:$A$776,$A78,СВЦЭМ!$B$33:$B$776,H$77)+'СЕТ СН'!$H$12+СВЦЭМ!$D$10+'СЕТ СН'!$H$5-'СЕТ СН'!$H$20</f>
        <v>3791.0345637999999</v>
      </c>
      <c r="I78" s="36">
        <f>SUMIFS(СВЦЭМ!$C$33:$C$776,СВЦЭМ!$A$33:$A$776,$A78,СВЦЭМ!$B$33:$B$776,I$77)+'СЕТ СН'!$H$12+СВЦЭМ!$D$10+'СЕТ СН'!$H$5-'СЕТ СН'!$H$20</f>
        <v>3762.8130842599999</v>
      </c>
      <c r="J78" s="36">
        <f>SUMIFS(СВЦЭМ!$C$33:$C$776,СВЦЭМ!$A$33:$A$776,$A78,СВЦЭМ!$B$33:$B$776,J$77)+'СЕТ СН'!$H$12+СВЦЭМ!$D$10+'СЕТ СН'!$H$5-'СЕТ СН'!$H$20</f>
        <v>3738.7368729999998</v>
      </c>
      <c r="K78" s="36">
        <f>SUMIFS(СВЦЭМ!$C$33:$C$776,СВЦЭМ!$A$33:$A$776,$A78,СВЦЭМ!$B$33:$B$776,K$77)+'СЕТ СН'!$H$12+СВЦЭМ!$D$10+'СЕТ СН'!$H$5-'СЕТ СН'!$H$20</f>
        <v>3736.49310569</v>
      </c>
      <c r="L78" s="36">
        <f>SUMIFS(СВЦЭМ!$C$33:$C$776,СВЦЭМ!$A$33:$A$776,$A78,СВЦЭМ!$B$33:$B$776,L$77)+'СЕТ СН'!$H$12+СВЦЭМ!$D$10+'СЕТ СН'!$H$5-'СЕТ СН'!$H$20</f>
        <v>3735.9801994700001</v>
      </c>
      <c r="M78" s="36">
        <f>SUMIFS(СВЦЭМ!$C$33:$C$776,СВЦЭМ!$A$33:$A$776,$A78,СВЦЭМ!$B$33:$B$776,M$77)+'СЕТ СН'!$H$12+СВЦЭМ!$D$10+'СЕТ СН'!$H$5-'СЕТ СН'!$H$20</f>
        <v>3745.55538002</v>
      </c>
      <c r="N78" s="36">
        <f>SUMIFS(СВЦЭМ!$C$33:$C$776,СВЦЭМ!$A$33:$A$776,$A78,СВЦЭМ!$B$33:$B$776,N$77)+'СЕТ СН'!$H$12+СВЦЭМ!$D$10+'СЕТ СН'!$H$5-'СЕТ СН'!$H$20</f>
        <v>3759.35831508</v>
      </c>
      <c r="O78" s="36">
        <f>SUMIFS(СВЦЭМ!$C$33:$C$776,СВЦЭМ!$A$33:$A$776,$A78,СВЦЭМ!$B$33:$B$776,O$77)+'СЕТ СН'!$H$12+СВЦЭМ!$D$10+'СЕТ СН'!$H$5-'СЕТ СН'!$H$20</f>
        <v>3774.9393932200001</v>
      </c>
      <c r="P78" s="36">
        <f>SUMIFS(СВЦЭМ!$C$33:$C$776,СВЦЭМ!$A$33:$A$776,$A78,СВЦЭМ!$B$33:$B$776,P$77)+'СЕТ СН'!$H$12+СВЦЭМ!$D$10+'СЕТ СН'!$H$5-'СЕТ СН'!$H$20</f>
        <v>3784.1016203099998</v>
      </c>
      <c r="Q78" s="36">
        <f>SUMIFS(СВЦЭМ!$C$33:$C$776,СВЦЭМ!$A$33:$A$776,$A78,СВЦЭМ!$B$33:$B$776,Q$77)+'СЕТ СН'!$H$12+СВЦЭМ!$D$10+'СЕТ СН'!$H$5-'СЕТ СН'!$H$20</f>
        <v>3790.2687296899999</v>
      </c>
      <c r="R78" s="36">
        <f>SUMIFS(СВЦЭМ!$C$33:$C$776,СВЦЭМ!$A$33:$A$776,$A78,СВЦЭМ!$B$33:$B$776,R$77)+'СЕТ СН'!$H$12+СВЦЭМ!$D$10+'СЕТ СН'!$H$5-'СЕТ СН'!$H$20</f>
        <v>3782.88473634</v>
      </c>
      <c r="S78" s="36">
        <f>SUMIFS(СВЦЭМ!$C$33:$C$776,СВЦЭМ!$A$33:$A$776,$A78,СВЦЭМ!$B$33:$B$776,S$77)+'СЕТ СН'!$H$12+СВЦЭМ!$D$10+'СЕТ СН'!$H$5-'СЕТ СН'!$H$20</f>
        <v>3771.1537109800001</v>
      </c>
      <c r="T78" s="36">
        <f>SUMIFS(СВЦЭМ!$C$33:$C$776,СВЦЭМ!$A$33:$A$776,$A78,СВЦЭМ!$B$33:$B$776,T$77)+'СЕТ СН'!$H$12+СВЦЭМ!$D$10+'СЕТ СН'!$H$5-'СЕТ СН'!$H$20</f>
        <v>3746.25127991</v>
      </c>
      <c r="U78" s="36">
        <f>SUMIFS(СВЦЭМ!$C$33:$C$776,СВЦЭМ!$A$33:$A$776,$A78,СВЦЭМ!$B$33:$B$776,U$77)+'СЕТ СН'!$H$12+СВЦЭМ!$D$10+'СЕТ СН'!$H$5-'СЕТ СН'!$H$20</f>
        <v>3740.75101829</v>
      </c>
      <c r="V78" s="36">
        <f>SUMIFS(СВЦЭМ!$C$33:$C$776,СВЦЭМ!$A$33:$A$776,$A78,СВЦЭМ!$B$33:$B$776,V$77)+'СЕТ СН'!$H$12+СВЦЭМ!$D$10+'СЕТ СН'!$H$5-'СЕТ СН'!$H$20</f>
        <v>3749.1473678699999</v>
      </c>
      <c r="W78" s="36">
        <f>SUMIFS(СВЦЭМ!$C$33:$C$776,СВЦЭМ!$A$33:$A$776,$A78,СВЦЭМ!$B$33:$B$776,W$77)+'СЕТ СН'!$H$12+СВЦЭМ!$D$10+'СЕТ СН'!$H$5-'СЕТ СН'!$H$20</f>
        <v>3763.3163813900001</v>
      </c>
      <c r="X78" s="36">
        <f>SUMIFS(СВЦЭМ!$C$33:$C$776,СВЦЭМ!$A$33:$A$776,$A78,СВЦЭМ!$B$33:$B$776,X$77)+'СЕТ СН'!$H$12+СВЦЭМ!$D$10+'СЕТ СН'!$H$5-'СЕТ СН'!$H$20</f>
        <v>3790.1764617999997</v>
      </c>
      <c r="Y78" s="36">
        <f>SUMIFS(СВЦЭМ!$C$33:$C$776,СВЦЭМ!$A$33:$A$776,$A78,СВЦЭМ!$B$33:$B$776,Y$77)+'СЕТ СН'!$H$12+СВЦЭМ!$D$10+'СЕТ СН'!$H$5-'СЕТ СН'!$H$20</f>
        <v>3802.8566911500002</v>
      </c>
    </row>
    <row r="79" spans="1:25" ht="15.75" x14ac:dyDescent="0.2">
      <c r="A79" s="35">
        <f>A78+1</f>
        <v>44229</v>
      </c>
      <c r="B79" s="36">
        <f>SUMIFS(СВЦЭМ!$C$33:$C$776,СВЦЭМ!$A$33:$A$776,$A79,СВЦЭМ!$B$33:$B$776,B$77)+'СЕТ СН'!$H$12+СВЦЭМ!$D$10+'СЕТ СН'!$H$5-'СЕТ СН'!$H$20</f>
        <v>3770.4074887799998</v>
      </c>
      <c r="C79" s="36">
        <f>SUMIFS(СВЦЭМ!$C$33:$C$776,СВЦЭМ!$A$33:$A$776,$A79,СВЦЭМ!$B$33:$B$776,C$77)+'СЕТ СН'!$H$12+СВЦЭМ!$D$10+'СЕТ СН'!$H$5-'СЕТ СН'!$H$20</f>
        <v>3791.6350844600001</v>
      </c>
      <c r="D79" s="36">
        <f>SUMIFS(СВЦЭМ!$C$33:$C$776,СВЦЭМ!$A$33:$A$776,$A79,СВЦЭМ!$B$33:$B$776,D$77)+'СЕТ СН'!$H$12+СВЦЭМ!$D$10+'СЕТ СН'!$H$5-'СЕТ СН'!$H$20</f>
        <v>3803.4848325799999</v>
      </c>
      <c r="E79" s="36">
        <f>SUMIFS(СВЦЭМ!$C$33:$C$776,СВЦЭМ!$A$33:$A$776,$A79,СВЦЭМ!$B$33:$B$776,E$77)+'СЕТ СН'!$H$12+СВЦЭМ!$D$10+'СЕТ СН'!$H$5-'СЕТ СН'!$H$20</f>
        <v>3808.50259366</v>
      </c>
      <c r="F79" s="36">
        <f>SUMIFS(СВЦЭМ!$C$33:$C$776,СВЦЭМ!$A$33:$A$776,$A79,СВЦЭМ!$B$33:$B$776,F$77)+'СЕТ СН'!$H$12+СВЦЭМ!$D$10+'СЕТ СН'!$H$5-'СЕТ СН'!$H$20</f>
        <v>3813.0881587399999</v>
      </c>
      <c r="G79" s="36">
        <f>SUMIFS(СВЦЭМ!$C$33:$C$776,СВЦЭМ!$A$33:$A$776,$A79,СВЦЭМ!$B$33:$B$776,G$77)+'СЕТ СН'!$H$12+СВЦЭМ!$D$10+'СЕТ СН'!$H$5-'СЕТ СН'!$H$20</f>
        <v>3791.7347443799999</v>
      </c>
      <c r="H79" s="36">
        <f>SUMIFS(СВЦЭМ!$C$33:$C$776,СВЦЭМ!$A$33:$A$776,$A79,СВЦЭМ!$B$33:$B$776,H$77)+'СЕТ СН'!$H$12+СВЦЭМ!$D$10+'СЕТ СН'!$H$5-'СЕТ СН'!$H$20</f>
        <v>3755.4701003700002</v>
      </c>
      <c r="I79" s="36">
        <f>SUMIFS(СВЦЭМ!$C$33:$C$776,СВЦЭМ!$A$33:$A$776,$A79,СВЦЭМ!$B$33:$B$776,I$77)+'СЕТ СН'!$H$12+СВЦЭМ!$D$10+'СЕТ СН'!$H$5-'СЕТ СН'!$H$20</f>
        <v>3737.8042635800002</v>
      </c>
      <c r="J79" s="36">
        <f>SUMIFS(СВЦЭМ!$C$33:$C$776,СВЦЭМ!$A$33:$A$776,$A79,СВЦЭМ!$B$33:$B$776,J$77)+'СЕТ СН'!$H$12+СВЦЭМ!$D$10+'СЕТ СН'!$H$5-'СЕТ СН'!$H$20</f>
        <v>3713.2176657199998</v>
      </c>
      <c r="K79" s="36">
        <f>SUMIFS(СВЦЭМ!$C$33:$C$776,СВЦЭМ!$A$33:$A$776,$A79,СВЦЭМ!$B$33:$B$776,K$77)+'СЕТ СН'!$H$12+СВЦЭМ!$D$10+'СЕТ СН'!$H$5-'СЕТ СН'!$H$20</f>
        <v>3700.6741699200002</v>
      </c>
      <c r="L79" s="36">
        <f>SUMIFS(СВЦЭМ!$C$33:$C$776,СВЦЭМ!$A$33:$A$776,$A79,СВЦЭМ!$B$33:$B$776,L$77)+'СЕТ СН'!$H$12+СВЦЭМ!$D$10+'СЕТ СН'!$H$5-'СЕТ СН'!$H$20</f>
        <v>3702.8256514699997</v>
      </c>
      <c r="M79" s="36">
        <f>SUMIFS(СВЦЭМ!$C$33:$C$776,СВЦЭМ!$A$33:$A$776,$A79,СВЦЭМ!$B$33:$B$776,M$77)+'СЕТ СН'!$H$12+СВЦЭМ!$D$10+'СЕТ СН'!$H$5-'СЕТ СН'!$H$20</f>
        <v>3735.7230017800002</v>
      </c>
      <c r="N79" s="36">
        <f>SUMIFS(СВЦЭМ!$C$33:$C$776,СВЦЭМ!$A$33:$A$776,$A79,СВЦЭМ!$B$33:$B$776,N$77)+'СЕТ СН'!$H$12+СВЦЭМ!$D$10+'СЕТ СН'!$H$5-'СЕТ СН'!$H$20</f>
        <v>3773.1346582900001</v>
      </c>
      <c r="O79" s="36">
        <f>SUMIFS(СВЦЭМ!$C$33:$C$776,СВЦЭМ!$A$33:$A$776,$A79,СВЦЭМ!$B$33:$B$776,O$77)+'СЕТ СН'!$H$12+СВЦЭМ!$D$10+'СЕТ СН'!$H$5-'СЕТ СН'!$H$20</f>
        <v>3788.2268498899998</v>
      </c>
      <c r="P79" s="36">
        <f>SUMIFS(СВЦЭМ!$C$33:$C$776,СВЦЭМ!$A$33:$A$776,$A79,СВЦЭМ!$B$33:$B$776,P$77)+'СЕТ СН'!$H$12+СВЦЭМ!$D$10+'СЕТ СН'!$H$5-'СЕТ СН'!$H$20</f>
        <v>3806.5536777799998</v>
      </c>
      <c r="Q79" s="36">
        <f>SUMIFS(СВЦЭМ!$C$33:$C$776,СВЦЭМ!$A$33:$A$776,$A79,СВЦЭМ!$B$33:$B$776,Q$77)+'СЕТ СН'!$H$12+СВЦЭМ!$D$10+'СЕТ СН'!$H$5-'СЕТ СН'!$H$20</f>
        <v>3808.6425232500001</v>
      </c>
      <c r="R79" s="36">
        <f>SUMIFS(СВЦЭМ!$C$33:$C$776,СВЦЭМ!$A$33:$A$776,$A79,СВЦЭМ!$B$33:$B$776,R$77)+'СЕТ СН'!$H$12+СВЦЭМ!$D$10+'СЕТ СН'!$H$5-'СЕТ СН'!$H$20</f>
        <v>3809.1350861599999</v>
      </c>
      <c r="S79" s="36">
        <f>SUMIFS(СВЦЭМ!$C$33:$C$776,СВЦЭМ!$A$33:$A$776,$A79,СВЦЭМ!$B$33:$B$776,S$77)+'СЕТ СН'!$H$12+СВЦЭМ!$D$10+'СЕТ СН'!$H$5-'СЕТ СН'!$H$20</f>
        <v>3796.2006106499998</v>
      </c>
      <c r="T79" s="36">
        <f>SUMIFS(СВЦЭМ!$C$33:$C$776,СВЦЭМ!$A$33:$A$776,$A79,СВЦЭМ!$B$33:$B$776,T$77)+'СЕТ СН'!$H$12+СВЦЭМ!$D$10+'СЕТ СН'!$H$5-'СЕТ СН'!$H$20</f>
        <v>3767.07799333</v>
      </c>
      <c r="U79" s="36">
        <f>SUMIFS(СВЦЭМ!$C$33:$C$776,СВЦЭМ!$A$33:$A$776,$A79,СВЦЭМ!$B$33:$B$776,U$77)+'СЕТ СН'!$H$12+СВЦЭМ!$D$10+'СЕТ СН'!$H$5-'СЕТ СН'!$H$20</f>
        <v>3767.1038999799998</v>
      </c>
      <c r="V79" s="36">
        <f>SUMIFS(СВЦЭМ!$C$33:$C$776,СВЦЭМ!$A$33:$A$776,$A79,СВЦЭМ!$B$33:$B$776,V$77)+'СЕТ СН'!$H$12+СВЦЭМ!$D$10+'СЕТ СН'!$H$5-'СЕТ СН'!$H$20</f>
        <v>3780.5387266799999</v>
      </c>
      <c r="W79" s="36">
        <f>SUMIFS(СВЦЭМ!$C$33:$C$776,СВЦЭМ!$A$33:$A$776,$A79,СВЦЭМ!$B$33:$B$776,W$77)+'СЕТ СН'!$H$12+СВЦЭМ!$D$10+'СЕТ СН'!$H$5-'СЕТ СН'!$H$20</f>
        <v>3801.6665243299999</v>
      </c>
      <c r="X79" s="36">
        <f>SUMIFS(СВЦЭМ!$C$33:$C$776,СВЦЭМ!$A$33:$A$776,$A79,СВЦЭМ!$B$33:$B$776,X$77)+'СЕТ СН'!$H$12+СВЦЭМ!$D$10+'СЕТ СН'!$H$5-'СЕТ СН'!$H$20</f>
        <v>3828.85800776</v>
      </c>
      <c r="Y79" s="36">
        <f>SUMIFS(СВЦЭМ!$C$33:$C$776,СВЦЭМ!$A$33:$A$776,$A79,СВЦЭМ!$B$33:$B$776,Y$77)+'СЕТ СН'!$H$12+СВЦЭМ!$D$10+'СЕТ СН'!$H$5-'СЕТ СН'!$H$20</f>
        <v>3844.56976889</v>
      </c>
    </row>
    <row r="80" spans="1:25" ht="15.75" x14ac:dyDescent="0.2">
      <c r="A80" s="35">
        <f t="shared" ref="A80:A105" si="2">A79+1</f>
        <v>44230</v>
      </c>
      <c r="B80" s="36">
        <f>SUMIFS(СВЦЭМ!$C$33:$C$776,СВЦЭМ!$A$33:$A$776,$A80,СВЦЭМ!$B$33:$B$776,B$77)+'СЕТ СН'!$H$12+СВЦЭМ!$D$10+'СЕТ СН'!$H$5-'СЕТ СН'!$H$20</f>
        <v>3753.11488882</v>
      </c>
      <c r="C80" s="36">
        <f>SUMIFS(СВЦЭМ!$C$33:$C$776,СВЦЭМ!$A$33:$A$776,$A80,СВЦЭМ!$B$33:$B$776,C$77)+'СЕТ СН'!$H$12+СВЦЭМ!$D$10+'СЕТ СН'!$H$5-'СЕТ СН'!$H$20</f>
        <v>3779.6247938900001</v>
      </c>
      <c r="D80" s="36">
        <f>SUMIFS(СВЦЭМ!$C$33:$C$776,СВЦЭМ!$A$33:$A$776,$A80,СВЦЭМ!$B$33:$B$776,D$77)+'СЕТ СН'!$H$12+СВЦЭМ!$D$10+'СЕТ СН'!$H$5-'СЕТ СН'!$H$20</f>
        <v>3785.3728727600001</v>
      </c>
      <c r="E80" s="36">
        <f>SUMIFS(СВЦЭМ!$C$33:$C$776,СВЦЭМ!$A$33:$A$776,$A80,СВЦЭМ!$B$33:$B$776,E$77)+'СЕТ СН'!$H$12+СВЦЭМ!$D$10+'СЕТ СН'!$H$5-'СЕТ СН'!$H$20</f>
        <v>3788.1864247899998</v>
      </c>
      <c r="F80" s="36">
        <f>SUMIFS(СВЦЭМ!$C$33:$C$776,СВЦЭМ!$A$33:$A$776,$A80,СВЦЭМ!$B$33:$B$776,F$77)+'СЕТ СН'!$H$12+СВЦЭМ!$D$10+'СЕТ СН'!$H$5-'СЕТ СН'!$H$20</f>
        <v>3780.3664304599997</v>
      </c>
      <c r="G80" s="36">
        <f>SUMIFS(СВЦЭМ!$C$33:$C$776,СВЦЭМ!$A$33:$A$776,$A80,СВЦЭМ!$B$33:$B$776,G$77)+'СЕТ СН'!$H$12+СВЦЭМ!$D$10+'СЕТ СН'!$H$5-'СЕТ СН'!$H$20</f>
        <v>3772.78312908</v>
      </c>
      <c r="H80" s="36">
        <f>SUMIFS(СВЦЭМ!$C$33:$C$776,СВЦЭМ!$A$33:$A$776,$A80,СВЦЭМ!$B$33:$B$776,H$77)+'СЕТ СН'!$H$12+СВЦЭМ!$D$10+'СЕТ СН'!$H$5-'СЕТ СН'!$H$20</f>
        <v>3746.6237600700001</v>
      </c>
      <c r="I80" s="36">
        <f>SUMIFS(СВЦЭМ!$C$33:$C$776,СВЦЭМ!$A$33:$A$776,$A80,СВЦЭМ!$B$33:$B$776,I$77)+'СЕТ СН'!$H$12+СВЦЭМ!$D$10+'СЕТ СН'!$H$5-'СЕТ СН'!$H$20</f>
        <v>3756.88453441</v>
      </c>
      <c r="J80" s="36">
        <f>SUMIFS(СВЦЭМ!$C$33:$C$776,СВЦЭМ!$A$33:$A$776,$A80,СВЦЭМ!$B$33:$B$776,J$77)+'СЕТ СН'!$H$12+СВЦЭМ!$D$10+'СЕТ СН'!$H$5-'СЕТ СН'!$H$20</f>
        <v>3755.1595886599998</v>
      </c>
      <c r="K80" s="36">
        <f>SUMIFS(СВЦЭМ!$C$33:$C$776,СВЦЭМ!$A$33:$A$776,$A80,СВЦЭМ!$B$33:$B$776,K$77)+'СЕТ СН'!$H$12+СВЦЭМ!$D$10+'СЕТ СН'!$H$5-'СЕТ СН'!$H$20</f>
        <v>3737.6296514599999</v>
      </c>
      <c r="L80" s="36">
        <f>SUMIFS(СВЦЭМ!$C$33:$C$776,СВЦЭМ!$A$33:$A$776,$A80,СВЦЭМ!$B$33:$B$776,L$77)+'СЕТ СН'!$H$12+СВЦЭМ!$D$10+'СЕТ СН'!$H$5-'СЕТ СН'!$H$20</f>
        <v>3741.15344809</v>
      </c>
      <c r="M80" s="36">
        <f>SUMIFS(СВЦЭМ!$C$33:$C$776,СВЦЭМ!$A$33:$A$776,$A80,СВЦЭМ!$B$33:$B$776,M$77)+'СЕТ СН'!$H$12+СВЦЭМ!$D$10+'СЕТ СН'!$H$5-'СЕТ СН'!$H$20</f>
        <v>3737.7176605099999</v>
      </c>
      <c r="N80" s="36">
        <f>SUMIFS(СВЦЭМ!$C$33:$C$776,СВЦЭМ!$A$33:$A$776,$A80,СВЦЭМ!$B$33:$B$776,N$77)+'СЕТ СН'!$H$12+СВЦЭМ!$D$10+'СЕТ СН'!$H$5-'СЕТ СН'!$H$20</f>
        <v>3756.2489850900001</v>
      </c>
      <c r="O80" s="36">
        <f>SUMIFS(СВЦЭМ!$C$33:$C$776,СВЦЭМ!$A$33:$A$776,$A80,СВЦЭМ!$B$33:$B$776,O$77)+'СЕТ СН'!$H$12+СВЦЭМ!$D$10+'СЕТ СН'!$H$5-'СЕТ СН'!$H$20</f>
        <v>3756.8353976500002</v>
      </c>
      <c r="P80" s="36">
        <f>SUMIFS(СВЦЭМ!$C$33:$C$776,СВЦЭМ!$A$33:$A$776,$A80,СВЦЭМ!$B$33:$B$776,P$77)+'СЕТ СН'!$H$12+СВЦЭМ!$D$10+'СЕТ СН'!$H$5-'СЕТ СН'!$H$20</f>
        <v>3755.8051777700002</v>
      </c>
      <c r="Q80" s="36">
        <f>SUMIFS(СВЦЭМ!$C$33:$C$776,СВЦЭМ!$A$33:$A$776,$A80,СВЦЭМ!$B$33:$B$776,Q$77)+'СЕТ СН'!$H$12+СВЦЭМ!$D$10+'СЕТ СН'!$H$5-'СЕТ СН'!$H$20</f>
        <v>3760.6086409999998</v>
      </c>
      <c r="R80" s="36">
        <f>SUMIFS(СВЦЭМ!$C$33:$C$776,СВЦЭМ!$A$33:$A$776,$A80,СВЦЭМ!$B$33:$B$776,R$77)+'СЕТ СН'!$H$12+СВЦЭМ!$D$10+'СЕТ СН'!$H$5-'СЕТ СН'!$H$20</f>
        <v>3761.2224564099997</v>
      </c>
      <c r="S80" s="36">
        <f>SUMIFS(СВЦЭМ!$C$33:$C$776,СВЦЭМ!$A$33:$A$776,$A80,СВЦЭМ!$B$33:$B$776,S$77)+'СЕТ СН'!$H$12+СВЦЭМ!$D$10+'СЕТ СН'!$H$5-'СЕТ СН'!$H$20</f>
        <v>3763.44474752</v>
      </c>
      <c r="T80" s="36">
        <f>SUMIFS(СВЦЭМ!$C$33:$C$776,СВЦЭМ!$A$33:$A$776,$A80,СВЦЭМ!$B$33:$B$776,T$77)+'СЕТ СН'!$H$12+СВЦЭМ!$D$10+'СЕТ СН'!$H$5-'СЕТ СН'!$H$20</f>
        <v>3753.9576107900002</v>
      </c>
      <c r="U80" s="36">
        <f>SUMIFS(СВЦЭМ!$C$33:$C$776,СВЦЭМ!$A$33:$A$776,$A80,СВЦЭМ!$B$33:$B$776,U$77)+'СЕТ СН'!$H$12+СВЦЭМ!$D$10+'СЕТ СН'!$H$5-'СЕТ СН'!$H$20</f>
        <v>3755.23561212</v>
      </c>
      <c r="V80" s="36">
        <f>SUMIFS(СВЦЭМ!$C$33:$C$776,СВЦЭМ!$A$33:$A$776,$A80,СВЦЭМ!$B$33:$B$776,V$77)+'СЕТ СН'!$H$12+СВЦЭМ!$D$10+'СЕТ СН'!$H$5-'СЕТ СН'!$H$20</f>
        <v>3753.8641513399998</v>
      </c>
      <c r="W80" s="36">
        <f>SUMIFS(СВЦЭМ!$C$33:$C$776,СВЦЭМ!$A$33:$A$776,$A80,СВЦЭМ!$B$33:$B$776,W$77)+'СЕТ СН'!$H$12+СВЦЭМ!$D$10+'СЕТ СН'!$H$5-'СЕТ СН'!$H$20</f>
        <v>3760.7585322699997</v>
      </c>
      <c r="X80" s="36">
        <f>SUMIFS(СВЦЭМ!$C$33:$C$776,СВЦЭМ!$A$33:$A$776,$A80,СВЦЭМ!$B$33:$B$776,X$77)+'СЕТ СН'!$H$12+СВЦЭМ!$D$10+'СЕТ СН'!$H$5-'СЕТ СН'!$H$20</f>
        <v>3764.4855154400002</v>
      </c>
      <c r="Y80" s="36">
        <f>SUMIFS(СВЦЭМ!$C$33:$C$776,СВЦЭМ!$A$33:$A$776,$A80,СВЦЭМ!$B$33:$B$776,Y$77)+'СЕТ СН'!$H$12+СВЦЭМ!$D$10+'СЕТ СН'!$H$5-'СЕТ СН'!$H$20</f>
        <v>3788.8685639699997</v>
      </c>
    </row>
    <row r="81" spans="1:25" ht="15.75" x14ac:dyDescent="0.2">
      <c r="A81" s="35">
        <f t="shared" si="2"/>
        <v>44231</v>
      </c>
      <c r="B81" s="36">
        <f>SUMIFS(СВЦЭМ!$C$33:$C$776,СВЦЭМ!$A$33:$A$776,$A81,СВЦЭМ!$B$33:$B$776,B$77)+'СЕТ СН'!$H$12+СВЦЭМ!$D$10+'СЕТ СН'!$H$5-'СЕТ СН'!$H$20</f>
        <v>3834.5884400099999</v>
      </c>
      <c r="C81" s="36">
        <f>SUMIFS(СВЦЭМ!$C$33:$C$776,СВЦЭМ!$A$33:$A$776,$A81,СВЦЭМ!$B$33:$B$776,C$77)+'СЕТ СН'!$H$12+СВЦЭМ!$D$10+'СЕТ СН'!$H$5-'СЕТ СН'!$H$20</f>
        <v>3855.2294832400003</v>
      </c>
      <c r="D81" s="36">
        <f>SUMIFS(СВЦЭМ!$C$33:$C$776,СВЦЭМ!$A$33:$A$776,$A81,СВЦЭМ!$B$33:$B$776,D$77)+'СЕТ СН'!$H$12+СВЦЭМ!$D$10+'СЕТ СН'!$H$5-'СЕТ СН'!$H$20</f>
        <v>3854.1447150499998</v>
      </c>
      <c r="E81" s="36">
        <f>SUMIFS(СВЦЭМ!$C$33:$C$776,СВЦЭМ!$A$33:$A$776,$A81,СВЦЭМ!$B$33:$B$776,E$77)+'СЕТ СН'!$H$12+СВЦЭМ!$D$10+'СЕТ СН'!$H$5-'СЕТ СН'!$H$20</f>
        <v>3855.37870475</v>
      </c>
      <c r="F81" s="36">
        <f>SUMIFS(СВЦЭМ!$C$33:$C$776,СВЦЭМ!$A$33:$A$776,$A81,СВЦЭМ!$B$33:$B$776,F$77)+'СЕТ СН'!$H$12+СВЦЭМ!$D$10+'СЕТ СН'!$H$5-'СЕТ СН'!$H$20</f>
        <v>3851.5244072200003</v>
      </c>
      <c r="G81" s="36">
        <f>SUMIFS(СВЦЭМ!$C$33:$C$776,СВЦЭМ!$A$33:$A$776,$A81,СВЦЭМ!$B$33:$B$776,G$77)+'СЕТ СН'!$H$12+СВЦЭМ!$D$10+'СЕТ СН'!$H$5-'СЕТ СН'!$H$20</f>
        <v>3850.13764575</v>
      </c>
      <c r="H81" s="36">
        <f>SUMIFS(СВЦЭМ!$C$33:$C$776,СВЦЭМ!$A$33:$A$776,$A81,СВЦЭМ!$B$33:$B$776,H$77)+'СЕТ СН'!$H$12+СВЦЭМ!$D$10+'СЕТ СН'!$H$5-'СЕТ СН'!$H$20</f>
        <v>3810.7088933099999</v>
      </c>
      <c r="I81" s="36">
        <f>SUMIFS(СВЦЭМ!$C$33:$C$776,СВЦЭМ!$A$33:$A$776,$A81,СВЦЭМ!$B$33:$B$776,I$77)+'СЕТ СН'!$H$12+СВЦЭМ!$D$10+'СЕТ СН'!$H$5-'СЕТ СН'!$H$20</f>
        <v>3789.7353925299999</v>
      </c>
      <c r="J81" s="36">
        <f>SUMIFS(СВЦЭМ!$C$33:$C$776,СВЦЭМ!$A$33:$A$776,$A81,СВЦЭМ!$B$33:$B$776,J$77)+'СЕТ СН'!$H$12+СВЦЭМ!$D$10+'СЕТ СН'!$H$5-'СЕТ СН'!$H$20</f>
        <v>3765.36424511</v>
      </c>
      <c r="K81" s="36">
        <f>SUMIFS(СВЦЭМ!$C$33:$C$776,СВЦЭМ!$A$33:$A$776,$A81,СВЦЭМ!$B$33:$B$776,K$77)+'СЕТ СН'!$H$12+СВЦЭМ!$D$10+'СЕТ СН'!$H$5-'СЕТ СН'!$H$20</f>
        <v>3758.9548573699999</v>
      </c>
      <c r="L81" s="36">
        <f>SUMIFS(СВЦЭМ!$C$33:$C$776,СВЦЭМ!$A$33:$A$776,$A81,СВЦЭМ!$B$33:$B$776,L$77)+'СЕТ СН'!$H$12+СВЦЭМ!$D$10+'СЕТ СН'!$H$5-'СЕТ СН'!$H$20</f>
        <v>3753.80865025</v>
      </c>
      <c r="M81" s="36">
        <f>SUMIFS(СВЦЭМ!$C$33:$C$776,СВЦЭМ!$A$33:$A$776,$A81,СВЦЭМ!$B$33:$B$776,M$77)+'СЕТ СН'!$H$12+СВЦЭМ!$D$10+'СЕТ СН'!$H$5-'СЕТ СН'!$H$20</f>
        <v>3772.8350786999999</v>
      </c>
      <c r="N81" s="36">
        <f>SUMIFS(СВЦЭМ!$C$33:$C$776,СВЦЭМ!$A$33:$A$776,$A81,СВЦЭМ!$B$33:$B$776,N$77)+'СЕТ СН'!$H$12+СВЦЭМ!$D$10+'СЕТ СН'!$H$5-'СЕТ СН'!$H$20</f>
        <v>3798.45130479</v>
      </c>
      <c r="O81" s="36">
        <f>SUMIFS(СВЦЭМ!$C$33:$C$776,СВЦЭМ!$A$33:$A$776,$A81,СВЦЭМ!$B$33:$B$776,O$77)+'СЕТ СН'!$H$12+СВЦЭМ!$D$10+'СЕТ СН'!$H$5-'СЕТ СН'!$H$20</f>
        <v>3798.27039238</v>
      </c>
      <c r="P81" s="36">
        <f>SUMIFS(СВЦЭМ!$C$33:$C$776,СВЦЭМ!$A$33:$A$776,$A81,СВЦЭМ!$B$33:$B$776,P$77)+'СЕТ СН'!$H$12+СВЦЭМ!$D$10+'СЕТ СН'!$H$5-'СЕТ СН'!$H$20</f>
        <v>3805.8253105100002</v>
      </c>
      <c r="Q81" s="36">
        <f>SUMIFS(СВЦЭМ!$C$33:$C$776,СВЦЭМ!$A$33:$A$776,$A81,СВЦЭМ!$B$33:$B$776,Q$77)+'СЕТ СН'!$H$12+СВЦЭМ!$D$10+'СЕТ СН'!$H$5-'СЕТ СН'!$H$20</f>
        <v>3805.4276411599999</v>
      </c>
      <c r="R81" s="36">
        <f>SUMIFS(СВЦЭМ!$C$33:$C$776,СВЦЭМ!$A$33:$A$776,$A81,СВЦЭМ!$B$33:$B$776,R$77)+'СЕТ СН'!$H$12+СВЦЭМ!$D$10+'СЕТ СН'!$H$5-'СЕТ СН'!$H$20</f>
        <v>3803.24497952</v>
      </c>
      <c r="S81" s="36">
        <f>SUMIFS(СВЦЭМ!$C$33:$C$776,СВЦЭМ!$A$33:$A$776,$A81,СВЦЭМ!$B$33:$B$776,S$77)+'СЕТ СН'!$H$12+СВЦЭМ!$D$10+'СЕТ СН'!$H$5-'СЕТ СН'!$H$20</f>
        <v>3801.05378079</v>
      </c>
      <c r="T81" s="36">
        <f>SUMIFS(СВЦЭМ!$C$33:$C$776,СВЦЭМ!$A$33:$A$776,$A81,СВЦЭМ!$B$33:$B$776,T$77)+'СЕТ СН'!$H$12+СВЦЭМ!$D$10+'СЕТ СН'!$H$5-'СЕТ СН'!$H$20</f>
        <v>3771.30395576</v>
      </c>
      <c r="U81" s="36">
        <f>SUMIFS(СВЦЭМ!$C$33:$C$776,СВЦЭМ!$A$33:$A$776,$A81,СВЦЭМ!$B$33:$B$776,U$77)+'СЕТ СН'!$H$12+СВЦЭМ!$D$10+'СЕТ СН'!$H$5-'СЕТ СН'!$H$20</f>
        <v>3762.1023829300002</v>
      </c>
      <c r="V81" s="36">
        <f>SUMIFS(СВЦЭМ!$C$33:$C$776,СВЦЭМ!$A$33:$A$776,$A81,СВЦЭМ!$B$33:$B$776,V$77)+'СЕТ СН'!$H$12+СВЦЭМ!$D$10+'СЕТ СН'!$H$5-'СЕТ СН'!$H$20</f>
        <v>3781.09286582</v>
      </c>
      <c r="W81" s="36">
        <f>SUMIFS(СВЦЭМ!$C$33:$C$776,СВЦЭМ!$A$33:$A$776,$A81,СВЦЭМ!$B$33:$B$776,W$77)+'СЕТ СН'!$H$12+СВЦЭМ!$D$10+'СЕТ СН'!$H$5-'СЕТ СН'!$H$20</f>
        <v>3809.9289993499997</v>
      </c>
      <c r="X81" s="36">
        <f>SUMIFS(СВЦЭМ!$C$33:$C$776,СВЦЭМ!$A$33:$A$776,$A81,СВЦЭМ!$B$33:$B$776,X$77)+'СЕТ СН'!$H$12+СВЦЭМ!$D$10+'СЕТ СН'!$H$5-'СЕТ СН'!$H$20</f>
        <v>3817.8272932700002</v>
      </c>
      <c r="Y81" s="36">
        <f>SUMIFS(СВЦЭМ!$C$33:$C$776,СВЦЭМ!$A$33:$A$776,$A81,СВЦЭМ!$B$33:$B$776,Y$77)+'СЕТ СН'!$H$12+СВЦЭМ!$D$10+'СЕТ СН'!$H$5-'СЕТ СН'!$H$20</f>
        <v>3841.6757497899998</v>
      </c>
    </row>
    <row r="82" spans="1:25" ht="15.75" x14ac:dyDescent="0.2">
      <c r="A82" s="35">
        <f t="shared" si="2"/>
        <v>44232</v>
      </c>
      <c r="B82" s="36">
        <f>SUMIFS(СВЦЭМ!$C$33:$C$776,СВЦЭМ!$A$33:$A$776,$A82,СВЦЭМ!$B$33:$B$776,B$77)+'СЕТ СН'!$H$12+СВЦЭМ!$D$10+'СЕТ СН'!$H$5-'СЕТ СН'!$H$20</f>
        <v>3850.2484987600001</v>
      </c>
      <c r="C82" s="36">
        <f>SUMIFS(СВЦЭМ!$C$33:$C$776,СВЦЭМ!$A$33:$A$776,$A82,СВЦЭМ!$B$33:$B$776,C$77)+'СЕТ СН'!$H$12+СВЦЭМ!$D$10+'СЕТ СН'!$H$5-'СЕТ СН'!$H$20</f>
        <v>3867.5139431500002</v>
      </c>
      <c r="D82" s="36">
        <f>SUMIFS(СВЦЭМ!$C$33:$C$776,СВЦЭМ!$A$33:$A$776,$A82,СВЦЭМ!$B$33:$B$776,D$77)+'СЕТ СН'!$H$12+СВЦЭМ!$D$10+'СЕТ СН'!$H$5-'СЕТ СН'!$H$20</f>
        <v>3874.5583288099997</v>
      </c>
      <c r="E82" s="36">
        <f>SUMIFS(СВЦЭМ!$C$33:$C$776,СВЦЭМ!$A$33:$A$776,$A82,СВЦЭМ!$B$33:$B$776,E$77)+'СЕТ СН'!$H$12+СВЦЭМ!$D$10+'СЕТ СН'!$H$5-'СЕТ СН'!$H$20</f>
        <v>3875.0069101199997</v>
      </c>
      <c r="F82" s="36">
        <f>SUMIFS(СВЦЭМ!$C$33:$C$776,СВЦЭМ!$A$33:$A$776,$A82,СВЦЭМ!$B$33:$B$776,F$77)+'СЕТ СН'!$H$12+СВЦЭМ!$D$10+'СЕТ СН'!$H$5-'СЕТ СН'!$H$20</f>
        <v>3864.7992785400002</v>
      </c>
      <c r="G82" s="36">
        <f>SUMIFS(СВЦЭМ!$C$33:$C$776,СВЦЭМ!$A$33:$A$776,$A82,СВЦЭМ!$B$33:$B$776,G$77)+'СЕТ СН'!$H$12+СВЦЭМ!$D$10+'СЕТ СН'!$H$5-'СЕТ СН'!$H$20</f>
        <v>3862.50815741</v>
      </c>
      <c r="H82" s="36">
        <f>SUMIFS(СВЦЭМ!$C$33:$C$776,СВЦЭМ!$A$33:$A$776,$A82,СВЦЭМ!$B$33:$B$776,H$77)+'СЕТ СН'!$H$12+СВЦЭМ!$D$10+'СЕТ СН'!$H$5-'СЕТ СН'!$H$20</f>
        <v>3828.4281989000001</v>
      </c>
      <c r="I82" s="36">
        <f>SUMIFS(СВЦЭМ!$C$33:$C$776,СВЦЭМ!$A$33:$A$776,$A82,СВЦЭМ!$B$33:$B$776,I$77)+'СЕТ СН'!$H$12+СВЦЭМ!$D$10+'СЕТ СН'!$H$5-'СЕТ СН'!$H$20</f>
        <v>3819.48382348</v>
      </c>
      <c r="J82" s="36">
        <f>SUMIFS(СВЦЭМ!$C$33:$C$776,СВЦЭМ!$A$33:$A$776,$A82,СВЦЭМ!$B$33:$B$776,J$77)+'СЕТ СН'!$H$12+СВЦЭМ!$D$10+'СЕТ СН'!$H$5-'СЕТ СН'!$H$20</f>
        <v>3784.9386072500001</v>
      </c>
      <c r="K82" s="36">
        <f>SUMIFS(СВЦЭМ!$C$33:$C$776,СВЦЭМ!$A$33:$A$776,$A82,СВЦЭМ!$B$33:$B$776,K$77)+'СЕТ СН'!$H$12+СВЦЭМ!$D$10+'СЕТ СН'!$H$5-'СЕТ СН'!$H$20</f>
        <v>3772.09267942</v>
      </c>
      <c r="L82" s="36">
        <f>SUMIFS(СВЦЭМ!$C$33:$C$776,СВЦЭМ!$A$33:$A$776,$A82,СВЦЭМ!$B$33:$B$776,L$77)+'СЕТ СН'!$H$12+СВЦЭМ!$D$10+'СЕТ СН'!$H$5-'СЕТ СН'!$H$20</f>
        <v>3762.6906965600001</v>
      </c>
      <c r="M82" s="36">
        <f>SUMIFS(СВЦЭМ!$C$33:$C$776,СВЦЭМ!$A$33:$A$776,$A82,СВЦЭМ!$B$33:$B$776,M$77)+'СЕТ СН'!$H$12+СВЦЭМ!$D$10+'СЕТ СН'!$H$5-'СЕТ СН'!$H$20</f>
        <v>3754.63354949</v>
      </c>
      <c r="N82" s="36">
        <f>SUMIFS(СВЦЭМ!$C$33:$C$776,СВЦЭМ!$A$33:$A$776,$A82,СВЦЭМ!$B$33:$B$776,N$77)+'СЕТ СН'!$H$12+СВЦЭМ!$D$10+'СЕТ СН'!$H$5-'СЕТ СН'!$H$20</f>
        <v>3774.0396269399998</v>
      </c>
      <c r="O82" s="36">
        <f>SUMIFS(СВЦЭМ!$C$33:$C$776,СВЦЭМ!$A$33:$A$776,$A82,СВЦЭМ!$B$33:$B$776,O$77)+'СЕТ СН'!$H$12+СВЦЭМ!$D$10+'СЕТ СН'!$H$5-'СЕТ СН'!$H$20</f>
        <v>3775.2525063399999</v>
      </c>
      <c r="P82" s="36">
        <f>SUMIFS(СВЦЭМ!$C$33:$C$776,СВЦЭМ!$A$33:$A$776,$A82,СВЦЭМ!$B$33:$B$776,P$77)+'СЕТ СН'!$H$12+СВЦЭМ!$D$10+'СЕТ СН'!$H$5-'СЕТ СН'!$H$20</f>
        <v>3785.1153074200001</v>
      </c>
      <c r="Q82" s="36">
        <f>SUMIFS(СВЦЭМ!$C$33:$C$776,СВЦЭМ!$A$33:$A$776,$A82,СВЦЭМ!$B$33:$B$776,Q$77)+'СЕТ СН'!$H$12+СВЦЭМ!$D$10+'СЕТ СН'!$H$5-'СЕТ СН'!$H$20</f>
        <v>3792.2912927500001</v>
      </c>
      <c r="R82" s="36">
        <f>SUMIFS(СВЦЭМ!$C$33:$C$776,СВЦЭМ!$A$33:$A$776,$A82,СВЦЭМ!$B$33:$B$776,R$77)+'СЕТ СН'!$H$12+СВЦЭМ!$D$10+'СЕТ СН'!$H$5-'СЕТ СН'!$H$20</f>
        <v>3785.9462463</v>
      </c>
      <c r="S82" s="36">
        <f>SUMIFS(СВЦЭМ!$C$33:$C$776,СВЦЭМ!$A$33:$A$776,$A82,СВЦЭМ!$B$33:$B$776,S$77)+'СЕТ СН'!$H$12+СВЦЭМ!$D$10+'СЕТ СН'!$H$5-'СЕТ СН'!$H$20</f>
        <v>3774.8683571500001</v>
      </c>
      <c r="T82" s="36">
        <f>SUMIFS(СВЦЭМ!$C$33:$C$776,СВЦЭМ!$A$33:$A$776,$A82,СВЦЭМ!$B$33:$B$776,T$77)+'СЕТ СН'!$H$12+СВЦЭМ!$D$10+'СЕТ СН'!$H$5-'СЕТ СН'!$H$20</f>
        <v>3752.33013768</v>
      </c>
      <c r="U82" s="36">
        <f>SUMIFS(СВЦЭМ!$C$33:$C$776,СВЦЭМ!$A$33:$A$776,$A82,СВЦЭМ!$B$33:$B$776,U$77)+'СЕТ СН'!$H$12+СВЦЭМ!$D$10+'СЕТ СН'!$H$5-'СЕТ СН'!$H$20</f>
        <v>3732.4674358399998</v>
      </c>
      <c r="V82" s="36">
        <f>SUMIFS(СВЦЭМ!$C$33:$C$776,СВЦЭМ!$A$33:$A$776,$A82,СВЦЭМ!$B$33:$B$776,V$77)+'СЕТ СН'!$H$12+СВЦЭМ!$D$10+'СЕТ СН'!$H$5-'СЕТ СН'!$H$20</f>
        <v>3733.0685672099999</v>
      </c>
      <c r="W82" s="36">
        <f>SUMIFS(СВЦЭМ!$C$33:$C$776,СВЦЭМ!$A$33:$A$776,$A82,СВЦЭМ!$B$33:$B$776,W$77)+'СЕТ СН'!$H$12+СВЦЭМ!$D$10+'СЕТ СН'!$H$5-'СЕТ СН'!$H$20</f>
        <v>3751.1165127099998</v>
      </c>
      <c r="X82" s="36">
        <f>SUMIFS(СВЦЭМ!$C$33:$C$776,СВЦЭМ!$A$33:$A$776,$A82,СВЦЭМ!$B$33:$B$776,X$77)+'СЕТ СН'!$H$12+СВЦЭМ!$D$10+'СЕТ СН'!$H$5-'СЕТ СН'!$H$20</f>
        <v>3769.9885351399998</v>
      </c>
      <c r="Y82" s="36">
        <f>SUMIFS(СВЦЭМ!$C$33:$C$776,СВЦЭМ!$A$33:$A$776,$A82,СВЦЭМ!$B$33:$B$776,Y$77)+'СЕТ СН'!$H$12+СВЦЭМ!$D$10+'СЕТ СН'!$H$5-'СЕТ СН'!$H$20</f>
        <v>3783.0002319699997</v>
      </c>
    </row>
    <row r="83" spans="1:25" ht="15.75" x14ac:dyDescent="0.2">
      <c r="A83" s="35">
        <f t="shared" si="2"/>
        <v>44233</v>
      </c>
      <c r="B83" s="36">
        <f>SUMIFS(СВЦЭМ!$C$33:$C$776,СВЦЭМ!$A$33:$A$776,$A83,СВЦЭМ!$B$33:$B$776,B$77)+'СЕТ СН'!$H$12+СВЦЭМ!$D$10+'СЕТ СН'!$H$5-'СЕТ СН'!$H$20</f>
        <v>3811.8529686699999</v>
      </c>
      <c r="C83" s="36">
        <f>SUMIFS(СВЦЭМ!$C$33:$C$776,СВЦЭМ!$A$33:$A$776,$A83,СВЦЭМ!$B$33:$B$776,C$77)+'СЕТ СН'!$H$12+СВЦЭМ!$D$10+'СЕТ СН'!$H$5-'СЕТ СН'!$H$20</f>
        <v>3835.5565054399999</v>
      </c>
      <c r="D83" s="36">
        <f>SUMIFS(СВЦЭМ!$C$33:$C$776,СВЦЭМ!$A$33:$A$776,$A83,СВЦЭМ!$B$33:$B$776,D$77)+'СЕТ СН'!$H$12+СВЦЭМ!$D$10+'СЕТ СН'!$H$5-'СЕТ СН'!$H$20</f>
        <v>3833.3454744299997</v>
      </c>
      <c r="E83" s="36">
        <f>SUMIFS(СВЦЭМ!$C$33:$C$776,СВЦЭМ!$A$33:$A$776,$A83,СВЦЭМ!$B$33:$B$776,E$77)+'СЕТ СН'!$H$12+СВЦЭМ!$D$10+'СЕТ СН'!$H$5-'СЕТ СН'!$H$20</f>
        <v>3844.3367180200003</v>
      </c>
      <c r="F83" s="36">
        <f>SUMIFS(СВЦЭМ!$C$33:$C$776,СВЦЭМ!$A$33:$A$776,$A83,СВЦЭМ!$B$33:$B$776,F$77)+'СЕТ СН'!$H$12+СВЦЭМ!$D$10+'СЕТ СН'!$H$5-'СЕТ СН'!$H$20</f>
        <v>3858.8556888599996</v>
      </c>
      <c r="G83" s="36">
        <f>SUMIFS(СВЦЭМ!$C$33:$C$776,СВЦЭМ!$A$33:$A$776,$A83,СВЦЭМ!$B$33:$B$776,G$77)+'СЕТ СН'!$H$12+СВЦЭМ!$D$10+'СЕТ СН'!$H$5-'СЕТ СН'!$H$20</f>
        <v>3854.0455766999999</v>
      </c>
      <c r="H83" s="36">
        <f>SUMIFS(СВЦЭМ!$C$33:$C$776,СВЦЭМ!$A$33:$A$776,$A83,СВЦЭМ!$B$33:$B$776,H$77)+'СЕТ СН'!$H$12+СВЦЭМ!$D$10+'СЕТ СН'!$H$5-'СЕТ СН'!$H$20</f>
        <v>3839.90458635</v>
      </c>
      <c r="I83" s="36">
        <f>SUMIFS(СВЦЭМ!$C$33:$C$776,СВЦЭМ!$A$33:$A$776,$A83,СВЦЭМ!$B$33:$B$776,I$77)+'СЕТ СН'!$H$12+СВЦЭМ!$D$10+'СЕТ СН'!$H$5-'СЕТ СН'!$H$20</f>
        <v>3817.1374884100001</v>
      </c>
      <c r="J83" s="36">
        <f>SUMIFS(СВЦЭМ!$C$33:$C$776,СВЦЭМ!$A$33:$A$776,$A83,СВЦЭМ!$B$33:$B$776,J$77)+'СЕТ СН'!$H$12+СВЦЭМ!$D$10+'СЕТ СН'!$H$5-'СЕТ СН'!$H$20</f>
        <v>3780.9732512299997</v>
      </c>
      <c r="K83" s="36">
        <f>SUMIFS(СВЦЭМ!$C$33:$C$776,СВЦЭМ!$A$33:$A$776,$A83,СВЦЭМ!$B$33:$B$776,K$77)+'СЕТ СН'!$H$12+СВЦЭМ!$D$10+'СЕТ СН'!$H$5-'СЕТ СН'!$H$20</f>
        <v>3746.4725769799998</v>
      </c>
      <c r="L83" s="36">
        <f>SUMIFS(СВЦЭМ!$C$33:$C$776,СВЦЭМ!$A$33:$A$776,$A83,СВЦЭМ!$B$33:$B$776,L$77)+'СЕТ СН'!$H$12+СВЦЭМ!$D$10+'СЕТ СН'!$H$5-'СЕТ СН'!$H$20</f>
        <v>3735.61628088</v>
      </c>
      <c r="M83" s="36">
        <f>SUMIFS(СВЦЭМ!$C$33:$C$776,СВЦЭМ!$A$33:$A$776,$A83,СВЦЭМ!$B$33:$B$776,M$77)+'СЕТ СН'!$H$12+СВЦЭМ!$D$10+'СЕТ СН'!$H$5-'СЕТ СН'!$H$20</f>
        <v>3737.2802085899998</v>
      </c>
      <c r="N83" s="36">
        <f>SUMIFS(СВЦЭМ!$C$33:$C$776,СВЦЭМ!$A$33:$A$776,$A83,СВЦЭМ!$B$33:$B$776,N$77)+'СЕТ СН'!$H$12+СВЦЭМ!$D$10+'СЕТ СН'!$H$5-'СЕТ СН'!$H$20</f>
        <v>3752.6946676399998</v>
      </c>
      <c r="O83" s="36">
        <f>SUMIFS(СВЦЭМ!$C$33:$C$776,СВЦЭМ!$A$33:$A$776,$A83,СВЦЭМ!$B$33:$B$776,O$77)+'СЕТ СН'!$H$12+СВЦЭМ!$D$10+'СЕТ СН'!$H$5-'СЕТ СН'!$H$20</f>
        <v>3767.93430992</v>
      </c>
      <c r="P83" s="36">
        <f>SUMIFS(СВЦЭМ!$C$33:$C$776,СВЦЭМ!$A$33:$A$776,$A83,СВЦЭМ!$B$33:$B$776,P$77)+'СЕТ СН'!$H$12+СВЦЭМ!$D$10+'СЕТ СН'!$H$5-'СЕТ СН'!$H$20</f>
        <v>3774.3174933800001</v>
      </c>
      <c r="Q83" s="36">
        <f>SUMIFS(СВЦЭМ!$C$33:$C$776,СВЦЭМ!$A$33:$A$776,$A83,СВЦЭМ!$B$33:$B$776,Q$77)+'СЕТ СН'!$H$12+СВЦЭМ!$D$10+'СЕТ СН'!$H$5-'СЕТ СН'!$H$20</f>
        <v>3787.0558563099999</v>
      </c>
      <c r="R83" s="36">
        <f>SUMIFS(СВЦЭМ!$C$33:$C$776,СВЦЭМ!$A$33:$A$776,$A83,СВЦЭМ!$B$33:$B$776,R$77)+'СЕТ СН'!$H$12+СВЦЭМ!$D$10+'СЕТ СН'!$H$5-'СЕТ СН'!$H$20</f>
        <v>3785.0389640799999</v>
      </c>
      <c r="S83" s="36">
        <f>SUMIFS(СВЦЭМ!$C$33:$C$776,СВЦЭМ!$A$33:$A$776,$A83,СВЦЭМ!$B$33:$B$776,S$77)+'СЕТ СН'!$H$12+СВЦЭМ!$D$10+'СЕТ СН'!$H$5-'СЕТ СН'!$H$20</f>
        <v>3767.5786285300001</v>
      </c>
      <c r="T83" s="36">
        <f>SUMIFS(СВЦЭМ!$C$33:$C$776,СВЦЭМ!$A$33:$A$776,$A83,СВЦЭМ!$B$33:$B$776,T$77)+'СЕТ СН'!$H$12+СВЦЭМ!$D$10+'СЕТ СН'!$H$5-'СЕТ СН'!$H$20</f>
        <v>3743.9755602999999</v>
      </c>
      <c r="U83" s="36">
        <f>SUMIFS(СВЦЭМ!$C$33:$C$776,СВЦЭМ!$A$33:$A$776,$A83,СВЦЭМ!$B$33:$B$776,U$77)+'СЕТ СН'!$H$12+СВЦЭМ!$D$10+'СЕТ СН'!$H$5-'СЕТ СН'!$H$20</f>
        <v>3747.4321639</v>
      </c>
      <c r="V83" s="36">
        <f>SUMIFS(СВЦЭМ!$C$33:$C$776,СВЦЭМ!$A$33:$A$776,$A83,СВЦЭМ!$B$33:$B$776,V$77)+'СЕТ СН'!$H$12+СВЦЭМ!$D$10+'СЕТ СН'!$H$5-'СЕТ СН'!$H$20</f>
        <v>3763.48683863</v>
      </c>
      <c r="W83" s="36">
        <f>SUMIFS(СВЦЭМ!$C$33:$C$776,СВЦЭМ!$A$33:$A$776,$A83,СВЦЭМ!$B$33:$B$776,W$77)+'СЕТ СН'!$H$12+СВЦЭМ!$D$10+'СЕТ СН'!$H$5-'СЕТ СН'!$H$20</f>
        <v>3778.6982098600001</v>
      </c>
      <c r="X83" s="36">
        <f>SUMIFS(СВЦЭМ!$C$33:$C$776,СВЦЭМ!$A$33:$A$776,$A83,СВЦЭМ!$B$33:$B$776,X$77)+'СЕТ СН'!$H$12+СВЦЭМ!$D$10+'СЕТ СН'!$H$5-'СЕТ СН'!$H$20</f>
        <v>3796.7641559499998</v>
      </c>
      <c r="Y83" s="36">
        <f>SUMIFS(СВЦЭМ!$C$33:$C$776,СВЦЭМ!$A$33:$A$776,$A83,СВЦЭМ!$B$33:$B$776,Y$77)+'СЕТ СН'!$H$12+СВЦЭМ!$D$10+'СЕТ СН'!$H$5-'СЕТ СН'!$H$20</f>
        <v>3816.7742195199999</v>
      </c>
    </row>
    <row r="84" spans="1:25" ht="15.75" x14ac:dyDescent="0.2">
      <c r="A84" s="35">
        <f t="shared" si="2"/>
        <v>44234</v>
      </c>
      <c r="B84" s="36">
        <f>SUMIFS(СВЦЭМ!$C$33:$C$776,СВЦЭМ!$A$33:$A$776,$A84,СВЦЭМ!$B$33:$B$776,B$77)+'СЕТ СН'!$H$12+СВЦЭМ!$D$10+'СЕТ СН'!$H$5-'СЕТ СН'!$H$20</f>
        <v>3811.4339870399999</v>
      </c>
      <c r="C84" s="36">
        <f>SUMIFS(СВЦЭМ!$C$33:$C$776,СВЦЭМ!$A$33:$A$776,$A84,СВЦЭМ!$B$33:$B$776,C$77)+'СЕТ СН'!$H$12+СВЦЭМ!$D$10+'СЕТ СН'!$H$5-'СЕТ СН'!$H$20</f>
        <v>3832.3639394699999</v>
      </c>
      <c r="D84" s="36">
        <f>SUMIFS(СВЦЭМ!$C$33:$C$776,СВЦЭМ!$A$33:$A$776,$A84,СВЦЭМ!$B$33:$B$776,D$77)+'СЕТ СН'!$H$12+СВЦЭМ!$D$10+'СЕТ СН'!$H$5-'СЕТ СН'!$H$20</f>
        <v>3831.7582805000002</v>
      </c>
      <c r="E84" s="36">
        <f>SUMIFS(СВЦЭМ!$C$33:$C$776,СВЦЭМ!$A$33:$A$776,$A84,СВЦЭМ!$B$33:$B$776,E$77)+'СЕТ СН'!$H$12+СВЦЭМ!$D$10+'СЕТ СН'!$H$5-'СЕТ СН'!$H$20</f>
        <v>3838.4718590100001</v>
      </c>
      <c r="F84" s="36">
        <f>SUMIFS(СВЦЭМ!$C$33:$C$776,СВЦЭМ!$A$33:$A$776,$A84,СВЦЭМ!$B$33:$B$776,F$77)+'СЕТ СН'!$H$12+СВЦЭМ!$D$10+'СЕТ СН'!$H$5-'СЕТ СН'!$H$20</f>
        <v>3848.7432400400003</v>
      </c>
      <c r="G84" s="36">
        <f>SUMIFS(СВЦЭМ!$C$33:$C$776,СВЦЭМ!$A$33:$A$776,$A84,СВЦЭМ!$B$33:$B$776,G$77)+'СЕТ СН'!$H$12+СВЦЭМ!$D$10+'СЕТ СН'!$H$5-'СЕТ СН'!$H$20</f>
        <v>3841.19526567</v>
      </c>
      <c r="H84" s="36">
        <f>SUMIFS(СВЦЭМ!$C$33:$C$776,СВЦЭМ!$A$33:$A$776,$A84,СВЦЭМ!$B$33:$B$776,H$77)+'СЕТ СН'!$H$12+СВЦЭМ!$D$10+'СЕТ СН'!$H$5-'СЕТ СН'!$H$20</f>
        <v>3832.58585442</v>
      </c>
      <c r="I84" s="36">
        <f>SUMIFS(СВЦЭМ!$C$33:$C$776,СВЦЭМ!$A$33:$A$776,$A84,СВЦЭМ!$B$33:$B$776,I$77)+'СЕТ СН'!$H$12+СВЦЭМ!$D$10+'СЕТ СН'!$H$5-'СЕТ СН'!$H$20</f>
        <v>3820.8867084900003</v>
      </c>
      <c r="J84" s="36">
        <f>SUMIFS(СВЦЭМ!$C$33:$C$776,СВЦЭМ!$A$33:$A$776,$A84,СВЦЭМ!$B$33:$B$776,J$77)+'СЕТ СН'!$H$12+СВЦЭМ!$D$10+'СЕТ СН'!$H$5-'СЕТ СН'!$H$20</f>
        <v>3800.3764955799998</v>
      </c>
      <c r="K84" s="36">
        <f>SUMIFS(СВЦЭМ!$C$33:$C$776,СВЦЭМ!$A$33:$A$776,$A84,СВЦЭМ!$B$33:$B$776,K$77)+'СЕТ СН'!$H$12+СВЦЭМ!$D$10+'СЕТ СН'!$H$5-'СЕТ СН'!$H$20</f>
        <v>3780.5941744299998</v>
      </c>
      <c r="L84" s="36">
        <f>SUMIFS(СВЦЭМ!$C$33:$C$776,СВЦЭМ!$A$33:$A$776,$A84,СВЦЭМ!$B$33:$B$776,L$77)+'СЕТ СН'!$H$12+СВЦЭМ!$D$10+'СЕТ СН'!$H$5-'СЕТ СН'!$H$20</f>
        <v>3762.5174234699998</v>
      </c>
      <c r="M84" s="36">
        <f>SUMIFS(СВЦЭМ!$C$33:$C$776,СВЦЭМ!$A$33:$A$776,$A84,СВЦЭМ!$B$33:$B$776,M$77)+'СЕТ СН'!$H$12+СВЦЭМ!$D$10+'СЕТ СН'!$H$5-'СЕТ СН'!$H$20</f>
        <v>3753.2893637100001</v>
      </c>
      <c r="N84" s="36">
        <f>SUMIFS(СВЦЭМ!$C$33:$C$776,СВЦЭМ!$A$33:$A$776,$A84,СВЦЭМ!$B$33:$B$776,N$77)+'СЕТ СН'!$H$12+СВЦЭМ!$D$10+'СЕТ СН'!$H$5-'СЕТ СН'!$H$20</f>
        <v>3766.6253255800002</v>
      </c>
      <c r="O84" s="36">
        <f>SUMIFS(СВЦЭМ!$C$33:$C$776,СВЦЭМ!$A$33:$A$776,$A84,СВЦЭМ!$B$33:$B$776,O$77)+'СЕТ СН'!$H$12+СВЦЭМ!$D$10+'СЕТ СН'!$H$5-'СЕТ СН'!$H$20</f>
        <v>3784.7099713899997</v>
      </c>
      <c r="P84" s="36">
        <f>SUMIFS(СВЦЭМ!$C$33:$C$776,СВЦЭМ!$A$33:$A$776,$A84,СВЦЭМ!$B$33:$B$776,P$77)+'СЕТ СН'!$H$12+СВЦЭМ!$D$10+'СЕТ СН'!$H$5-'СЕТ СН'!$H$20</f>
        <v>3799.88893573</v>
      </c>
      <c r="Q84" s="36">
        <f>SUMIFS(СВЦЭМ!$C$33:$C$776,СВЦЭМ!$A$33:$A$776,$A84,СВЦЭМ!$B$33:$B$776,Q$77)+'СЕТ СН'!$H$12+СВЦЭМ!$D$10+'СЕТ СН'!$H$5-'СЕТ СН'!$H$20</f>
        <v>3804.8115959699999</v>
      </c>
      <c r="R84" s="36">
        <f>SUMIFS(СВЦЭМ!$C$33:$C$776,СВЦЭМ!$A$33:$A$776,$A84,СВЦЭМ!$B$33:$B$776,R$77)+'СЕТ СН'!$H$12+СВЦЭМ!$D$10+'СЕТ СН'!$H$5-'СЕТ СН'!$H$20</f>
        <v>3794.56265497</v>
      </c>
      <c r="S84" s="36">
        <f>SUMIFS(СВЦЭМ!$C$33:$C$776,СВЦЭМ!$A$33:$A$776,$A84,СВЦЭМ!$B$33:$B$776,S$77)+'СЕТ СН'!$H$12+СВЦЭМ!$D$10+'СЕТ СН'!$H$5-'СЕТ СН'!$H$20</f>
        <v>3776.0823670099999</v>
      </c>
      <c r="T84" s="36">
        <f>SUMIFS(СВЦЭМ!$C$33:$C$776,СВЦЭМ!$A$33:$A$776,$A84,СВЦЭМ!$B$33:$B$776,T$77)+'СЕТ СН'!$H$12+СВЦЭМ!$D$10+'СЕТ СН'!$H$5-'СЕТ СН'!$H$20</f>
        <v>3746.1122855899998</v>
      </c>
      <c r="U84" s="36">
        <f>SUMIFS(СВЦЭМ!$C$33:$C$776,СВЦЭМ!$A$33:$A$776,$A84,СВЦЭМ!$B$33:$B$776,U$77)+'СЕТ СН'!$H$12+СВЦЭМ!$D$10+'СЕТ СН'!$H$5-'СЕТ СН'!$H$20</f>
        <v>3756.9069981600001</v>
      </c>
      <c r="V84" s="36">
        <f>SUMIFS(СВЦЭМ!$C$33:$C$776,СВЦЭМ!$A$33:$A$776,$A84,СВЦЭМ!$B$33:$B$776,V$77)+'СЕТ СН'!$H$12+СВЦЭМ!$D$10+'СЕТ СН'!$H$5-'СЕТ СН'!$H$20</f>
        <v>3767.8797297000001</v>
      </c>
      <c r="W84" s="36">
        <f>SUMIFS(СВЦЭМ!$C$33:$C$776,СВЦЭМ!$A$33:$A$776,$A84,СВЦЭМ!$B$33:$B$776,W$77)+'СЕТ СН'!$H$12+СВЦЭМ!$D$10+'СЕТ СН'!$H$5-'СЕТ СН'!$H$20</f>
        <v>3782.1593899</v>
      </c>
      <c r="X84" s="36">
        <f>SUMIFS(СВЦЭМ!$C$33:$C$776,СВЦЭМ!$A$33:$A$776,$A84,СВЦЭМ!$B$33:$B$776,X$77)+'СЕТ СН'!$H$12+СВЦЭМ!$D$10+'СЕТ СН'!$H$5-'СЕТ СН'!$H$20</f>
        <v>3802.7729110599998</v>
      </c>
      <c r="Y84" s="36">
        <f>SUMIFS(СВЦЭМ!$C$33:$C$776,СВЦЭМ!$A$33:$A$776,$A84,СВЦЭМ!$B$33:$B$776,Y$77)+'СЕТ СН'!$H$12+СВЦЭМ!$D$10+'СЕТ СН'!$H$5-'СЕТ СН'!$H$20</f>
        <v>3826.7410224799996</v>
      </c>
    </row>
    <row r="85" spans="1:25" ht="15.75" x14ac:dyDescent="0.2">
      <c r="A85" s="35">
        <f t="shared" si="2"/>
        <v>44235</v>
      </c>
      <c r="B85" s="36">
        <f>SUMIFS(СВЦЭМ!$C$33:$C$776,СВЦЭМ!$A$33:$A$776,$A85,СВЦЭМ!$B$33:$B$776,B$77)+'СЕТ СН'!$H$12+СВЦЭМ!$D$10+'СЕТ СН'!$H$5-'СЕТ СН'!$H$20</f>
        <v>3818.7105151699998</v>
      </c>
      <c r="C85" s="36">
        <f>SUMIFS(СВЦЭМ!$C$33:$C$776,СВЦЭМ!$A$33:$A$776,$A85,СВЦЭМ!$B$33:$B$776,C$77)+'СЕТ СН'!$H$12+СВЦЭМ!$D$10+'СЕТ СН'!$H$5-'СЕТ СН'!$H$20</f>
        <v>3855.2099526499997</v>
      </c>
      <c r="D85" s="36">
        <f>SUMIFS(СВЦЭМ!$C$33:$C$776,СВЦЭМ!$A$33:$A$776,$A85,СВЦЭМ!$B$33:$B$776,D$77)+'СЕТ СН'!$H$12+СВЦЭМ!$D$10+'СЕТ СН'!$H$5-'СЕТ СН'!$H$20</f>
        <v>3871.13518075</v>
      </c>
      <c r="E85" s="36">
        <f>SUMIFS(СВЦЭМ!$C$33:$C$776,СВЦЭМ!$A$33:$A$776,$A85,СВЦЭМ!$B$33:$B$776,E$77)+'СЕТ СН'!$H$12+СВЦЭМ!$D$10+'СЕТ СН'!$H$5-'СЕТ СН'!$H$20</f>
        <v>3876.4487149899996</v>
      </c>
      <c r="F85" s="36">
        <f>SUMIFS(СВЦЭМ!$C$33:$C$776,СВЦЭМ!$A$33:$A$776,$A85,СВЦЭМ!$B$33:$B$776,F$77)+'СЕТ СН'!$H$12+СВЦЭМ!$D$10+'СЕТ СН'!$H$5-'СЕТ СН'!$H$20</f>
        <v>3879.13912291</v>
      </c>
      <c r="G85" s="36">
        <f>SUMIFS(СВЦЭМ!$C$33:$C$776,СВЦЭМ!$A$33:$A$776,$A85,СВЦЭМ!$B$33:$B$776,G$77)+'СЕТ СН'!$H$12+СВЦЭМ!$D$10+'СЕТ СН'!$H$5-'СЕТ СН'!$H$20</f>
        <v>3860.9956767499998</v>
      </c>
      <c r="H85" s="36">
        <f>SUMIFS(СВЦЭМ!$C$33:$C$776,СВЦЭМ!$A$33:$A$776,$A85,СВЦЭМ!$B$33:$B$776,H$77)+'СЕТ СН'!$H$12+СВЦЭМ!$D$10+'СЕТ СН'!$H$5-'СЕТ СН'!$H$20</f>
        <v>3828.4206853799997</v>
      </c>
      <c r="I85" s="36">
        <f>SUMIFS(СВЦЭМ!$C$33:$C$776,СВЦЭМ!$A$33:$A$776,$A85,СВЦЭМ!$B$33:$B$776,I$77)+'СЕТ СН'!$H$12+СВЦЭМ!$D$10+'СЕТ СН'!$H$5-'СЕТ СН'!$H$20</f>
        <v>3799.90206958</v>
      </c>
      <c r="J85" s="36">
        <f>SUMIFS(СВЦЭМ!$C$33:$C$776,СВЦЭМ!$A$33:$A$776,$A85,СВЦЭМ!$B$33:$B$776,J$77)+'СЕТ СН'!$H$12+СВЦЭМ!$D$10+'СЕТ СН'!$H$5-'СЕТ СН'!$H$20</f>
        <v>3794.5047620400001</v>
      </c>
      <c r="K85" s="36">
        <f>SUMIFS(СВЦЭМ!$C$33:$C$776,СВЦЭМ!$A$33:$A$776,$A85,СВЦЭМ!$B$33:$B$776,K$77)+'СЕТ СН'!$H$12+СВЦЭМ!$D$10+'СЕТ СН'!$H$5-'СЕТ СН'!$H$20</f>
        <v>3789.0114103000001</v>
      </c>
      <c r="L85" s="36">
        <f>SUMIFS(СВЦЭМ!$C$33:$C$776,СВЦЭМ!$A$33:$A$776,$A85,СВЦЭМ!$B$33:$B$776,L$77)+'СЕТ СН'!$H$12+СВЦЭМ!$D$10+'СЕТ СН'!$H$5-'СЕТ СН'!$H$20</f>
        <v>3785.1526883900001</v>
      </c>
      <c r="M85" s="36">
        <f>SUMIFS(СВЦЭМ!$C$33:$C$776,СВЦЭМ!$A$33:$A$776,$A85,СВЦЭМ!$B$33:$B$776,M$77)+'СЕТ СН'!$H$12+СВЦЭМ!$D$10+'СЕТ СН'!$H$5-'СЕТ СН'!$H$20</f>
        <v>3793.7979460000001</v>
      </c>
      <c r="N85" s="36">
        <f>SUMIFS(СВЦЭМ!$C$33:$C$776,СВЦЭМ!$A$33:$A$776,$A85,СВЦЭМ!$B$33:$B$776,N$77)+'СЕТ СН'!$H$12+СВЦЭМ!$D$10+'СЕТ СН'!$H$5-'СЕТ СН'!$H$20</f>
        <v>3802.87807767</v>
      </c>
      <c r="O85" s="36">
        <f>SUMIFS(СВЦЭМ!$C$33:$C$776,СВЦЭМ!$A$33:$A$776,$A85,СВЦЭМ!$B$33:$B$776,O$77)+'СЕТ СН'!$H$12+СВЦЭМ!$D$10+'СЕТ СН'!$H$5-'СЕТ СН'!$H$20</f>
        <v>3816.42395334</v>
      </c>
      <c r="P85" s="36">
        <f>SUMIFS(СВЦЭМ!$C$33:$C$776,СВЦЭМ!$A$33:$A$776,$A85,СВЦЭМ!$B$33:$B$776,P$77)+'СЕТ СН'!$H$12+СВЦЭМ!$D$10+'СЕТ СН'!$H$5-'СЕТ СН'!$H$20</f>
        <v>3825.6752462200002</v>
      </c>
      <c r="Q85" s="36">
        <f>SUMIFS(СВЦЭМ!$C$33:$C$776,СВЦЭМ!$A$33:$A$776,$A85,СВЦЭМ!$B$33:$B$776,Q$77)+'СЕТ СН'!$H$12+СВЦЭМ!$D$10+'СЕТ СН'!$H$5-'СЕТ СН'!$H$20</f>
        <v>3828.22951478</v>
      </c>
      <c r="R85" s="36">
        <f>SUMIFS(СВЦЭМ!$C$33:$C$776,СВЦЭМ!$A$33:$A$776,$A85,СВЦЭМ!$B$33:$B$776,R$77)+'СЕТ СН'!$H$12+СВЦЭМ!$D$10+'СЕТ СН'!$H$5-'СЕТ СН'!$H$20</f>
        <v>3822.7687732200002</v>
      </c>
      <c r="S85" s="36">
        <f>SUMIFS(СВЦЭМ!$C$33:$C$776,СВЦЭМ!$A$33:$A$776,$A85,СВЦЭМ!$B$33:$B$776,S$77)+'СЕТ СН'!$H$12+СВЦЭМ!$D$10+'СЕТ СН'!$H$5-'СЕТ СН'!$H$20</f>
        <v>3809.06635125</v>
      </c>
      <c r="T85" s="36">
        <f>SUMIFS(СВЦЭМ!$C$33:$C$776,СВЦЭМ!$A$33:$A$776,$A85,СВЦЭМ!$B$33:$B$776,T$77)+'СЕТ СН'!$H$12+СВЦЭМ!$D$10+'СЕТ СН'!$H$5-'СЕТ СН'!$H$20</f>
        <v>3780.6002879500002</v>
      </c>
      <c r="U85" s="36">
        <f>SUMIFS(СВЦЭМ!$C$33:$C$776,СВЦЭМ!$A$33:$A$776,$A85,СВЦЭМ!$B$33:$B$776,U$77)+'СЕТ СН'!$H$12+СВЦЭМ!$D$10+'СЕТ СН'!$H$5-'СЕТ СН'!$H$20</f>
        <v>3786.1887124300001</v>
      </c>
      <c r="V85" s="36">
        <f>SUMIFS(СВЦЭМ!$C$33:$C$776,СВЦЭМ!$A$33:$A$776,$A85,СВЦЭМ!$B$33:$B$776,V$77)+'СЕТ СН'!$H$12+СВЦЭМ!$D$10+'СЕТ СН'!$H$5-'СЕТ СН'!$H$20</f>
        <v>3799.56833641</v>
      </c>
      <c r="W85" s="36">
        <f>SUMIFS(СВЦЭМ!$C$33:$C$776,СВЦЭМ!$A$33:$A$776,$A85,СВЦЭМ!$B$33:$B$776,W$77)+'СЕТ СН'!$H$12+СВЦЭМ!$D$10+'СЕТ СН'!$H$5-'СЕТ СН'!$H$20</f>
        <v>3818.2378152900001</v>
      </c>
      <c r="X85" s="36">
        <f>SUMIFS(СВЦЭМ!$C$33:$C$776,СВЦЭМ!$A$33:$A$776,$A85,СВЦЭМ!$B$33:$B$776,X$77)+'СЕТ СН'!$H$12+СВЦЭМ!$D$10+'СЕТ СН'!$H$5-'СЕТ СН'!$H$20</f>
        <v>3837.8352014499997</v>
      </c>
      <c r="Y85" s="36">
        <f>SUMIFS(СВЦЭМ!$C$33:$C$776,СВЦЭМ!$A$33:$A$776,$A85,СВЦЭМ!$B$33:$B$776,Y$77)+'СЕТ СН'!$H$12+СВЦЭМ!$D$10+'СЕТ СН'!$H$5-'СЕТ СН'!$H$20</f>
        <v>3851.2682493299999</v>
      </c>
    </row>
    <row r="86" spans="1:25" ht="15.75" x14ac:dyDescent="0.2">
      <c r="A86" s="35">
        <f t="shared" si="2"/>
        <v>44236</v>
      </c>
      <c r="B86" s="36">
        <f>SUMIFS(СВЦЭМ!$C$33:$C$776,СВЦЭМ!$A$33:$A$776,$A86,СВЦЭМ!$B$33:$B$776,B$77)+'СЕТ СН'!$H$12+СВЦЭМ!$D$10+'СЕТ СН'!$H$5-'СЕТ СН'!$H$20</f>
        <v>3822.6163455300002</v>
      </c>
      <c r="C86" s="36">
        <f>SUMIFS(СВЦЭМ!$C$33:$C$776,СВЦЭМ!$A$33:$A$776,$A86,СВЦЭМ!$B$33:$B$776,C$77)+'СЕТ СН'!$H$12+СВЦЭМ!$D$10+'СЕТ СН'!$H$5-'СЕТ СН'!$H$20</f>
        <v>3848.42885256</v>
      </c>
      <c r="D86" s="36">
        <f>SUMIFS(СВЦЭМ!$C$33:$C$776,СВЦЭМ!$A$33:$A$776,$A86,СВЦЭМ!$B$33:$B$776,D$77)+'СЕТ СН'!$H$12+СВЦЭМ!$D$10+'СЕТ СН'!$H$5-'СЕТ СН'!$H$20</f>
        <v>3879.72783863</v>
      </c>
      <c r="E86" s="36">
        <f>SUMIFS(СВЦЭМ!$C$33:$C$776,СВЦЭМ!$A$33:$A$776,$A86,СВЦЭМ!$B$33:$B$776,E$77)+'СЕТ СН'!$H$12+СВЦЭМ!$D$10+'СЕТ СН'!$H$5-'СЕТ СН'!$H$20</f>
        <v>3889.6374337299999</v>
      </c>
      <c r="F86" s="36">
        <f>SUMIFS(СВЦЭМ!$C$33:$C$776,СВЦЭМ!$A$33:$A$776,$A86,СВЦЭМ!$B$33:$B$776,F$77)+'СЕТ СН'!$H$12+СВЦЭМ!$D$10+'СЕТ СН'!$H$5-'СЕТ СН'!$H$20</f>
        <v>3877.17209619</v>
      </c>
      <c r="G86" s="36">
        <f>SUMIFS(СВЦЭМ!$C$33:$C$776,СВЦЭМ!$A$33:$A$776,$A86,СВЦЭМ!$B$33:$B$776,G$77)+'СЕТ СН'!$H$12+СВЦЭМ!$D$10+'СЕТ СН'!$H$5-'СЕТ СН'!$H$20</f>
        <v>3854.9125066400002</v>
      </c>
      <c r="H86" s="36">
        <f>SUMIFS(СВЦЭМ!$C$33:$C$776,СВЦЭМ!$A$33:$A$776,$A86,СВЦЭМ!$B$33:$B$776,H$77)+'СЕТ СН'!$H$12+СВЦЭМ!$D$10+'СЕТ СН'!$H$5-'СЕТ СН'!$H$20</f>
        <v>3818.8115695899996</v>
      </c>
      <c r="I86" s="36">
        <f>SUMIFS(СВЦЭМ!$C$33:$C$776,СВЦЭМ!$A$33:$A$776,$A86,СВЦЭМ!$B$33:$B$776,I$77)+'СЕТ СН'!$H$12+СВЦЭМ!$D$10+'СЕТ СН'!$H$5-'СЕТ СН'!$H$20</f>
        <v>3783.2692889</v>
      </c>
      <c r="J86" s="36">
        <f>SUMIFS(СВЦЭМ!$C$33:$C$776,СВЦЭМ!$A$33:$A$776,$A86,СВЦЭМ!$B$33:$B$776,J$77)+'СЕТ СН'!$H$12+СВЦЭМ!$D$10+'СЕТ СН'!$H$5-'СЕТ СН'!$H$20</f>
        <v>3760.2210954500001</v>
      </c>
      <c r="K86" s="36">
        <f>SUMIFS(СВЦЭМ!$C$33:$C$776,СВЦЭМ!$A$33:$A$776,$A86,СВЦЭМ!$B$33:$B$776,K$77)+'СЕТ СН'!$H$12+СВЦЭМ!$D$10+'СЕТ СН'!$H$5-'СЕТ СН'!$H$20</f>
        <v>3756.2700498700001</v>
      </c>
      <c r="L86" s="36">
        <f>SUMIFS(СВЦЭМ!$C$33:$C$776,СВЦЭМ!$A$33:$A$776,$A86,СВЦЭМ!$B$33:$B$776,L$77)+'СЕТ СН'!$H$12+СВЦЭМ!$D$10+'СЕТ СН'!$H$5-'СЕТ СН'!$H$20</f>
        <v>3749.2566953400001</v>
      </c>
      <c r="M86" s="36">
        <f>SUMIFS(СВЦЭМ!$C$33:$C$776,СВЦЭМ!$A$33:$A$776,$A86,СВЦЭМ!$B$33:$B$776,M$77)+'СЕТ СН'!$H$12+СВЦЭМ!$D$10+'СЕТ СН'!$H$5-'СЕТ СН'!$H$20</f>
        <v>3757.7551093900001</v>
      </c>
      <c r="N86" s="36">
        <f>SUMIFS(СВЦЭМ!$C$33:$C$776,СВЦЭМ!$A$33:$A$776,$A86,СВЦЭМ!$B$33:$B$776,N$77)+'СЕТ СН'!$H$12+СВЦЭМ!$D$10+'СЕТ СН'!$H$5-'СЕТ СН'!$H$20</f>
        <v>3769.1966893499998</v>
      </c>
      <c r="O86" s="36">
        <f>SUMIFS(СВЦЭМ!$C$33:$C$776,СВЦЭМ!$A$33:$A$776,$A86,СВЦЭМ!$B$33:$B$776,O$77)+'СЕТ СН'!$H$12+СВЦЭМ!$D$10+'СЕТ СН'!$H$5-'СЕТ СН'!$H$20</f>
        <v>3784.9475154299998</v>
      </c>
      <c r="P86" s="36">
        <f>SUMIFS(СВЦЭМ!$C$33:$C$776,СВЦЭМ!$A$33:$A$776,$A86,СВЦЭМ!$B$33:$B$776,P$77)+'СЕТ СН'!$H$12+СВЦЭМ!$D$10+'СЕТ СН'!$H$5-'СЕТ СН'!$H$20</f>
        <v>3804.8002253700001</v>
      </c>
      <c r="Q86" s="36">
        <f>SUMIFS(СВЦЭМ!$C$33:$C$776,СВЦЭМ!$A$33:$A$776,$A86,СВЦЭМ!$B$33:$B$776,Q$77)+'СЕТ СН'!$H$12+СВЦЭМ!$D$10+'СЕТ СН'!$H$5-'СЕТ СН'!$H$20</f>
        <v>3810.2269063799999</v>
      </c>
      <c r="R86" s="36">
        <f>SUMIFS(СВЦЭМ!$C$33:$C$776,СВЦЭМ!$A$33:$A$776,$A86,СВЦЭМ!$B$33:$B$776,R$77)+'СЕТ СН'!$H$12+СВЦЭМ!$D$10+'СЕТ СН'!$H$5-'СЕТ СН'!$H$20</f>
        <v>3810.50865208</v>
      </c>
      <c r="S86" s="36">
        <f>SUMIFS(СВЦЭМ!$C$33:$C$776,СВЦЭМ!$A$33:$A$776,$A86,СВЦЭМ!$B$33:$B$776,S$77)+'СЕТ СН'!$H$12+СВЦЭМ!$D$10+'СЕТ СН'!$H$5-'СЕТ СН'!$H$20</f>
        <v>3795.1368862199997</v>
      </c>
      <c r="T86" s="36">
        <f>SUMIFS(СВЦЭМ!$C$33:$C$776,СВЦЭМ!$A$33:$A$776,$A86,СВЦЭМ!$B$33:$B$776,T$77)+'СЕТ СН'!$H$12+СВЦЭМ!$D$10+'СЕТ СН'!$H$5-'СЕТ СН'!$H$20</f>
        <v>3765.2088452200001</v>
      </c>
      <c r="U86" s="36">
        <f>SUMIFS(СВЦЭМ!$C$33:$C$776,СВЦЭМ!$A$33:$A$776,$A86,СВЦЭМ!$B$33:$B$776,U$77)+'СЕТ СН'!$H$12+СВЦЭМ!$D$10+'СЕТ СН'!$H$5-'СЕТ СН'!$H$20</f>
        <v>3761.8385066999999</v>
      </c>
      <c r="V86" s="36">
        <f>SUMIFS(СВЦЭМ!$C$33:$C$776,СВЦЭМ!$A$33:$A$776,$A86,СВЦЭМ!$B$33:$B$776,V$77)+'СЕТ СН'!$H$12+СВЦЭМ!$D$10+'СЕТ СН'!$H$5-'СЕТ СН'!$H$20</f>
        <v>3774.84964472</v>
      </c>
      <c r="W86" s="36">
        <f>SUMIFS(СВЦЭМ!$C$33:$C$776,СВЦЭМ!$A$33:$A$776,$A86,СВЦЭМ!$B$33:$B$776,W$77)+'СЕТ СН'!$H$12+СВЦЭМ!$D$10+'СЕТ СН'!$H$5-'СЕТ СН'!$H$20</f>
        <v>3795.5920681799998</v>
      </c>
      <c r="X86" s="36">
        <f>SUMIFS(СВЦЭМ!$C$33:$C$776,СВЦЭМ!$A$33:$A$776,$A86,СВЦЭМ!$B$33:$B$776,X$77)+'СЕТ СН'!$H$12+СВЦЭМ!$D$10+'СЕТ СН'!$H$5-'СЕТ СН'!$H$20</f>
        <v>3818.4277503200001</v>
      </c>
      <c r="Y86" s="36">
        <f>SUMIFS(СВЦЭМ!$C$33:$C$776,СВЦЭМ!$A$33:$A$776,$A86,СВЦЭМ!$B$33:$B$776,Y$77)+'СЕТ СН'!$H$12+СВЦЭМ!$D$10+'СЕТ СН'!$H$5-'СЕТ СН'!$H$20</f>
        <v>3828.5518780399998</v>
      </c>
    </row>
    <row r="87" spans="1:25" ht="15.75" x14ac:dyDescent="0.2">
      <c r="A87" s="35">
        <f t="shared" si="2"/>
        <v>44237</v>
      </c>
      <c r="B87" s="36">
        <f>SUMIFS(СВЦЭМ!$C$33:$C$776,СВЦЭМ!$A$33:$A$776,$A87,СВЦЭМ!$B$33:$B$776,B$77)+'СЕТ СН'!$H$12+СВЦЭМ!$D$10+'СЕТ СН'!$H$5-'СЕТ СН'!$H$20</f>
        <v>3774.47128109</v>
      </c>
      <c r="C87" s="36">
        <f>SUMIFS(СВЦЭМ!$C$33:$C$776,СВЦЭМ!$A$33:$A$776,$A87,СВЦЭМ!$B$33:$B$776,C$77)+'СЕТ СН'!$H$12+СВЦЭМ!$D$10+'СЕТ СН'!$H$5-'СЕТ СН'!$H$20</f>
        <v>3790.7401872099999</v>
      </c>
      <c r="D87" s="36">
        <f>SUMIFS(СВЦЭМ!$C$33:$C$776,СВЦЭМ!$A$33:$A$776,$A87,СВЦЭМ!$B$33:$B$776,D$77)+'СЕТ СН'!$H$12+СВЦЭМ!$D$10+'СЕТ СН'!$H$5-'СЕТ СН'!$H$20</f>
        <v>3811.6751769399998</v>
      </c>
      <c r="E87" s="36">
        <f>SUMIFS(СВЦЭМ!$C$33:$C$776,СВЦЭМ!$A$33:$A$776,$A87,СВЦЭМ!$B$33:$B$776,E$77)+'СЕТ СН'!$H$12+СВЦЭМ!$D$10+'СЕТ СН'!$H$5-'СЕТ СН'!$H$20</f>
        <v>3816.1098769800001</v>
      </c>
      <c r="F87" s="36">
        <f>SUMIFS(СВЦЭМ!$C$33:$C$776,СВЦЭМ!$A$33:$A$776,$A87,СВЦЭМ!$B$33:$B$776,F$77)+'СЕТ СН'!$H$12+СВЦЭМ!$D$10+'СЕТ СН'!$H$5-'СЕТ СН'!$H$20</f>
        <v>3808.3204631600001</v>
      </c>
      <c r="G87" s="36">
        <f>SUMIFS(СВЦЭМ!$C$33:$C$776,СВЦЭМ!$A$33:$A$776,$A87,СВЦЭМ!$B$33:$B$776,G$77)+'СЕТ СН'!$H$12+СВЦЭМ!$D$10+'СЕТ СН'!$H$5-'СЕТ СН'!$H$20</f>
        <v>3792.6620854299999</v>
      </c>
      <c r="H87" s="36">
        <f>SUMIFS(СВЦЭМ!$C$33:$C$776,СВЦЭМ!$A$33:$A$776,$A87,СВЦЭМ!$B$33:$B$776,H$77)+'СЕТ СН'!$H$12+СВЦЭМ!$D$10+'СЕТ СН'!$H$5-'СЕТ СН'!$H$20</f>
        <v>3772.5020562199998</v>
      </c>
      <c r="I87" s="36">
        <f>SUMIFS(СВЦЭМ!$C$33:$C$776,СВЦЭМ!$A$33:$A$776,$A87,СВЦЭМ!$B$33:$B$776,I$77)+'СЕТ СН'!$H$12+СВЦЭМ!$D$10+'СЕТ СН'!$H$5-'СЕТ СН'!$H$20</f>
        <v>3797.8500252399999</v>
      </c>
      <c r="J87" s="36">
        <f>SUMIFS(СВЦЭМ!$C$33:$C$776,СВЦЭМ!$A$33:$A$776,$A87,СВЦЭМ!$B$33:$B$776,J$77)+'СЕТ СН'!$H$12+СВЦЭМ!$D$10+'СЕТ СН'!$H$5-'СЕТ СН'!$H$20</f>
        <v>3773.6395336099999</v>
      </c>
      <c r="K87" s="36">
        <f>SUMIFS(СВЦЭМ!$C$33:$C$776,СВЦЭМ!$A$33:$A$776,$A87,СВЦЭМ!$B$33:$B$776,K$77)+'СЕТ СН'!$H$12+СВЦЭМ!$D$10+'СЕТ СН'!$H$5-'СЕТ СН'!$H$20</f>
        <v>3760.5681897999998</v>
      </c>
      <c r="L87" s="36">
        <f>SUMIFS(СВЦЭМ!$C$33:$C$776,СВЦЭМ!$A$33:$A$776,$A87,СВЦЭМ!$B$33:$B$776,L$77)+'СЕТ СН'!$H$12+СВЦЭМ!$D$10+'СЕТ СН'!$H$5-'СЕТ СН'!$H$20</f>
        <v>3759.0684377600001</v>
      </c>
      <c r="M87" s="36">
        <f>SUMIFS(СВЦЭМ!$C$33:$C$776,СВЦЭМ!$A$33:$A$776,$A87,СВЦЭМ!$B$33:$B$776,M$77)+'СЕТ СН'!$H$12+СВЦЭМ!$D$10+'СЕТ СН'!$H$5-'СЕТ СН'!$H$20</f>
        <v>3767.7761846399999</v>
      </c>
      <c r="N87" s="36">
        <f>SUMIFS(СВЦЭМ!$C$33:$C$776,СВЦЭМ!$A$33:$A$776,$A87,СВЦЭМ!$B$33:$B$776,N$77)+'СЕТ СН'!$H$12+СВЦЭМ!$D$10+'СЕТ СН'!$H$5-'СЕТ СН'!$H$20</f>
        <v>3779.9905713799999</v>
      </c>
      <c r="O87" s="36">
        <f>SUMIFS(СВЦЭМ!$C$33:$C$776,СВЦЭМ!$A$33:$A$776,$A87,СВЦЭМ!$B$33:$B$776,O$77)+'СЕТ СН'!$H$12+СВЦЭМ!$D$10+'СЕТ СН'!$H$5-'СЕТ СН'!$H$20</f>
        <v>3799.0876283899997</v>
      </c>
      <c r="P87" s="36">
        <f>SUMIFS(СВЦЭМ!$C$33:$C$776,СВЦЭМ!$A$33:$A$776,$A87,СВЦЭМ!$B$33:$B$776,P$77)+'СЕТ СН'!$H$12+СВЦЭМ!$D$10+'СЕТ СН'!$H$5-'СЕТ СН'!$H$20</f>
        <v>3809.34835157</v>
      </c>
      <c r="Q87" s="36">
        <f>SUMIFS(СВЦЭМ!$C$33:$C$776,СВЦЭМ!$A$33:$A$776,$A87,СВЦЭМ!$B$33:$B$776,Q$77)+'СЕТ СН'!$H$12+СВЦЭМ!$D$10+'СЕТ СН'!$H$5-'СЕТ СН'!$H$20</f>
        <v>3817.22813038</v>
      </c>
      <c r="R87" s="36">
        <f>SUMIFS(СВЦЭМ!$C$33:$C$776,СВЦЭМ!$A$33:$A$776,$A87,СВЦЭМ!$B$33:$B$776,R$77)+'СЕТ СН'!$H$12+СВЦЭМ!$D$10+'СЕТ СН'!$H$5-'СЕТ СН'!$H$20</f>
        <v>3814.1904476</v>
      </c>
      <c r="S87" s="36">
        <f>SUMIFS(СВЦЭМ!$C$33:$C$776,СВЦЭМ!$A$33:$A$776,$A87,СВЦЭМ!$B$33:$B$776,S$77)+'СЕТ СН'!$H$12+СВЦЭМ!$D$10+'СЕТ СН'!$H$5-'СЕТ СН'!$H$20</f>
        <v>3801.8402018699999</v>
      </c>
      <c r="T87" s="36">
        <f>SUMIFS(СВЦЭМ!$C$33:$C$776,СВЦЭМ!$A$33:$A$776,$A87,СВЦЭМ!$B$33:$B$776,T$77)+'СЕТ СН'!$H$12+СВЦЭМ!$D$10+'СЕТ СН'!$H$5-'СЕТ СН'!$H$20</f>
        <v>3765.81894293</v>
      </c>
      <c r="U87" s="36">
        <f>SUMIFS(СВЦЭМ!$C$33:$C$776,СВЦЭМ!$A$33:$A$776,$A87,СВЦЭМ!$B$33:$B$776,U$77)+'СЕТ СН'!$H$12+СВЦЭМ!$D$10+'СЕТ СН'!$H$5-'СЕТ СН'!$H$20</f>
        <v>3760.3543251599999</v>
      </c>
      <c r="V87" s="36">
        <f>SUMIFS(СВЦЭМ!$C$33:$C$776,СВЦЭМ!$A$33:$A$776,$A87,СВЦЭМ!$B$33:$B$776,V$77)+'СЕТ СН'!$H$12+СВЦЭМ!$D$10+'СЕТ СН'!$H$5-'СЕТ СН'!$H$20</f>
        <v>3772.7566374899998</v>
      </c>
      <c r="W87" s="36">
        <f>SUMIFS(СВЦЭМ!$C$33:$C$776,СВЦЭМ!$A$33:$A$776,$A87,СВЦЭМ!$B$33:$B$776,W$77)+'СЕТ СН'!$H$12+СВЦЭМ!$D$10+'СЕТ СН'!$H$5-'СЕТ СН'!$H$20</f>
        <v>3791.42451906</v>
      </c>
      <c r="X87" s="36">
        <f>SUMIFS(СВЦЭМ!$C$33:$C$776,СВЦЭМ!$A$33:$A$776,$A87,СВЦЭМ!$B$33:$B$776,X$77)+'СЕТ СН'!$H$12+СВЦЭМ!$D$10+'СЕТ СН'!$H$5-'СЕТ СН'!$H$20</f>
        <v>3811.49234815</v>
      </c>
      <c r="Y87" s="36">
        <f>SUMIFS(СВЦЭМ!$C$33:$C$776,СВЦЭМ!$A$33:$A$776,$A87,СВЦЭМ!$B$33:$B$776,Y$77)+'СЕТ СН'!$H$12+СВЦЭМ!$D$10+'СЕТ СН'!$H$5-'СЕТ СН'!$H$20</f>
        <v>3822.4361554699999</v>
      </c>
    </row>
    <row r="88" spans="1:25" ht="15.75" x14ac:dyDescent="0.2">
      <c r="A88" s="35">
        <f t="shared" si="2"/>
        <v>44238</v>
      </c>
      <c r="B88" s="36">
        <f>SUMIFS(СВЦЭМ!$C$33:$C$776,СВЦЭМ!$A$33:$A$776,$A88,СВЦЭМ!$B$33:$B$776,B$77)+'СЕТ СН'!$H$12+СВЦЭМ!$D$10+'СЕТ СН'!$H$5-'СЕТ СН'!$H$20</f>
        <v>3788.9206779300002</v>
      </c>
      <c r="C88" s="36">
        <f>SUMIFS(СВЦЭМ!$C$33:$C$776,СВЦЭМ!$A$33:$A$776,$A88,СВЦЭМ!$B$33:$B$776,C$77)+'СЕТ СН'!$H$12+СВЦЭМ!$D$10+'СЕТ СН'!$H$5-'СЕТ СН'!$H$20</f>
        <v>3834.3708712899997</v>
      </c>
      <c r="D88" s="36">
        <f>SUMIFS(СВЦЭМ!$C$33:$C$776,СВЦЭМ!$A$33:$A$776,$A88,СВЦЭМ!$B$33:$B$776,D$77)+'СЕТ СН'!$H$12+СВЦЭМ!$D$10+'СЕТ СН'!$H$5-'СЕТ СН'!$H$20</f>
        <v>3849.0817118099999</v>
      </c>
      <c r="E88" s="36">
        <f>SUMIFS(СВЦЭМ!$C$33:$C$776,СВЦЭМ!$A$33:$A$776,$A88,СВЦЭМ!$B$33:$B$776,E$77)+'СЕТ СН'!$H$12+СВЦЭМ!$D$10+'СЕТ СН'!$H$5-'СЕТ СН'!$H$20</f>
        <v>3852.9622601399997</v>
      </c>
      <c r="F88" s="36">
        <f>SUMIFS(СВЦЭМ!$C$33:$C$776,СВЦЭМ!$A$33:$A$776,$A88,СВЦЭМ!$B$33:$B$776,F$77)+'СЕТ СН'!$H$12+СВЦЭМ!$D$10+'СЕТ СН'!$H$5-'СЕТ СН'!$H$20</f>
        <v>3873.6823768899999</v>
      </c>
      <c r="G88" s="36">
        <f>SUMIFS(СВЦЭМ!$C$33:$C$776,СВЦЭМ!$A$33:$A$776,$A88,СВЦЭМ!$B$33:$B$776,G$77)+'СЕТ СН'!$H$12+СВЦЭМ!$D$10+'СЕТ СН'!$H$5-'СЕТ СН'!$H$20</f>
        <v>3864.5017149400001</v>
      </c>
      <c r="H88" s="36">
        <f>SUMIFS(СВЦЭМ!$C$33:$C$776,СВЦЭМ!$A$33:$A$776,$A88,СВЦЭМ!$B$33:$B$776,H$77)+'СЕТ СН'!$H$12+СВЦЭМ!$D$10+'СЕТ СН'!$H$5-'СЕТ СН'!$H$20</f>
        <v>3836.7195113600001</v>
      </c>
      <c r="I88" s="36">
        <f>SUMIFS(СВЦЭМ!$C$33:$C$776,СВЦЭМ!$A$33:$A$776,$A88,СВЦЭМ!$B$33:$B$776,I$77)+'СЕТ СН'!$H$12+СВЦЭМ!$D$10+'СЕТ СН'!$H$5-'СЕТ СН'!$H$20</f>
        <v>3796.8951071800002</v>
      </c>
      <c r="J88" s="36">
        <f>SUMIFS(СВЦЭМ!$C$33:$C$776,СВЦЭМ!$A$33:$A$776,$A88,СВЦЭМ!$B$33:$B$776,J$77)+'СЕТ СН'!$H$12+СВЦЭМ!$D$10+'СЕТ СН'!$H$5-'СЕТ СН'!$H$20</f>
        <v>3765.60388612</v>
      </c>
      <c r="K88" s="36">
        <f>SUMIFS(СВЦЭМ!$C$33:$C$776,СВЦЭМ!$A$33:$A$776,$A88,СВЦЭМ!$B$33:$B$776,K$77)+'СЕТ СН'!$H$12+СВЦЭМ!$D$10+'СЕТ СН'!$H$5-'СЕТ СН'!$H$20</f>
        <v>3759.6561157799997</v>
      </c>
      <c r="L88" s="36">
        <f>SUMIFS(СВЦЭМ!$C$33:$C$776,СВЦЭМ!$A$33:$A$776,$A88,СВЦЭМ!$B$33:$B$776,L$77)+'СЕТ СН'!$H$12+СВЦЭМ!$D$10+'СЕТ СН'!$H$5-'СЕТ СН'!$H$20</f>
        <v>3761.5220279999999</v>
      </c>
      <c r="M88" s="36">
        <f>SUMIFS(СВЦЭМ!$C$33:$C$776,СВЦЭМ!$A$33:$A$776,$A88,СВЦЭМ!$B$33:$B$776,M$77)+'СЕТ СН'!$H$12+СВЦЭМ!$D$10+'СЕТ СН'!$H$5-'СЕТ СН'!$H$20</f>
        <v>3771.8572270899999</v>
      </c>
      <c r="N88" s="36">
        <f>SUMIFS(СВЦЭМ!$C$33:$C$776,СВЦЭМ!$A$33:$A$776,$A88,СВЦЭМ!$B$33:$B$776,N$77)+'СЕТ СН'!$H$12+СВЦЭМ!$D$10+'СЕТ СН'!$H$5-'СЕТ СН'!$H$20</f>
        <v>3792.9893699700001</v>
      </c>
      <c r="O88" s="36">
        <f>SUMIFS(СВЦЭМ!$C$33:$C$776,СВЦЭМ!$A$33:$A$776,$A88,СВЦЭМ!$B$33:$B$776,O$77)+'СЕТ СН'!$H$12+СВЦЭМ!$D$10+'СЕТ СН'!$H$5-'СЕТ СН'!$H$20</f>
        <v>3810.0105618500002</v>
      </c>
      <c r="P88" s="36">
        <f>SUMIFS(СВЦЭМ!$C$33:$C$776,СВЦЭМ!$A$33:$A$776,$A88,СВЦЭМ!$B$33:$B$776,P$77)+'СЕТ СН'!$H$12+СВЦЭМ!$D$10+'СЕТ СН'!$H$5-'СЕТ СН'!$H$20</f>
        <v>3825.6746545300002</v>
      </c>
      <c r="Q88" s="36">
        <f>SUMIFS(СВЦЭМ!$C$33:$C$776,СВЦЭМ!$A$33:$A$776,$A88,СВЦЭМ!$B$33:$B$776,Q$77)+'СЕТ СН'!$H$12+СВЦЭМ!$D$10+'СЕТ СН'!$H$5-'СЕТ СН'!$H$20</f>
        <v>3832.5953167999996</v>
      </c>
      <c r="R88" s="36">
        <f>SUMIFS(СВЦЭМ!$C$33:$C$776,СВЦЭМ!$A$33:$A$776,$A88,СВЦЭМ!$B$33:$B$776,R$77)+'СЕТ СН'!$H$12+СВЦЭМ!$D$10+'СЕТ СН'!$H$5-'СЕТ СН'!$H$20</f>
        <v>3825.9900395200002</v>
      </c>
      <c r="S88" s="36">
        <f>SUMIFS(СВЦЭМ!$C$33:$C$776,СВЦЭМ!$A$33:$A$776,$A88,СВЦЭМ!$B$33:$B$776,S$77)+'СЕТ СН'!$H$12+СВЦЭМ!$D$10+'СЕТ СН'!$H$5-'СЕТ СН'!$H$20</f>
        <v>3807.8739951100001</v>
      </c>
      <c r="T88" s="36">
        <f>SUMIFS(СВЦЭМ!$C$33:$C$776,СВЦЭМ!$A$33:$A$776,$A88,СВЦЭМ!$B$33:$B$776,T$77)+'СЕТ СН'!$H$12+СВЦЭМ!$D$10+'СЕТ СН'!$H$5-'СЕТ СН'!$H$20</f>
        <v>3776.0450909900001</v>
      </c>
      <c r="U88" s="36">
        <f>SUMIFS(СВЦЭМ!$C$33:$C$776,СВЦЭМ!$A$33:$A$776,$A88,СВЦЭМ!$B$33:$B$776,U$77)+'СЕТ СН'!$H$12+СВЦЭМ!$D$10+'СЕТ СН'!$H$5-'СЕТ СН'!$H$20</f>
        <v>3768.06190806</v>
      </c>
      <c r="V88" s="36">
        <f>SUMIFS(СВЦЭМ!$C$33:$C$776,СВЦЭМ!$A$33:$A$776,$A88,СВЦЭМ!$B$33:$B$776,V$77)+'СЕТ СН'!$H$12+СВЦЭМ!$D$10+'СЕТ СН'!$H$5-'СЕТ СН'!$H$20</f>
        <v>3767.8323580400001</v>
      </c>
      <c r="W88" s="36">
        <f>SUMIFS(СВЦЭМ!$C$33:$C$776,СВЦЭМ!$A$33:$A$776,$A88,СВЦЭМ!$B$33:$B$776,W$77)+'СЕТ СН'!$H$12+СВЦЭМ!$D$10+'СЕТ СН'!$H$5-'СЕТ СН'!$H$20</f>
        <v>3789.4104782700001</v>
      </c>
      <c r="X88" s="36">
        <f>SUMIFS(СВЦЭМ!$C$33:$C$776,СВЦЭМ!$A$33:$A$776,$A88,СВЦЭМ!$B$33:$B$776,X$77)+'СЕТ СН'!$H$12+СВЦЭМ!$D$10+'СЕТ СН'!$H$5-'СЕТ СН'!$H$20</f>
        <v>3809.0801446699998</v>
      </c>
      <c r="Y88" s="36">
        <f>SUMIFS(СВЦЭМ!$C$33:$C$776,СВЦЭМ!$A$33:$A$776,$A88,СВЦЭМ!$B$33:$B$776,Y$77)+'СЕТ СН'!$H$12+СВЦЭМ!$D$10+'СЕТ СН'!$H$5-'СЕТ СН'!$H$20</f>
        <v>3821.9589667199998</v>
      </c>
    </row>
    <row r="89" spans="1:25" ht="15.75" x14ac:dyDescent="0.2">
      <c r="A89" s="35">
        <f t="shared" si="2"/>
        <v>44239</v>
      </c>
      <c r="B89" s="36">
        <f>SUMIFS(СВЦЭМ!$C$33:$C$776,СВЦЭМ!$A$33:$A$776,$A89,СВЦЭМ!$B$33:$B$776,B$77)+'СЕТ СН'!$H$12+СВЦЭМ!$D$10+'СЕТ СН'!$H$5-'СЕТ СН'!$H$20</f>
        <v>3833.8556859999999</v>
      </c>
      <c r="C89" s="36">
        <f>SUMIFS(СВЦЭМ!$C$33:$C$776,СВЦЭМ!$A$33:$A$776,$A89,СВЦЭМ!$B$33:$B$776,C$77)+'СЕТ СН'!$H$12+СВЦЭМ!$D$10+'СЕТ СН'!$H$5-'СЕТ СН'!$H$20</f>
        <v>3855.7863787300003</v>
      </c>
      <c r="D89" s="36">
        <f>SUMIFS(СВЦЭМ!$C$33:$C$776,СВЦЭМ!$A$33:$A$776,$A89,СВЦЭМ!$B$33:$B$776,D$77)+'СЕТ СН'!$H$12+СВЦЭМ!$D$10+'СЕТ СН'!$H$5-'СЕТ СН'!$H$20</f>
        <v>3859.9652823799997</v>
      </c>
      <c r="E89" s="36">
        <f>SUMIFS(СВЦЭМ!$C$33:$C$776,СВЦЭМ!$A$33:$A$776,$A89,СВЦЭМ!$B$33:$B$776,E$77)+'СЕТ СН'!$H$12+СВЦЭМ!$D$10+'СЕТ СН'!$H$5-'СЕТ СН'!$H$20</f>
        <v>3862.9946448800001</v>
      </c>
      <c r="F89" s="36">
        <f>SUMIFS(СВЦЭМ!$C$33:$C$776,СВЦЭМ!$A$33:$A$776,$A89,СВЦЭМ!$B$33:$B$776,F$77)+'СЕТ СН'!$H$12+СВЦЭМ!$D$10+'СЕТ СН'!$H$5-'СЕТ СН'!$H$20</f>
        <v>3864.9303718000001</v>
      </c>
      <c r="G89" s="36">
        <f>SUMIFS(СВЦЭМ!$C$33:$C$776,СВЦЭМ!$A$33:$A$776,$A89,СВЦЭМ!$B$33:$B$776,G$77)+'СЕТ СН'!$H$12+СВЦЭМ!$D$10+'СЕТ СН'!$H$5-'СЕТ СН'!$H$20</f>
        <v>3848.8772564199999</v>
      </c>
      <c r="H89" s="36">
        <f>SUMIFS(СВЦЭМ!$C$33:$C$776,СВЦЭМ!$A$33:$A$776,$A89,СВЦЭМ!$B$33:$B$776,H$77)+'СЕТ СН'!$H$12+СВЦЭМ!$D$10+'СЕТ СН'!$H$5-'СЕТ СН'!$H$20</f>
        <v>3821.9584145600002</v>
      </c>
      <c r="I89" s="36">
        <f>SUMIFS(СВЦЭМ!$C$33:$C$776,СВЦЭМ!$A$33:$A$776,$A89,СВЦЭМ!$B$33:$B$776,I$77)+'СЕТ СН'!$H$12+СВЦЭМ!$D$10+'СЕТ СН'!$H$5-'СЕТ СН'!$H$20</f>
        <v>3807.5410468099999</v>
      </c>
      <c r="J89" s="36">
        <f>SUMIFS(СВЦЭМ!$C$33:$C$776,СВЦЭМ!$A$33:$A$776,$A89,СВЦЭМ!$B$33:$B$776,J$77)+'СЕТ СН'!$H$12+СВЦЭМ!$D$10+'СЕТ СН'!$H$5-'СЕТ СН'!$H$20</f>
        <v>3781.3910757399999</v>
      </c>
      <c r="K89" s="36">
        <f>SUMIFS(СВЦЭМ!$C$33:$C$776,СВЦЭМ!$A$33:$A$776,$A89,СВЦЭМ!$B$33:$B$776,K$77)+'СЕТ СН'!$H$12+СВЦЭМ!$D$10+'СЕТ СН'!$H$5-'СЕТ СН'!$H$20</f>
        <v>3771.3174606499997</v>
      </c>
      <c r="L89" s="36">
        <f>SUMIFS(СВЦЭМ!$C$33:$C$776,СВЦЭМ!$A$33:$A$776,$A89,СВЦЭМ!$B$33:$B$776,L$77)+'СЕТ СН'!$H$12+СВЦЭМ!$D$10+'СЕТ СН'!$H$5-'СЕТ СН'!$H$20</f>
        <v>3766.0713147199999</v>
      </c>
      <c r="M89" s="36">
        <f>SUMIFS(СВЦЭМ!$C$33:$C$776,СВЦЭМ!$A$33:$A$776,$A89,СВЦЭМ!$B$33:$B$776,M$77)+'СЕТ СН'!$H$12+СВЦЭМ!$D$10+'СЕТ СН'!$H$5-'СЕТ СН'!$H$20</f>
        <v>3787.03635919</v>
      </c>
      <c r="N89" s="36">
        <f>SUMIFS(СВЦЭМ!$C$33:$C$776,СВЦЭМ!$A$33:$A$776,$A89,СВЦЭМ!$B$33:$B$776,N$77)+'СЕТ СН'!$H$12+СВЦЭМ!$D$10+'СЕТ СН'!$H$5-'СЕТ СН'!$H$20</f>
        <v>3799.42927775</v>
      </c>
      <c r="O89" s="36">
        <f>SUMIFS(СВЦЭМ!$C$33:$C$776,СВЦЭМ!$A$33:$A$776,$A89,СВЦЭМ!$B$33:$B$776,O$77)+'СЕТ СН'!$H$12+СВЦЭМ!$D$10+'СЕТ СН'!$H$5-'СЕТ СН'!$H$20</f>
        <v>3805.3835634500001</v>
      </c>
      <c r="P89" s="36">
        <f>SUMIFS(СВЦЭМ!$C$33:$C$776,СВЦЭМ!$A$33:$A$776,$A89,СВЦЭМ!$B$33:$B$776,P$77)+'СЕТ СН'!$H$12+СВЦЭМ!$D$10+'СЕТ СН'!$H$5-'СЕТ СН'!$H$20</f>
        <v>3814.9598555399998</v>
      </c>
      <c r="Q89" s="36">
        <f>SUMIFS(СВЦЭМ!$C$33:$C$776,СВЦЭМ!$A$33:$A$776,$A89,СВЦЭМ!$B$33:$B$776,Q$77)+'СЕТ СН'!$H$12+СВЦЭМ!$D$10+'СЕТ СН'!$H$5-'СЕТ СН'!$H$20</f>
        <v>3820.0867691799999</v>
      </c>
      <c r="R89" s="36">
        <f>SUMIFS(СВЦЭМ!$C$33:$C$776,СВЦЭМ!$A$33:$A$776,$A89,СВЦЭМ!$B$33:$B$776,R$77)+'СЕТ СН'!$H$12+СВЦЭМ!$D$10+'СЕТ СН'!$H$5-'СЕТ СН'!$H$20</f>
        <v>3815.7250210299999</v>
      </c>
      <c r="S89" s="36">
        <f>SUMIFS(СВЦЭМ!$C$33:$C$776,СВЦЭМ!$A$33:$A$776,$A89,СВЦЭМ!$B$33:$B$776,S$77)+'СЕТ СН'!$H$12+СВЦЭМ!$D$10+'СЕТ СН'!$H$5-'СЕТ СН'!$H$20</f>
        <v>3809.8897510899997</v>
      </c>
      <c r="T89" s="36">
        <f>SUMIFS(СВЦЭМ!$C$33:$C$776,СВЦЭМ!$A$33:$A$776,$A89,СВЦЭМ!$B$33:$B$776,T$77)+'СЕТ СН'!$H$12+СВЦЭМ!$D$10+'СЕТ СН'!$H$5-'СЕТ СН'!$H$20</f>
        <v>3795.5294064899999</v>
      </c>
      <c r="U89" s="36">
        <f>SUMIFS(СВЦЭМ!$C$33:$C$776,СВЦЭМ!$A$33:$A$776,$A89,СВЦЭМ!$B$33:$B$776,U$77)+'СЕТ СН'!$H$12+СВЦЭМ!$D$10+'СЕТ СН'!$H$5-'СЕТ СН'!$H$20</f>
        <v>3780.5969069499997</v>
      </c>
      <c r="V89" s="36">
        <f>SUMIFS(СВЦЭМ!$C$33:$C$776,СВЦЭМ!$A$33:$A$776,$A89,СВЦЭМ!$B$33:$B$776,V$77)+'СЕТ СН'!$H$12+СВЦЭМ!$D$10+'СЕТ СН'!$H$5-'СЕТ СН'!$H$20</f>
        <v>3788.3608187599998</v>
      </c>
      <c r="W89" s="36">
        <f>SUMIFS(СВЦЭМ!$C$33:$C$776,СВЦЭМ!$A$33:$A$776,$A89,СВЦЭМ!$B$33:$B$776,W$77)+'СЕТ СН'!$H$12+СВЦЭМ!$D$10+'СЕТ СН'!$H$5-'СЕТ СН'!$H$20</f>
        <v>3814.9007726899999</v>
      </c>
      <c r="X89" s="36">
        <f>SUMIFS(СВЦЭМ!$C$33:$C$776,СВЦЭМ!$A$33:$A$776,$A89,СВЦЭМ!$B$33:$B$776,X$77)+'СЕТ СН'!$H$12+СВЦЭМ!$D$10+'СЕТ СН'!$H$5-'СЕТ СН'!$H$20</f>
        <v>3822.1783332499999</v>
      </c>
      <c r="Y89" s="36">
        <f>SUMIFS(СВЦЭМ!$C$33:$C$776,СВЦЭМ!$A$33:$A$776,$A89,СВЦЭМ!$B$33:$B$776,Y$77)+'СЕТ СН'!$H$12+СВЦЭМ!$D$10+'СЕТ СН'!$H$5-'СЕТ СН'!$H$20</f>
        <v>3821.54621447</v>
      </c>
    </row>
    <row r="90" spans="1:25" ht="15.75" x14ac:dyDescent="0.2">
      <c r="A90" s="35">
        <f t="shared" si="2"/>
        <v>44240</v>
      </c>
      <c r="B90" s="36">
        <f>SUMIFS(СВЦЭМ!$C$33:$C$776,СВЦЭМ!$A$33:$A$776,$A90,СВЦЭМ!$B$33:$B$776,B$77)+'СЕТ СН'!$H$12+СВЦЭМ!$D$10+'СЕТ СН'!$H$5-'СЕТ СН'!$H$20</f>
        <v>3797.1034102200001</v>
      </c>
      <c r="C90" s="36">
        <f>SUMIFS(СВЦЭМ!$C$33:$C$776,СВЦЭМ!$A$33:$A$776,$A90,СВЦЭМ!$B$33:$B$776,C$77)+'СЕТ СН'!$H$12+СВЦЭМ!$D$10+'СЕТ СН'!$H$5-'СЕТ СН'!$H$20</f>
        <v>3812.5479925700001</v>
      </c>
      <c r="D90" s="36">
        <f>SUMIFS(СВЦЭМ!$C$33:$C$776,СВЦЭМ!$A$33:$A$776,$A90,СВЦЭМ!$B$33:$B$776,D$77)+'СЕТ СН'!$H$12+СВЦЭМ!$D$10+'СЕТ СН'!$H$5-'СЕТ СН'!$H$20</f>
        <v>3796.9253719899998</v>
      </c>
      <c r="E90" s="36">
        <f>SUMIFS(СВЦЭМ!$C$33:$C$776,СВЦЭМ!$A$33:$A$776,$A90,СВЦЭМ!$B$33:$B$776,E$77)+'СЕТ СН'!$H$12+СВЦЭМ!$D$10+'СЕТ СН'!$H$5-'СЕТ СН'!$H$20</f>
        <v>3802.5014108599999</v>
      </c>
      <c r="F90" s="36">
        <f>SUMIFS(СВЦЭМ!$C$33:$C$776,СВЦЭМ!$A$33:$A$776,$A90,СВЦЭМ!$B$33:$B$776,F$77)+'СЕТ СН'!$H$12+СВЦЭМ!$D$10+'СЕТ СН'!$H$5-'СЕТ СН'!$H$20</f>
        <v>3816.5423403</v>
      </c>
      <c r="G90" s="36">
        <f>SUMIFS(СВЦЭМ!$C$33:$C$776,СВЦЭМ!$A$33:$A$776,$A90,СВЦЭМ!$B$33:$B$776,G$77)+'СЕТ СН'!$H$12+СВЦЭМ!$D$10+'СЕТ СН'!$H$5-'СЕТ СН'!$H$20</f>
        <v>3806.9059435499998</v>
      </c>
      <c r="H90" s="36">
        <f>SUMIFS(СВЦЭМ!$C$33:$C$776,СВЦЭМ!$A$33:$A$776,$A90,СВЦЭМ!$B$33:$B$776,H$77)+'СЕТ СН'!$H$12+СВЦЭМ!$D$10+'СЕТ СН'!$H$5-'СЕТ СН'!$H$20</f>
        <v>3804.2343254699999</v>
      </c>
      <c r="I90" s="36">
        <f>SUMIFS(СВЦЭМ!$C$33:$C$776,СВЦЭМ!$A$33:$A$776,$A90,СВЦЭМ!$B$33:$B$776,I$77)+'СЕТ СН'!$H$12+СВЦЭМ!$D$10+'СЕТ СН'!$H$5-'СЕТ СН'!$H$20</f>
        <v>3780.4346079799998</v>
      </c>
      <c r="J90" s="36">
        <f>SUMIFS(СВЦЭМ!$C$33:$C$776,СВЦЭМ!$A$33:$A$776,$A90,СВЦЭМ!$B$33:$B$776,J$77)+'СЕТ СН'!$H$12+СВЦЭМ!$D$10+'СЕТ СН'!$H$5-'СЕТ СН'!$H$20</f>
        <v>3770.73918594</v>
      </c>
      <c r="K90" s="36">
        <f>SUMIFS(СВЦЭМ!$C$33:$C$776,СВЦЭМ!$A$33:$A$776,$A90,СВЦЭМ!$B$33:$B$776,K$77)+'СЕТ СН'!$H$12+СВЦЭМ!$D$10+'СЕТ СН'!$H$5-'СЕТ СН'!$H$20</f>
        <v>3747.2783211999999</v>
      </c>
      <c r="L90" s="36">
        <f>SUMIFS(СВЦЭМ!$C$33:$C$776,СВЦЭМ!$A$33:$A$776,$A90,СВЦЭМ!$B$33:$B$776,L$77)+'СЕТ СН'!$H$12+СВЦЭМ!$D$10+'СЕТ СН'!$H$5-'СЕТ СН'!$H$20</f>
        <v>3767.9976780699999</v>
      </c>
      <c r="M90" s="36">
        <f>SUMIFS(СВЦЭМ!$C$33:$C$776,СВЦЭМ!$A$33:$A$776,$A90,СВЦЭМ!$B$33:$B$776,M$77)+'СЕТ СН'!$H$12+СВЦЭМ!$D$10+'СЕТ СН'!$H$5-'СЕТ СН'!$H$20</f>
        <v>3768.98538224</v>
      </c>
      <c r="N90" s="36">
        <f>SUMIFS(СВЦЭМ!$C$33:$C$776,СВЦЭМ!$A$33:$A$776,$A90,СВЦЭМ!$B$33:$B$776,N$77)+'СЕТ СН'!$H$12+СВЦЭМ!$D$10+'СЕТ СН'!$H$5-'СЕТ СН'!$H$20</f>
        <v>3761.89419671</v>
      </c>
      <c r="O90" s="36">
        <f>SUMIFS(СВЦЭМ!$C$33:$C$776,СВЦЭМ!$A$33:$A$776,$A90,СВЦЭМ!$B$33:$B$776,O$77)+'СЕТ СН'!$H$12+СВЦЭМ!$D$10+'СЕТ СН'!$H$5-'СЕТ СН'!$H$20</f>
        <v>3769.1399228999999</v>
      </c>
      <c r="P90" s="36">
        <f>SUMIFS(СВЦЭМ!$C$33:$C$776,СВЦЭМ!$A$33:$A$776,$A90,СВЦЭМ!$B$33:$B$776,P$77)+'СЕТ СН'!$H$12+СВЦЭМ!$D$10+'СЕТ СН'!$H$5-'СЕТ СН'!$H$20</f>
        <v>3779.53128913</v>
      </c>
      <c r="Q90" s="36">
        <f>SUMIFS(СВЦЭМ!$C$33:$C$776,СВЦЭМ!$A$33:$A$776,$A90,СВЦЭМ!$B$33:$B$776,Q$77)+'СЕТ СН'!$H$12+СВЦЭМ!$D$10+'СЕТ СН'!$H$5-'СЕТ СН'!$H$20</f>
        <v>3786.0787792800002</v>
      </c>
      <c r="R90" s="36">
        <f>SUMIFS(СВЦЭМ!$C$33:$C$776,СВЦЭМ!$A$33:$A$776,$A90,СВЦЭМ!$B$33:$B$776,R$77)+'СЕТ СН'!$H$12+СВЦЭМ!$D$10+'СЕТ СН'!$H$5-'СЕТ СН'!$H$20</f>
        <v>3786.3242909299997</v>
      </c>
      <c r="S90" s="36">
        <f>SUMIFS(СВЦЭМ!$C$33:$C$776,СВЦЭМ!$A$33:$A$776,$A90,СВЦЭМ!$B$33:$B$776,S$77)+'СЕТ СН'!$H$12+СВЦЭМ!$D$10+'СЕТ СН'!$H$5-'СЕТ СН'!$H$20</f>
        <v>3800.5019958100002</v>
      </c>
      <c r="T90" s="36">
        <f>SUMIFS(СВЦЭМ!$C$33:$C$776,СВЦЭМ!$A$33:$A$776,$A90,СВЦЭМ!$B$33:$B$776,T$77)+'СЕТ СН'!$H$12+СВЦЭМ!$D$10+'СЕТ СН'!$H$5-'СЕТ СН'!$H$20</f>
        <v>3766.2590579600001</v>
      </c>
      <c r="U90" s="36">
        <f>SUMIFS(СВЦЭМ!$C$33:$C$776,СВЦЭМ!$A$33:$A$776,$A90,СВЦЭМ!$B$33:$B$776,U$77)+'СЕТ СН'!$H$12+СВЦЭМ!$D$10+'СЕТ СН'!$H$5-'СЕТ СН'!$H$20</f>
        <v>3738.10368169</v>
      </c>
      <c r="V90" s="36">
        <f>SUMIFS(СВЦЭМ!$C$33:$C$776,СВЦЭМ!$A$33:$A$776,$A90,СВЦЭМ!$B$33:$B$776,V$77)+'СЕТ СН'!$H$12+СВЦЭМ!$D$10+'СЕТ СН'!$H$5-'СЕТ СН'!$H$20</f>
        <v>3751.0806791699997</v>
      </c>
      <c r="W90" s="36">
        <f>SUMIFS(СВЦЭМ!$C$33:$C$776,СВЦЭМ!$A$33:$A$776,$A90,СВЦЭМ!$B$33:$B$776,W$77)+'СЕТ СН'!$H$12+СВЦЭМ!$D$10+'СЕТ СН'!$H$5-'СЕТ СН'!$H$20</f>
        <v>3766.7493145600001</v>
      </c>
      <c r="X90" s="36">
        <f>SUMIFS(СВЦЭМ!$C$33:$C$776,СВЦЭМ!$A$33:$A$776,$A90,СВЦЭМ!$B$33:$B$776,X$77)+'СЕТ СН'!$H$12+СВЦЭМ!$D$10+'СЕТ СН'!$H$5-'СЕТ СН'!$H$20</f>
        <v>3777.95850965</v>
      </c>
      <c r="Y90" s="36">
        <f>SUMIFS(СВЦЭМ!$C$33:$C$776,СВЦЭМ!$A$33:$A$776,$A90,СВЦЭМ!$B$33:$B$776,Y$77)+'СЕТ СН'!$H$12+СВЦЭМ!$D$10+'СЕТ СН'!$H$5-'СЕТ СН'!$H$20</f>
        <v>3785.3338680900001</v>
      </c>
    </row>
    <row r="91" spans="1:25" ht="15.75" x14ac:dyDescent="0.2">
      <c r="A91" s="35">
        <f t="shared" si="2"/>
        <v>44241</v>
      </c>
      <c r="B91" s="36">
        <f>SUMIFS(СВЦЭМ!$C$33:$C$776,СВЦЭМ!$A$33:$A$776,$A91,СВЦЭМ!$B$33:$B$776,B$77)+'СЕТ СН'!$H$12+СВЦЭМ!$D$10+'СЕТ СН'!$H$5-'СЕТ СН'!$H$20</f>
        <v>3840.3839720400001</v>
      </c>
      <c r="C91" s="36">
        <f>SUMIFS(СВЦЭМ!$C$33:$C$776,СВЦЭМ!$A$33:$A$776,$A91,СВЦЭМ!$B$33:$B$776,C$77)+'СЕТ СН'!$H$12+СВЦЭМ!$D$10+'СЕТ СН'!$H$5-'СЕТ СН'!$H$20</f>
        <v>3861.0146375300001</v>
      </c>
      <c r="D91" s="36">
        <f>SUMIFS(СВЦЭМ!$C$33:$C$776,СВЦЭМ!$A$33:$A$776,$A91,СВЦЭМ!$B$33:$B$776,D$77)+'СЕТ СН'!$H$12+СВЦЭМ!$D$10+'СЕТ СН'!$H$5-'СЕТ СН'!$H$20</f>
        <v>3854.4255785699997</v>
      </c>
      <c r="E91" s="36">
        <f>SUMIFS(СВЦЭМ!$C$33:$C$776,СВЦЭМ!$A$33:$A$776,$A91,СВЦЭМ!$B$33:$B$776,E$77)+'СЕТ СН'!$H$12+СВЦЭМ!$D$10+'СЕТ СН'!$H$5-'СЕТ СН'!$H$20</f>
        <v>3859.5504670199998</v>
      </c>
      <c r="F91" s="36">
        <f>SUMIFS(СВЦЭМ!$C$33:$C$776,СВЦЭМ!$A$33:$A$776,$A91,СВЦЭМ!$B$33:$B$776,F$77)+'СЕТ СН'!$H$12+СВЦЭМ!$D$10+'СЕТ СН'!$H$5-'СЕТ СН'!$H$20</f>
        <v>3867.7233292199999</v>
      </c>
      <c r="G91" s="36">
        <f>SUMIFS(СВЦЭМ!$C$33:$C$776,СВЦЭМ!$A$33:$A$776,$A91,СВЦЭМ!$B$33:$B$776,G$77)+'СЕТ СН'!$H$12+СВЦЭМ!$D$10+'СЕТ СН'!$H$5-'СЕТ СН'!$H$20</f>
        <v>3866.02579423</v>
      </c>
      <c r="H91" s="36">
        <f>SUMIFS(СВЦЭМ!$C$33:$C$776,СВЦЭМ!$A$33:$A$776,$A91,СВЦЭМ!$B$33:$B$776,H$77)+'СЕТ СН'!$H$12+СВЦЭМ!$D$10+'СЕТ СН'!$H$5-'СЕТ СН'!$H$20</f>
        <v>3863.9475044000001</v>
      </c>
      <c r="I91" s="36">
        <f>SUMIFS(СВЦЭМ!$C$33:$C$776,СВЦЭМ!$A$33:$A$776,$A91,СВЦЭМ!$B$33:$B$776,I$77)+'СЕТ СН'!$H$12+СВЦЭМ!$D$10+'СЕТ СН'!$H$5-'СЕТ СН'!$H$20</f>
        <v>3846.4536865600003</v>
      </c>
      <c r="J91" s="36">
        <f>SUMIFS(СВЦЭМ!$C$33:$C$776,СВЦЭМ!$A$33:$A$776,$A91,СВЦЭМ!$B$33:$B$776,J$77)+'СЕТ СН'!$H$12+СВЦЭМ!$D$10+'СЕТ СН'!$H$5-'СЕТ СН'!$H$20</f>
        <v>3821.1568775300002</v>
      </c>
      <c r="K91" s="36">
        <f>SUMIFS(СВЦЭМ!$C$33:$C$776,СВЦЭМ!$A$33:$A$776,$A91,СВЦЭМ!$B$33:$B$776,K$77)+'СЕТ СН'!$H$12+СВЦЭМ!$D$10+'СЕТ СН'!$H$5-'СЕТ СН'!$H$20</f>
        <v>3778.9069881300002</v>
      </c>
      <c r="L91" s="36">
        <f>SUMIFS(СВЦЭМ!$C$33:$C$776,СВЦЭМ!$A$33:$A$776,$A91,СВЦЭМ!$B$33:$B$776,L$77)+'СЕТ СН'!$H$12+СВЦЭМ!$D$10+'СЕТ СН'!$H$5-'СЕТ СН'!$H$20</f>
        <v>3766.2276988599997</v>
      </c>
      <c r="M91" s="36">
        <f>SUMIFS(СВЦЭМ!$C$33:$C$776,СВЦЭМ!$A$33:$A$776,$A91,СВЦЭМ!$B$33:$B$776,M$77)+'СЕТ СН'!$H$12+СВЦЭМ!$D$10+'СЕТ СН'!$H$5-'СЕТ СН'!$H$20</f>
        <v>3767.5308487900002</v>
      </c>
      <c r="N91" s="36">
        <f>SUMIFS(СВЦЭМ!$C$33:$C$776,СВЦЭМ!$A$33:$A$776,$A91,СВЦЭМ!$B$33:$B$776,N$77)+'СЕТ СН'!$H$12+СВЦЭМ!$D$10+'СЕТ СН'!$H$5-'СЕТ СН'!$H$20</f>
        <v>3781.5109333400001</v>
      </c>
      <c r="O91" s="36">
        <f>SUMIFS(СВЦЭМ!$C$33:$C$776,СВЦЭМ!$A$33:$A$776,$A91,СВЦЭМ!$B$33:$B$776,O$77)+'СЕТ СН'!$H$12+СВЦЭМ!$D$10+'СЕТ СН'!$H$5-'СЕТ СН'!$H$20</f>
        <v>3793.6556783199999</v>
      </c>
      <c r="P91" s="36">
        <f>SUMIFS(СВЦЭМ!$C$33:$C$776,СВЦЭМ!$A$33:$A$776,$A91,СВЦЭМ!$B$33:$B$776,P$77)+'СЕТ СН'!$H$12+СВЦЭМ!$D$10+'СЕТ СН'!$H$5-'СЕТ СН'!$H$20</f>
        <v>3805.8804471499998</v>
      </c>
      <c r="Q91" s="36">
        <f>SUMIFS(СВЦЭМ!$C$33:$C$776,СВЦЭМ!$A$33:$A$776,$A91,СВЦЭМ!$B$33:$B$776,Q$77)+'СЕТ СН'!$H$12+СВЦЭМ!$D$10+'СЕТ СН'!$H$5-'СЕТ СН'!$H$20</f>
        <v>3810.1789940799999</v>
      </c>
      <c r="R91" s="36">
        <f>SUMIFS(СВЦЭМ!$C$33:$C$776,СВЦЭМ!$A$33:$A$776,$A91,СВЦЭМ!$B$33:$B$776,R$77)+'СЕТ СН'!$H$12+СВЦЭМ!$D$10+'СЕТ СН'!$H$5-'СЕТ СН'!$H$20</f>
        <v>3806.9470544300002</v>
      </c>
      <c r="S91" s="36">
        <f>SUMIFS(СВЦЭМ!$C$33:$C$776,СВЦЭМ!$A$33:$A$776,$A91,СВЦЭМ!$B$33:$B$776,S$77)+'СЕТ СН'!$H$12+СВЦЭМ!$D$10+'СЕТ СН'!$H$5-'СЕТ СН'!$H$20</f>
        <v>3778.4175923600001</v>
      </c>
      <c r="T91" s="36">
        <f>SUMIFS(СВЦЭМ!$C$33:$C$776,СВЦЭМ!$A$33:$A$776,$A91,СВЦЭМ!$B$33:$B$776,T$77)+'СЕТ СН'!$H$12+СВЦЭМ!$D$10+'СЕТ СН'!$H$5-'СЕТ СН'!$H$20</f>
        <v>3744.9015009999998</v>
      </c>
      <c r="U91" s="36">
        <f>SUMIFS(СВЦЭМ!$C$33:$C$776,СВЦЭМ!$A$33:$A$776,$A91,СВЦЭМ!$B$33:$B$776,U$77)+'СЕТ СН'!$H$12+СВЦЭМ!$D$10+'СЕТ СН'!$H$5-'СЕТ СН'!$H$20</f>
        <v>3745.6648296200001</v>
      </c>
      <c r="V91" s="36">
        <f>SUMIFS(СВЦЭМ!$C$33:$C$776,СВЦЭМ!$A$33:$A$776,$A91,СВЦЭМ!$B$33:$B$776,V$77)+'СЕТ СН'!$H$12+СВЦЭМ!$D$10+'СЕТ СН'!$H$5-'СЕТ СН'!$H$20</f>
        <v>3772.0528755099999</v>
      </c>
      <c r="W91" s="36">
        <f>SUMIFS(СВЦЭМ!$C$33:$C$776,СВЦЭМ!$A$33:$A$776,$A91,СВЦЭМ!$B$33:$B$776,W$77)+'СЕТ СН'!$H$12+СВЦЭМ!$D$10+'СЕТ СН'!$H$5-'СЕТ СН'!$H$20</f>
        <v>3792.42323106</v>
      </c>
      <c r="X91" s="36">
        <f>SUMIFS(СВЦЭМ!$C$33:$C$776,СВЦЭМ!$A$33:$A$776,$A91,СВЦЭМ!$B$33:$B$776,X$77)+'СЕТ СН'!$H$12+СВЦЭМ!$D$10+'СЕТ СН'!$H$5-'СЕТ СН'!$H$20</f>
        <v>3841.40938534</v>
      </c>
      <c r="Y91" s="36">
        <f>SUMIFS(СВЦЭМ!$C$33:$C$776,СВЦЭМ!$A$33:$A$776,$A91,СВЦЭМ!$B$33:$B$776,Y$77)+'СЕТ СН'!$H$12+СВЦЭМ!$D$10+'СЕТ СН'!$H$5-'СЕТ СН'!$H$20</f>
        <v>3828.4888064500001</v>
      </c>
    </row>
    <row r="92" spans="1:25" ht="15.75" x14ac:dyDescent="0.2">
      <c r="A92" s="35">
        <f t="shared" si="2"/>
        <v>44242</v>
      </c>
      <c r="B92" s="36">
        <f>SUMIFS(СВЦЭМ!$C$33:$C$776,СВЦЭМ!$A$33:$A$776,$A92,СВЦЭМ!$B$33:$B$776,B$77)+'СЕТ СН'!$H$12+СВЦЭМ!$D$10+'СЕТ СН'!$H$5-'СЕТ СН'!$H$20</f>
        <v>3872.9554800000001</v>
      </c>
      <c r="C92" s="36">
        <f>SUMIFS(СВЦЭМ!$C$33:$C$776,СВЦЭМ!$A$33:$A$776,$A92,СВЦЭМ!$B$33:$B$776,C$77)+'СЕТ СН'!$H$12+СВЦЭМ!$D$10+'СЕТ СН'!$H$5-'СЕТ СН'!$H$20</f>
        <v>3872.6560721799997</v>
      </c>
      <c r="D92" s="36">
        <f>SUMIFS(СВЦЭМ!$C$33:$C$776,СВЦЭМ!$A$33:$A$776,$A92,СВЦЭМ!$B$33:$B$776,D$77)+'СЕТ СН'!$H$12+СВЦЭМ!$D$10+'СЕТ СН'!$H$5-'СЕТ СН'!$H$20</f>
        <v>3867.7185872800001</v>
      </c>
      <c r="E92" s="36">
        <f>SUMIFS(СВЦЭМ!$C$33:$C$776,СВЦЭМ!$A$33:$A$776,$A92,СВЦЭМ!$B$33:$B$776,E$77)+'СЕТ СН'!$H$12+СВЦЭМ!$D$10+'СЕТ СН'!$H$5-'СЕТ СН'!$H$20</f>
        <v>3867.5702926200001</v>
      </c>
      <c r="F92" s="36">
        <f>SUMIFS(СВЦЭМ!$C$33:$C$776,СВЦЭМ!$A$33:$A$776,$A92,СВЦЭМ!$B$33:$B$776,F$77)+'СЕТ СН'!$H$12+СВЦЭМ!$D$10+'СЕТ СН'!$H$5-'СЕТ СН'!$H$20</f>
        <v>3873.21633479</v>
      </c>
      <c r="G92" s="36">
        <f>SUMIFS(СВЦЭМ!$C$33:$C$776,СВЦЭМ!$A$33:$A$776,$A92,СВЦЭМ!$B$33:$B$776,G$77)+'СЕТ СН'!$H$12+СВЦЭМ!$D$10+'СЕТ СН'!$H$5-'СЕТ СН'!$H$20</f>
        <v>3876.3835251199998</v>
      </c>
      <c r="H92" s="36">
        <f>SUMIFS(СВЦЭМ!$C$33:$C$776,СВЦЭМ!$A$33:$A$776,$A92,СВЦЭМ!$B$33:$B$776,H$77)+'СЕТ СН'!$H$12+СВЦЭМ!$D$10+'СЕТ СН'!$H$5-'СЕТ СН'!$H$20</f>
        <v>3872.0273682400002</v>
      </c>
      <c r="I92" s="36">
        <f>SUMIFS(СВЦЭМ!$C$33:$C$776,СВЦЭМ!$A$33:$A$776,$A92,СВЦЭМ!$B$33:$B$776,I$77)+'СЕТ СН'!$H$12+СВЦЭМ!$D$10+'СЕТ СН'!$H$5-'СЕТ СН'!$H$20</f>
        <v>3828.3817082200003</v>
      </c>
      <c r="J92" s="36">
        <f>SUMIFS(СВЦЭМ!$C$33:$C$776,СВЦЭМ!$A$33:$A$776,$A92,СВЦЭМ!$B$33:$B$776,J$77)+'СЕТ СН'!$H$12+СВЦЭМ!$D$10+'СЕТ СН'!$H$5-'СЕТ СН'!$H$20</f>
        <v>3807.47740346</v>
      </c>
      <c r="K92" s="36">
        <f>SUMIFS(СВЦЭМ!$C$33:$C$776,СВЦЭМ!$A$33:$A$776,$A92,СВЦЭМ!$B$33:$B$776,K$77)+'СЕТ СН'!$H$12+СВЦЭМ!$D$10+'СЕТ СН'!$H$5-'СЕТ СН'!$H$20</f>
        <v>3802.9871890099998</v>
      </c>
      <c r="L92" s="36">
        <f>SUMIFS(СВЦЭМ!$C$33:$C$776,СВЦЭМ!$A$33:$A$776,$A92,СВЦЭМ!$B$33:$B$776,L$77)+'СЕТ СН'!$H$12+СВЦЭМ!$D$10+'СЕТ СН'!$H$5-'СЕТ СН'!$H$20</f>
        <v>3795.8203269400001</v>
      </c>
      <c r="M92" s="36">
        <f>SUMIFS(СВЦЭМ!$C$33:$C$776,СВЦЭМ!$A$33:$A$776,$A92,СВЦЭМ!$B$33:$B$776,M$77)+'СЕТ СН'!$H$12+СВЦЭМ!$D$10+'СЕТ СН'!$H$5-'СЕТ СН'!$H$20</f>
        <v>3805.3775923499998</v>
      </c>
      <c r="N92" s="36">
        <f>SUMIFS(СВЦЭМ!$C$33:$C$776,СВЦЭМ!$A$33:$A$776,$A92,СВЦЭМ!$B$33:$B$776,N$77)+'СЕТ СН'!$H$12+СВЦЭМ!$D$10+'СЕТ СН'!$H$5-'СЕТ СН'!$H$20</f>
        <v>3814.0443968899999</v>
      </c>
      <c r="O92" s="36">
        <f>SUMIFS(СВЦЭМ!$C$33:$C$776,СВЦЭМ!$A$33:$A$776,$A92,СВЦЭМ!$B$33:$B$776,O$77)+'СЕТ СН'!$H$12+СВЦЭМ!$D$10+'СЕТ СН'!$H$5-'СЕТ СН'!$H$20</f>
        <v>3820.1324439800001</v>
      </c>
      <c r="P92" s="36">
        <f>SUMIFS(СВЦЭМ!$C$33:$C$776,СВЦЭМ!$A$33:$A$776,$A92,СВЦЭМ!$B$33:$B$776,P$77)+'СЕТ СН'!$H$12+СВЦЭМ!$D$10+'СЕТ СН'!$H$5-'СЕТ СН'!$H$20</f>
        <v>3814.9522705899999</v>
      </c>
      <c r="Q92" s="36">
        <f>SUMIFS(СВЦЭМ!$C$33:$C$776,СВЦЭМ!$A$33:$A$776,$A92,СВЦЭМ!$B$33:$B$776,Q$77)+'СЕТ СН'!$H$12+СВЦЭМ!$D$10+'СЕТ СН'!$H$5-'СЕТ СН'!$H$20</f>
        <v>3810.9339944599997</v>
      </c>
      <c r="R92" s="36">
        <f>SUMIFS(СВЦЭМ!$C$33:$C$776,СВЦЭМ!$A$33:$A$776,$A92,СВЦЭМ!$B$33:$B$776,R$77)+'СЕТ СН'!$H$12+СВЦЭМ!$D$10+'СЕТ СН'!$H$5-'СЕТ СН'!$H$20</f>
        <v>3804.0391549799997</v>
      </c>
      <c r="S92" s="36">
        <f>SUMIFS(СВЦЭМ!$C$33:$C$776,СВЦЭМ!$A$33:$A$776,$A92,СВЦЭМ!$B$33:$B$776,S$77)+'СЕТ СН'!$H$12+СВЦЭМ!$D$10+'СЕТ СН'!$H$5-'СЕТ СН'!$H$20</f>
        <v>3793.4711480199999</v>
      </c>
      <c r="T92" s="36">
        <f>SUMIFS(СВЦЭМ!$C$33:$C$776,СВЦЭМ!$A$33:$A$776,$A92,СВЦЭМ!$B$33:$B$776,T$77)+'СЕТ СН'!$H$12+СВЦЭМ!$D$10+'СЕТ СН'!$H$5-'СЕТ СН'!$H$20</f>
        <v>3773.7865466399999</v>
      </c>
      <c r="U92" s="36">
        <f>SUMIFS(СВЦЭМ!$C$33:$C$776,СВЦЭМ!$A$33:$A$776,$A92,СВЦЭМ!$B$33:$B$776,U$77)+'СЕТ СН'!$H$12+СВЦЭМ!$D$10+'СЕТ СН'!$H$5-'СЕТ СН'!$H$20</f>
        <v>3768.6746735199999</v>
      </c>
      <c r="V92" s="36">
        <f>SUMIFS(СВЦЭМ!$C$33:$C$776,СВЦЭМ!$A$33:$A$776,$A92,СВЦЭМ!$B$33:$B$776,V$77)+'СЕТ СН'!$H$12+СВЦЭМ!$D$10+'СЕТ СН'!$H$5-'СЕТ СН'!$H$20</f>
        <v>3777.16824511</v>
      </c>
      <c r="W92" s="36">
        <f>SUMIFS(СВЦЭМ!$C$33:$C$776,СВЦЭМ!$A$33:$A$776,$A92,СВЦЭМ!$B$33:$B$776,W$77)+'СЕТ СН'!$H$12+СВЦЭМ!$D$10+'СЕТ СН'!$H$5-'СЕТ СН'!$H$20</f>
        <v>3805.9420641400002</v>
      </c>
      <c r="X92" s="36">
        <f>SUMIFS(СВЦЭМ!$C$33:$C$776,СВЦЭМ!$A$33:$A$776,$A92,СВЦЭМ!$B$33:$B$776,X$77)+'СЕТ СН'!$H$12+СВЦЭМ!$D$10+'СЕТ СН'!$H$5-'СЕТ СН'!$H$20</f>
        <v>3816.6124150999999</v>
      </c>
      <c r="Y92" s="36">
        <f>SUMIFS(СВЦЭМ!$C$33:$C$776,СВЦЭМ!$A$33:$A$776,$A92,СВЦЭМ!$B$33:$B$776,Y$77)+'СЕТ СН'!$H$12+СВЦЭМ!$D$10+'СЕТ СН'!$H$5-'СЕТ СН'!$H$20</f>
        <v>3814.4602580000001</v>
      </c>
    </row>
    <row r="93" spans="1:25" ht="15.75" x14ac:dyDescent="0.2">
      <c r="A93" s="35">
        <f t="shared" si="2"/>
        <v>44243</v>
      </c>
      <c r="B93" s="36">
        <f>SUMIFS(СВЦЭМ!$C$33:$C$776,СВЦЭМ!$A$33:$A$776,$A93,СВЦЭМ!$B$33:$B$776,B$77)+'СЕТ СН'!$H$12+СВЦЭМ!$D$10+'СЕТ СН'!$H$5-'СЕТ СН'!$H$20</f>
        <v>3769.4439895400001</v>
      </c>
      <c r="C93" s="36">
        <f>SUMIFS(СВЦЭМ!$C$33:$C$776,СВЦЭМ!$A$33:$A$776,$A93,СВЦЭМ!$B$33:$B$776,C$77)+'СЕТ СН'!$H$12+СВЦЭМ!$D$10+'СЕТ СН'!$H$5-'СЕТ СН'!$H$20</f>
        <v>3798.1965659899997</v>
      </c>
      <c r="D93" s="36">
        <f>SUMIFS(СВЦЭМ!$C$33:$C$776,СВЦЭМ!$A$33:$A$776,$A93,СВЦЭМ!$B$33:$B$776,D$77)+'СЕТ СН'!$H$12+СВЦЭМ!$D$10+'СЕТ СН'!$H$5-'СЕТ СН'!$H$20</f>
        <v>3798.3894289099999</v>
      </c>
      <c r="E93" s="36">
        <f>SUMIFS(СВЦЭМ!$C$33:$C$776,СВЦЭМ!$A$33:$A$776,$A93,СВЦЭМ!$B$33:$B$776,E$77)+'СЕТ СН'!$H$12+СВЦЭМ!$D$10+'СЕТ СН'!$H$5-'СЕТ СН'!$H$20</f>
        <v>3805.5458113499999</v>
      </c>
      <c r="F93" s="36">
        <f>SUMIFS(СВЦЭМ!$C$33:$C$776,СВЦЭМ!$A$33:$A$776,$A93,СВЦЭМ!$B$33:$B$776,F$77)+'СЕТ СН'!$H$12+СВЦЭМ!$D$10+'СЕТ СН'!$H$5-'СЕТ СН'!$H$20</f>
        <v>3792.4210672899999</v>
      </c>
      <c r="G93" s="36">
        <f>SUMIFS(СВЦЭМ!$C$33:$C$776,СВЦЭМ!$A$33:$A$776,$A93,СВЦЭМ!$B$33:$B$776,G$77)+'СЕТ СН'!$H$12+СВЦЭМ!$D$10+'СЕТ СН'!$H$5-'СЕТ СН'!$H$20</f>
        <v>3757.33085751</v>
      </c>
      <c r="H93" s="36">
        <f>SUMIFS(СВЦЭМ!$C$33:$C$776,СВЦЭМ!$A$33:$A$776,$A93,СВЦЭМ!$B$33:$B$776,H$77)+'СЕТ СН'!$H$12+СВЦЭМ!$D$10+'СЕТ СН'!$H$5-'СЕТ СН'!$H$20</f>
        <v>3745.5297519000001</v>
      </c>
      <c r="I93" s="36">
        <f>SUMIFS(СВЦЭМ!$C$33:$C$776,СВЦЭМ!$A$33:$A$776,$A93,СВЦЭМ!$B$33:$B$776,I$77)+'СЕТ СН'!$H$12+СВЦЭМ!$D$10+'СЕТ СН'!$H$5-'СЕТ СН'!$H$20</f>
        <v>3754.2853708800003</v>
      </c>
      <c r="J93" s="36">
        <f>SUMIFS(СВЦЭМ!$C$33:$C$776,СВЦЭМ!$A$33:$A$776,$A93,СВЦЭМ!$B$33:$B$776,J$77)+'СЕТ СН'!$H$12+СВЦЭМ!$D$10+'СЕТ СН'!$H$5-'СЕТ СН'!$H$20</f>
        <v>3765.7680103799999</v>
      </c>
      <c r="K93" s="36">
        <f>SUMIFS(СВЦЭМ!$C$33:$C$776,СВЦЭМ!$A$33:$A$776,$A93,СВЦЭМ!$B$33:$B$776,K$77)+'СЕТ СН'!$H$12+СВЦЭМ!$D$10+'СЕТ СН'!$H$5-'СЕТ СН'!$H$20</f>
        <v>3761.81676827</v>
      </c>
      <c r="L93" s="36">
        <f>SUMIFS(СВЦЭМ!$C$33:$C$776,СВЦЭМ!$A$33:$A$776,$A93,СВЦЭМ!$B$33:$B$776,L$77)+'СЕТ СН'!$H$12+СВЦЭМ!$D$10+'СЕТ СН'!$H$5-'СЕТ СН'!$H$20</f>
        <v>3761.3601323799999</v>
      </c>
      <c r="M93" s="36">
        <f>SUMIFS(СВЦЭМ!$C$33:$C$776,СВЦЭМ!$A$33:$A$776,$A93,СВЦЭМ!$B$33:$B$776,M$77)+'СЕТ СН'!$H$12+СВЦЭМ!$D$10+'СЕТ СН'!$H$5-'СЕТ СН'!$H$20</f>
        <v>3747.2867675699999</v>
      </c>
      <c r="N93" s="36">
        <f>SUMIFS(СВЦЭМ!$C$33:$C$776,СВЦЭМ!$A$33:$A$776,$A93,СВЦЭМ!$B$33:$B$776,N$77)+'СЕТ СН'!$H$12+СВЦЭМ!$D$10+'СЕТ СН'!$H$5-'СЕТ СН'!$H$20</f>
        <v>3738.3694076299998</v>
      </c>
      <c r="O93" s="36">
        <f>SUMIFS(СВЦЭМ!$C$33:$C$776,СВЦЭМ!$A$33:$A$776,$A93,СВЦЭМ!$B$33:$B$776,O$77)+'СЕТ СН'!$H$12+СВЦЭМ!$D$10+'СЕТ СН'!$H$5-'СЕТ СН'!$H$20</f>
        <v>3728.9667447000002</v>
      </c>
      <c r="P93" s="36">
        <f>SUMIFS(СВЦЭМ!$C$33:$C$776,СВЦЭМ!$A$33:$A$776,$A93,СВЦЭМ!$B$33:$B$776,P$77)+'СЕТ СН'!$H$12+СВЦЭМ!$D$10+'СЕТ СН'!$H$5-'СЕТ СН'!$H$20</f>
        <v>3743.1891866699998</v>
      </c>
      <c r="Q93" s="36">
        <f>SUMIFS(СВЦЭМ!$C$33:$C$776,СВЦЭМ!$A$33:$A$776,$A93,СВЦЭМ!$B$33:$B$776,Q$77)+'СЕТ СН'!$H$12+СВЦЭМ!$D$10+'СЕТ СН'!$H$5-'СЕТ СН'!$H$20</f>
        <v>3740.0110456299999</v>
      </c>
      <c r="R93" s="36">
        <f>SUMIFS(СВЦЭМ!$C$33:$C$776,СВЦЭМ!$A$33:$A$776,$A93,СВЦЭМ!$B$33:$B$776,R$77)+'СЕТ СН'!$H$12+СВЦЭМ!$D$10+'СЕТ СН'!$H$5-'СЕТ СН'!$H$20</f>
        <v>3734.2903293899999</v>
      </c>
      <c r="S93" s="36">
        <f>SUMIFS(СВЦЭМ!$C$33:$C$776,СВЦЭМ!$A$33:$A$776,$A93,СВЦЭМ!$B$33:$B$776,S$77)+'СЕТ СН'!$H$12+СВЦЭМ!$D$10+'СЕТ СН'!$H$5-'СЕТ СН'!$H$20</f>
        <v>3728.38653583</v>
      </c>
      <c r="T93" s="36">
        <f>SUMIFS(СВЦЭМ!$C$33:$C$776,СВЦЭМ!$A$33:$A$776,$A93,СВЦЭМ!$B$33:$B$776,T$77)+'СЕТ СН'!$H$12+СВЦЭМ!$D$10+'СЕТ СН'!$H$5-'СЕТ СН'!$H$20</f>
        <v>3755.7620773600001</v>
      </c>
      <c r="U93" s="36">
        <f>SUMIFS(СВЦЭМ!$C$33:$C$776,СВЦЭМ!$A$33:$A$776,$A93,СВЦЭМ!$B$33:$B$776,U$77)+'СЕТ СН'!$H$12+СВЦЭМ!$D$10+'СЕТ СН'!$H$5-'СЕТ СН'!$H$20</f>
        <v>3756.3542305999999</v>
      </c>
      <c r="V93" s="36">
        <f>SUMIFS(СВЦЭМ!$C$33:$C$776,СВЦЭМ!$A$33:$A$776,$A93,СВЦЭМ!$B$33:$B$776,V$77)+'СЕТ СН'!$H$12+СВЦЭМ!$D$10+'СЕТ СН'!$H$5-'СЕТ СН'!$H$20</f>
        <v>3767.3834589799999</v>
      </c>
      <c r="W93" s="36">
        <f>SUMIFS(СВЦЭМ!$C$33:$C$776,СВЦЭМ!$A$33:$A$776,$A93,СВЦЭМ!$B$33:$B$776,W$77)+'СЕТ СН'!$H$12+СВЦЭМ!$D$10+'СЕТ СН'!$H$5-'СЕТ СН'!$H$20</f>
        <v>3769.1790459499998</v>
      </c>
      <c r="X93" s="36">
        <f>SUMIFS(СВЦЭМ!$C$33:$C$776,СВЦЭМ!$A$33:$A$776,$A93,СВЦЭМ!$B$33:$B$776,X$77)+'СЕТ СН'!$H$12+СВЦЭМ!$D$10+'СЕТ СН'!$H$5-'СЕТ СН'!$H$20</f>
        <v>3744.8549244699998</v>
      </c>
      <c r="Y93" s="36">
        <f>SUMIFS(СВЦЭМ!$C$33:$C$776,СВЦЭМ!$A$33:$A$776,$A93,СВЦЭМ!$B$33:$B$776,Y$77)+'СЕТ СН'!$H$12+СВЦЭМ!$D$10+'СЕТ СН'!$H$5-'СЕТ СН'!$H$20</f>
        <v>3763.25213837</v>
      </c>
    </row>
    <row r="94" spans="1:25" ht="15.75" x14ac:dyDescent="0.2">
      <c r="A94" s="35">
        <f t="shared" si="2"/>
        <v>44244</v>
      </c>
      <c r="B94" s="36">
        <f>SUMIFS(СВЦЭМ!$C$33:$C$776,СВЦЭМ!$A$33:$A$776,$A94,СВЦЭМ!$B$33:$B$776,B$77)+'СЕТ СН'!$H$12+СВЦЭМ!$D$10+'СЕТ СН'!$H$5-'СЕТ СН'!$H$20</f>
        <v>3770.8294133499999</v>
      </c>
      <c r="C94" s="36">
        <f>SUMIFS(СВЦЭМ!$C$33:$C$776,СВЦЭМ!$A$33:$A$776,$A94,СВЦЭМ!$B$33:$B$776,C$77)+'СЕТ СН'!$H$12+СВЦЭМ!$D$10+'СЕТ СН'!$H$5-'СЕТ СН'!$H$20</f>
        <v>3807.2266440399999</v>
      </c>
      <c r="D94" s="36">
        <f>SUMIFS(СВЦЭМ!$C$33:$C$776,СВЦЭМ!$A$33:$A$776,$A94,СВЦЭМ!$B$33:$B$776,D$77)+'СЕТ СН'!$H$12+СВЦЭМ!$D$10+'СЕТ СН'!$H$5-'СЕТ СН'!$H$20</f>
        <v>3835.2885229399999</v>
      </c>
      <c r="E94" s="36">
        <f>SUMIFS(СВЦЭМ!$C$33:$C$776,СВЦЭМ!$A$33:$A$776,$A94,СВЦЭМ!$B$33:$B$776,E$77)+'СЕТ СН'!$H$12+СВЦЭМ!$D$10+'СЕТ СН'!$H$5-'СЕТ СН'!$H$20</f>
        <v>3832.7803318699998</v>
      </c>
      <c r="F94" s="36">
        <f>SUMIFS(СВЦЭМ!$C$33:$C$776,СВЦЭМ!$A$33:$A$776,$A94,СВЦЭМ!$B$33:$B$776,F$77)+'СЕТ СН'!$H$12+СВЦЭМ!$D$10+'СЕТ СН'!$H$5-'СЕТ СН'!$H$20</f>
        <v>3816.7560035199999</v>
      </c>
      <c r="G94" s="36">
        <f>SUMIFS(СВЦЭМ!$C$33:$C$776,СВЦЭМ!$A$33:$A$776,$A94,СВЦЭМ!$B$33:$B$776,G$77)+'СЕТ СН'!$H$12+СВЦЭМ!$D$10+'СЕТ СН'!$H$5-'СЕТ СН'!$H$20</f>
        <v>3779.1350462</v>
      </c>
      <c r="H94" s="36">
        <f>SUMIFS(СВЦЭМ!$C$33:$C$776,СВЦЭМ!$A$33:$A$776,$A94,СВЦЭМ!$B$33:$B$776,H$77)+'СЕТ СН'!$H$12+СВЦЭМ!$D$10+'СЕТ СН'!$H$5-'СЕТ СН'!$H$20</f>
        <v>3760.38830272</v>
      </c>
      <c r="I94" s="36">
        <f>SUMIFS(СВЦЭМ!$C$33:$C$776,СВЦЭМ!$A$33:$A$776,$A94,СВЦЭМ!$B$33:$B$776,I$77)+'СЕТ СН'!$H$12+СВЦЭМ!$D$10+'СЕТ СН'!$H$5-'СЕТ СН'!$H$20</f>
        <v>3756.7412170899997</v>
      </c>
      <c r="J94" s="36">
        <f>SUMIFS(СВЦЭМ!$C$33:$C$776,СВЦЭМ!$A$33:$A$776,$A94,СВЦЭМ!$B$33:$B$776,J$77)+'СЕТ СН'!$H$12+СВЦЭМ!$D$10+'СЕТ СН'!$H$5-'СЕТ СН'!$H$20</f>
        <v>3763.45325684</v>
      </c>
      <c r="K94" s="36">
        <f>SUMIFS(СВЦЭМ!$C$33:$C$776,СВЦЭМ!$A$33:$A$776,$A94,СВЦЭМ!$B$33:$B$776,K$77)+'СЕТ СН'!$H$12+СВЦЭМ!$D$10+'СЕТ СН'!$H$5-'СЕТ СН'!$H$20</f>
        <v>3761.72891162</v>
      </c>
      <c r="L94" s="36">
        <f>SUMIFS(СВЦЭМ!$C$33:$C$776,СВЦЭМ!$A$33:$A$776,$A94,СВЦЭМ!$B$33:$B$776,L$77)+'СЕТ СН'!$H$12+СВЦЭМ!$D$10+'СЕТ СН'!$H$5-'СЕТ СН'!$H$20</f>
        <v>3755.77008075</v>
      </c>
      <c r="M94" s="36">
        <f>SUMIFS(СВЦЭМ!$C$33:$C$776,СВЦЭМ!$A$33:$A$776,$A94,СВЦЭМ!$B$33:$B$776,M$77)+'СЕТ СН'!$H$12+СВЦЭМ!$D$10+'СЕТ СН'!$H$5-'СЕТ СН'!$H$20</f>
        <v>3753.7367918</v>
      </c>
      <c r="N94" s="36">
        <f>SUMIFS(СВЦЭМ!$C$33:$C$776,СВЦЭМ!$A$33:$A$776,$A94,СВЦЭМ!$B$33:$B$776,N$77)+'СЕТ СН'!$H$12+СВЦЭМ!$D$10+'СЕТ СН'!$H$5-'СЕТ СН'!$H$20</f>
        <v>3753.41879539</v>
      </c>
      <c r="O94" s="36">
        <f>SUMIFS(СВЦЭМ!$C$33:$C$776,СВЦЭМ!$A$33:$A$776,$A94,СВЦЭМ!$B$33:$B$776,O$77)+'СЕТ СН'!$H$12+СВЦЭМ!$D$10+'СЕТ СН'!$H$5-'СЕТ СН'!$H$20</f>
        <v>3757.2702983099998</v>
      </c>
      <c r="P94" s="36">
        <f>SUMIFS(СВЦЭМ!$C$33:$C$776,СВЦЭМ!$A$33:$A$776,$A94,СВЦЭМ!$B$33:$B$776,P$77)+'СЕТ СН'!$H$12+СВЦЭМ!$D$10+'СЕТ СН'!$H$5-'СЕТ СН'!$H$20</f>
        <v>5910.9072266200001</v>
      </c>
      <c r="Q94" s="36">
        <f>SUMIFS(СВЦЭМ!$C$33:$C$776,СВЦЭМ!$A$33:$A$776,$A94,СВЦЭМ!$B$33:$B$776,Q$77)+'СЕТ СН'!$H$12+СВЦЭМ!$D$10+'СЕТ СН'!$H$5-'СЕТ СН'!$H$20</f>
        <v>3748.9091715499999</v>
      </c>
      <c r="R94" s="36">
        <f>SUMIFS(СВЦЭМ!$C$33:$C$776,СВЦЭМ!$A$33:$A$776,$A94,СВЦЭМ!$B$33:$B$776,R$77)+'СЕТ СН'!$H$12+СВЦЭМ!$D$10+'СЕТ СН'!$H$5-'СЕТ СН'!$H$20</f>
        <v>3743.2555387499997</v>
      </c>
      <c r="S94" s="36">
        <f>SUMIFS(СВЦЭМ!$C$33:$C$776,СВЦЭМ!$A$33:$A$776,$A94,СВЦЭМ!$B$33:$B$776,S$77)+'СЕТ СН'!$H$12+СВЦЭМ!$D$10+'СЕТ СН'!$H$5-'СЕТ СН'!$H$20</f>
        <v>3756.36597712</v>
      </c>
      <c r="T94" s="36">
        <f>SUMIFS(СВЦЭМ!$C$33:$C$776,СВЦЭМ!$A$33:$A$776,$A94,СВЦЭМ!$B$33:$B$776,T$77)+'СЕТ СН'!$H$12+СВЦЭМ!$D$10+'СЕТ СН'!$H$5-'СЕТ СН'!$H$20</f>
        <v>3751.5832511500003</v>
      </c>
      <c r="U94" s="36">
        <f>SUMIFS(СВЦЭМ!$C$33:$C$776,СВЦЭМ!$A$33:$A$776,$A94,СВЦЭМ!$B$33:$B$776,U$77)+'СЕТ СН'!$H$12+СВЦЭМ!$D$10+'СЕТ СН'!$H$5-'СЕТ СН'!$H$20</f>
        <v>3759.95988188</v>
      </c>
      <c r="V94" s="36">
        <f>SUMIFS(СВЦЭМ!$C$33:$C$776,СВЦЭМ!$A$33:$A$776,$A94,СВЦЭМ!$B$33:$B$776,V$77)+'СЕТ СН'!$H$12+СВЦЭМ!$D$10+'СЕТ СН'!$H$5-'СЕТ СН'!$H$20</f>
        <v>3756.8126090599999</v>
      </c>
      <c r="W94" s="36">
        <f>SUMIFS(СВЦЭМ!$C$33:$C$776,СВЦЭМ!$A$33:$A$776,$A94,СВЦЭМ!$B$33:$B$776,W$77)+'СЕТ СН'!$H$12+СВЦЭМ!$D$10+'СЕТ СН'!$H$5-'СЕТ СН'!$H$20</f>
        <v>3750.9219726599999</v>
      </c>
      <c r="X94" s="36">
        <f>SUMIFS(СВЦЭМ!$C$33:$C$776,СВЦЭМ!$A$33:$A$776,$A94,СВЦЭМ!$B$33:$B$776,X$77)+'СЕТ СН'!$H$12+СВЦЭМ!$D$10+'СЕТ СН'!$H$5-'СЕТ СН'!$H$20</f>
        <v>3760.28061871</v>
      </c>
      <c r="Y94" s="36">
        <f>SUMIFS(СВЦЭМ!$C$33:$C$776,СВЦЭМ!$A$33:$A$776,$A94,СВЦЭМ!$B$33:$B$776,Y$77)+'СЕТ СН'!$H$12+СВЦЭМ!$D$10+'СЕТ СН'!$H$5-'СЕТ СН'!$H$20</f>
        <v>3769.8218902500003</v>
      </c>
    </row>
    <row r="95" spans="1:25" ht="15.75" x14ac:dyDescent="0.2">
      <c r="A95" s="35">
        <f t="shared" si="2"/>
        <v>44245</v>
      </c>
      <c r="B95" s="36">
        <f>SUMIFS(СВЦЭМ!$C$33:$C$776,СВЦЭМ!$A$33:$A$776,$A95,СВЦЭМ!$B$33:$B$776,B$77)+'СЕТ СН'!$H$12+СВЦЭМ!$D$10+'СЕТ СН'!$H$5-'СЕТ СН'!$H$20</f>
        <v>3803.1808697000001</v>
      </c>
      <c r="C95" s="36">
        <f>SUMIFS(СВЦЭМ!$C$33:$C$776,СВЦЭМ!$A$33:$A$776,$A95,СВЦЭМ!$B$33:$B$776,C$77)+'СЕТ СН'!$H$12+СВЦЭМ!$D$10+'СЕТ СН'!$H$5-'СЕТ СН'!$H$20</f>
        <v>3821.3988592599999</v>
      </c>
      <c r="D95" s="36">
        <f>SUMIFS(СВЦЭМ!$C$33:$C$776,СВЦЭМ!$A$33:$A$776,$A95,СВЦЭМ!$B$33:$B$776,D$77)+'СЕТ СН'!$H$12+СВЦЭМ!$D$10+'СЕТ СН'!$H$5-'СЕТ СН'!$H$20</f>
        <v>3850.9333195500003</v>
      </c>
      <c r="E95" s="36">
        <f>SUMIFS(СВЦЭМ!$C$33:$C$776,СВЦЭМ!$A$33:$A$776,$A95,СВЦЭМ!$B$33:$B$776,E$77)+'СЕТ СН'!$H$12+СВЦЭМ!$D$10+'СЕТ СН'!$H$5-'СЕТ СН'!$H$20</f>
        <v>3858.3671814300001</v>
      </c>
      <c r="F95" s="36">
        <f>SUMIFS(СВЦЭМ!$C$33:$C$776,СВЦЭМ!$A$33:$A$776,$A95,СВЦЭМ!$B$33:$B$776,F$77)+'СЕТ СН'!$H$12+СВЦЭМ!$D$10+'СЕТ СН'!$H$5-'СЕТ СН'!$H$20</f>
        <v>3849.3953324399999</v>
      </c>
      <c r="G95" s="36">
        <f>SUMIFS(СВЦЭМ!$C$33:$C$776,СВЦЭМ!$A$33:$A$776,$A95,СВЦЭМ!$B$33:$B$776,G$77)+'СЕТ СН'!$H$12+СВЦЭМ!$D$10+'СЕТ СН'!$H$5-'СЕТ СН'!$H$20</f>
        <v>3827.6399523999999</v>
      </c>
      <c r="H95" s="36">
        <f>SUMIFS(СВЦЭМ!$C$33:$C$776,СВЦЭМ!$A$33:$A$776,$A95,СВЦЭМ!$B$33:$B$776,H$77)+'СЕТ СН'!$H$12+СВЦЭМ!$D$10+'СЕТ СН'!$H$5-'СЕТ СН'!$H$20</f>
        <v>3785.0792311999999</v>
      </c>
      <c r="I95" s="36">
        <f>SUMIFS(СВЦЭМ!$C$33:$C$776,СВЦЭМ!$A$33:$A$776,$A95,СВЦЭМ!$B$33:$B$776,I$77)+'СЕТ СН'!$H$12+СВЦЭМ!$D$10+'СЕТ СН'!$H$5-'СЕТ СН'!$H$20</f>
        <v>3756.5109745899999</v>
      </c>
      <c r="J95" s="36">
        <f>SUMIFS(СВЦЭМ!$C$33:$C$776,СВЦЭМ!$A$33:$A$776,$A95,СВЦЭМ!$B$33:$B$776,J$77)+'СЕТ СН'!$H$12+СВЦЭМ!$D$10+'СЕТ СН'!$H$5-'СЕТ СН'!$H$20</f>
        <v>3732.1437328100001</v>
      </c>
      <c r="K95" s="36">
        <f>SUMIFS(СВЦЭМ!$C$33:$C$776,СВЦЭМ!$A$33:$A$776,$A95,СВЦЭМ!$B$33:$B$776,K$77)+'СЕТ СН'!$H$12+СВЦЭМ!$D$10+'СЕТ СН'!$H$5-'СЕТ СН'!$H$20</f>
        <v>3728.2043714299998</v>
      </c>
      <c r="L95" s="36">
        <f>SUMIFS(СВЦЭМ!$C$33:$C$776,СВЦЭМ!$A$33:$A$776,$A95,СВЦЭМ!$B$33:$B$776,L$77)+'СЕТ СН'!$H$12+СВЦЭМ!$D$10+'СЕТ СН'!$H$5-'СЕТ СН'!$H$20</f>
        <v>3723.8968642099999</v>
      </c>
      <c r="M95" s="36">
        <f>SUMIFS(СВЦЭМ!$C$33:$C$776,СВЦЭМ!$A$33:$A$776,$A95,СВЦЭМ!$B$33:$B$776,M$77)+'СЕТ СН'!$H$12+СВЦЭМ!$D$10+'СЕТ СН'!$H$5-'СЕТ СН'!$H$20</f>
        <v>3726.78965363</v>
      </c>
      <c r="N95" s="36">
        <f>SUMIFS(СВЦЭМ!$C$33:$C$776,СВЦЭМ!$A$33:$A$776,$A95,СВЦЭМ!$B$33:$B$776,N$77)+'СЕТ СН'!$H$12+СВЦЭМ!$D$10+'СЕТ СН'!$H$5-'СЕТ СН'!$H$20</f>
        <v>3745.3030010299999</v>
      </c>
      <c r="O95" s="36">
        <f>SUMIFS(СВЦЭМ!$C$33:$C$776,СВЦЭМ!$A$33:$A$776,$A95,СВЦЭМ!$B$33:$B$776,O$77)+'СЕТ СН'!$H$12+СВЦЭМ!$D$10+'СЕТ СН'!$H$5-'СЕТ СН'!$H$20</f>
        <v>3728.6120189399999</v>
      </c>
      <c r="P95" s="36">
        <f>SUMIFS(СВЦЭМ!$C$33:$C$776,СВЦЭМ!$A$33:$A$776,$A95,СВЦЭМ!$B$33:$B$776,P$77)+'СЕТ СН'!$H$12+СВЦЭМ!$D$10+'СЕТ СН'!$H$5-'СЕТ СН'!$H$20</f>
        <v>3732.6655159900001</v>
      </c>
      <c r="Q95" s="36">
        <f>SUMIFS(СВЦЭМ!$C$33:$C$776,СВЦЭМ!$A$33:$A$776,$A95,СВЦЭМ!$B$33:$B$776,Q$77)+'СЕТ СН'!$H$12+СВЦЭМ!$D$10+'СЕТ СН'!$H$5-'СЕТ СН'!$H$20</f>
        <v>3737.9116135499999</v>
      </c>
      <c r="R95" s="36">
        <f>SUMIFS(СВЦЭМ!$C$33:$C$776,СВЦЭМ!$A$33:$A$776,$A95,СВЦЭМ!$B$33:$B$776,R$77)+'СЕТ СН'!$H$12+СВЦЭМ!$D$10+'СЕТ СН'!$H$5-'СЕТ СН'!$H$20</f>
        <v>3750.5301445499999</v>
      </c>
      <c r="S95" s="36">
        <f>SUMIFS(СВЦЭМ!$C$33:$C$776,СВЦЭМ!$A$33:$A$776,$A95,СВЦЭМ!$B$33:$B$776,S$77)+'СЕТ СН'!$H$12+СВЦЭМ!$D$10+'СЕТ СН'!$H$5-'СЕТ СН'!$H$20</f>
        <v>3746.67262974</v>
      </c>
      <c r="T95" s="36">
        <f>SUMIFS(СВЦЭМ!$C$33:$C$776,СВЦЭМ!$A$33:$A$776,$A95,СВЦЭМ!$B$33:$B$776,T$77)+'СЕТ СН'!$H$12+СВЦЭМ!$D$10+'СЕТ СН'!$H$5-'СЕТ СН'!$H$20</f>
        <v>3703.06510746</v>
      </c>
      <c r="U95" s="36">
        <f>SUMIFS(СВЦЭМ!$C$33:$C$776,СВЦЭМ!$A$33:$A$776,$A95,СВЦЭМ!$B$33:$B$776,U$77)+'СЕТ СН'!$H$12+СВЦЭМ!$D$10+'СЕТ СН'!$H$5-'СЕТ СН'!$H$20</f>
        <v>3707.0263969799998</v>
      </c>
      <c r="V95" s="36">
        <f>SUMIFS(СВЦЭМ!$C$33:$C$776,СВЦЭМ!$A$33:$A$776,$A95,СВЦЭМ!$B$33:$B$776,V$77)+'СЕТ СН'!$H$12+СВЦЭМ!$D$10+'СЕТ СН'!$H$5-'СЕТ СН'!$H$20</f>
        <v>3701.5671724100002</v>
      </c>
      <c r="W95" s="36">
        <f>SUMIFS(СВЦЭМ!$C$33:$C$776,СВЦЭМ!$A$33:$A$776,$A95,СВЦЭМ!$B$33:$B$776,W$77)+'СЕТ СН'!$H$12+СВЦЭМ!$D$10+'СЕТ СН'!$H$5-'СЕТ СН'!$H$20</f>
        <v>3714.3981464799999</v>
      </c>
      <c r="X95" s="36">
        <f>SUMIFS(СВЦЭМ!$C$33:$C$776,СВЦЭМ!$A$33:$A$776,$A95,СВЦЭМ!$B$33:$B$776,X$77)+'СЕТ СН'!$H$12+СВЦЭМ!$D$10+'СЕТ СН'!$H$5-'СЕТ СН'!$H$20</f>
        <v>3732.61788931</v>
      </c>
      <c r="Y95" s="36">
        <f>SUMIFS(СВЦЭМ!$C$33:$C$776,СВЦЭМ!$A$33:$A$776,$A95,СВЦЭМ!$B$33:$B$776,Y$77)+'СЕТ СН'!$H$12+СВЦЭМ!$D$10+'СЕТ СН'!$H$5-'СЕТ СН'!$H$20</f>
        <v>3770.3794214600002</v>
      </c>
    </row>
    <row r="96" spans="1:25" ht="15.75" x14ac:dyDescent="0.2">
      <c r="A96" s="35">
        <f t="shared" si="2"/>
        <v>44246</v>
      </c>
      <c r="B96" s="36">
        <f>SUMIFS(СВЦЭМ!$C$33:$C$776,СВЦЭМ!$A$33:$A$776,$A96,СВЦЭМ!$B$33:$B$776,B$77)+'СЕТ СН'!$H$12+СВЦЭМ!$D$10+'СЕТ СН'!$H$5-'СЕТ СН'!$H$20</f>
        <v>3772.32736252</v>
      </c>
      <c r="C96" s="36">
        <f>SUMIFS(СВЦЭМ!$C$33:$C$776,СВЦЭМ!$A$33:$A$776,$A96,СВЦЭМ!$B$33:$B$776,C$77)+'СЕТ СН'!$H$12+СВЦЭМ!$D$10+'СЕТ СН'!$H$5-'СЕТ СН'!$H$20</f>
        <v>3801.0217199799999</v>
      </c>
      <c r="D96" s="36">
        <f>SUMIFS(СВЦЭМ!$C$33:$C$776,СВЦЭМ!$A$33:$A$776,$A96,СВЦЭМ!$B$33:$B$776,D$77)+'СЕТ СН'!$H$12+СВЦЭМ!$D$10+'СЕТ СН'!$H$5-'СЕТ СН'!$H$20</f>
        <v>3843.9623885000001</v>
      </c>
      <c r="E96" s="36">
        <f>SUMIFS(СВЦЭМ!$C$33:$C$776,СВЦЭМ!$A$33:$A$776,$A96,СВЦЭМ!$B$33:$B$776,E$77)+'СЕТ СН'!$H$12+СВЦЭМ!$D$10+'СЕТ СН'!$H$5-'СЕТ СН'!$H$20</f>
        <v>3849.2607018099998</v>
      </c>
      <c r="F96" s="36">
        <f>SUMIFS(СВЦЭМ!$C$33:$C$776,СВЦЭМ!$A$33:$A$776,$A96,СВЦЭМ!$B$33:$B$776,F$77)+'СЕТ СН'!$H$12+СВЦЭМ!$D$10+'СЕТ СН'!$H$5-'СЕТ СН'!$H$20</f>
        <v>3845.72033435</v>
      </c>
      <c r="G96" s="36">
        <f>SUMIFS(СВЦЭМ!$C$33:$C$776,СВЦЭМ!$A$33:$A$776,$A96,СВЦЭМ!$B$33:$B$776,G$77)+'СЕТ СН'!$H$12+СВЦЭМ!$D$10+'СЕТ СН'!$H$5-'СЕТ СН'!$H$20</f>
        <v>3819.6744543499999</v>
      </c>
      <c r="H96" s="36">
        <f>SUMIFS(СВЦЭМ!$C$33:$C$776,СВЦЭМ!$A$33:$A$776,$A96,СВЦЭМ!$B$33:$B$776,H$77)+'СЕТ СН'!$H$12+СВЦЭМ!$D$10+'СЕТ СН'!$H$5-'СЕТ СН'!$H$20</f>
        <v>3785.2531524599999</v>
      </c>
      <c r="I96" s="36">
        <f>SUMIFS(СВЦЭМ!$C$33:$C$776,СВЦЭМ!$A$33:$A$776,$A96,СВЦЭМ!$B$33:$B$776,I$77)+'СЕТ СН'!$H$12+СВЦЭМ!$D$10+'СЕТ СН'!$H$5-'СЕТ СН'!$H$20</f>
        <v>3752.78921184</v>
      </c>
      <c r="J96" s="36">
        <f>SUMIFS(СВЦЭМ!$C$33:$C$776,СВЦЭМ!$A$33:$A$776,$A96,СВЦЭМ!$B$33:$B$776,J$77)+'СЕТ СН'!$H$12+СВЦЭМ!$D$10+'СЕТ СН'!$H$5-'СЕТ СН'!$H$20</f>
        <v>3728.1052684400001</v>
      </c>
      <c r="K96" s="36">
        <f>SUMIFS(СВЦЭМ!$C$33:$C$776,СВЦЭМ!$A$33:$A$776,$A96,СВЦЭМ!$B$33:$B$776,K$77)+'СЕТ СН'!$H$12+СВЦЭМ!$D$10+'СЕТ СН'!$H$5-'СЕТ СН'!$H$20</f>
        <v>3722.5447448999998</v>
      </c>
      <c r="L96" s="36">
        <f>SUMIFS(СВЦЭМ!$C$33:$C$776,СВЦЭМ!$A$33:$A$776,$A96,СВЦЭМ!$B$33:$B$776,L$77)+'СЕТ СН'!$H$12+СВЦЭМ!$D$10+'СЕТ СН'!$H$5-'СЕТ СН'!$H$20</f>
        <v>3753.3480684900001</v>
      </c>
      <c r="M96" s="36">
        <f>SUMIFS(СВЦЭМ!$C$33:$C$776,СВЦЭМ!$A$33:$A$776,$A96,СВЦЭМ!$B$33:$B$776,M$77)+'СЕТ СН'!$H$12+СВЦЭМ!$D$10+'СЕТ СН'!$H$5-'СЕТ СН'!$H$20</f>
        <v>3744.63497839</v>
      </c>
      <c r="N96" s="36">
        <f>SUMIFS(СВЦЭМ!$C$33:$C$776,СВЦЭМ!$A$33:$A$776,$A96,СВЦЭМ!$B$33:$B$776,N$77)+'СЕТ СН'!$H$12+СВЦЭМ!$D$10+'СЕТ СН'!$H$5-'СЕТ СН'!$H$20</f>
        <v>3759.2018266300001</v>
      </c>
      <c r="O96" s="36">
        <f>SUMIFS(СВЦЭМ!$C$33:$C$776,СВЦЭМ!$A$33:$A$776,$A96,СВЦЭМ!$B$33:$B$776,O$77)+'СЕТ СН'!$H$12+СВЦЭМ!$D$10+'СЕТ СН'!$H$5-'СЕТ СН'!$H$20</f>
        <v>3767.4839684099998</v>
      </c>
      <c r="P96" s="36">
        <f>SUMIFS(СВЦЭМ!$C$33:$C$776,СВЦЭМ!$A$33:$A$776,$A96,СВЦЭМ!$B$33:$B$776,P$77)+'СЕТ СН'!$H$12+СВЦЭМ!$D$10+'СЕТ СН'!$H$5-'СЕТ СН'!$H$20</f>
        <v>3745.1192433300002</v>
      </c>
      <c r="Q96" s="36">
        <f>SUMIFS(СВЦЭМ!$C$33:$C$776,СВЦЭМ!$A$33:$A$776,$A96,СВЦЭМ!$B$33:$B$776,Q$77)+'СЕТ СН'!$H$12+СВЦЭМ!$D$10+'СЕТ СН'!$H$5-'СЕТ СН'!$H$20</f>
        <v>3744.3898994199999</v>
      </c>
      <c r="R96" s="36">
        <f>SUMIFS(СВЦЭМ!$C$33:$C$776,СВЦЭМ!$A$33:$A$776,$A96,СВЦЭМ!$B$33:$B$776,R$77)+'СЕТ СН'!$H$12+СВЦЭМ!$D$10+'СЕТ СН'!$H$5-'СЕТ СН'!$H$20</f>
        <v>3762.6865273399999</v>
      </c>
      <c r="S96" s="36">
        <f>SUMIFS(СВЦЭМ!$C$33:$C$776,СВЦЭМ!$A$33:$A$776,$A96,СВЦЭМ!$B$33:$B$776,S$77)+'СЕТ СН'!$H$12+СВЦЭМ!$D$10+'СЕТ СН'!$H$5-'СЕТ СН'!$H$20</f>
        <v>3750.9248849699998</v>
      </c>
      <c r="T96" s="36">
        <f>SUMIFS(СВЦЭМ!$C$33:$C$776,СВЦЭМ!$A$33:$A$776,$A96,СВЦЭМ!$B$33:$B$776,T$77)+'СЕТ СН'!$H$12+СВЦЭМ!$D$10+'СЕТ СН'!$H$5-'СЕТ СН'!$H$20</f>
        <v>3737.99142785</v>
      </c>
      <c r="U96" s="36">
        <f>SUMIFS(СВЦЭМ!$C$33:$C$776,СВЦЭМ!$A$33:$A$776,$A96,СВЦЭМ!$B$33:$B$776,U$77)+'СЕТ СН'!$H$12+СВЦЭМ!$D$10+'СЕТ СН'!$H$5-'СЕТ СН'!$H$20</f>
        <v>3736.5235998099997</v>
      </c>
      <c r="V96" s="36">
        <f>SUMIFS(СВЦЭМ!$C$33:$C$776,СВЦЭМ!$A$33:$A$776,$A96,СВЦЭМ!$B$33:$B$776,V$77)+'СЕТ СН'!$H$12+СВЦЭМ!$D$10+'СЕТ СН'!$H$5-'СЕТ СН'!$H$20</f>
        <v>3733.0649195599999</v>
      </c>
      <c r="W96" s="36">
        <f>SUMIFS(СВЦЭМ!$C$33:$C$776,СВЦЭМ!$A$33:$A$776,$A96,СВЦЭМ!$B$33:$B$776,W$77)+'СЕТ СН'!$H$12+СВЦЭМ!$D$10+'СЕТ СН'!$H$5-'СЕТ СН'!$H$20</f>
        <v>3740.24205373</v>
      </c>
      <c r="X96" s="36">
        <f>SUMIFS(СВЦЭМ!$C$33:$C$776,СВЦЭМ!$A$33:$A$776,$A96,СВЦЭМ!$B$33:$B$776,X$77)+'СЕТ СН'!$H$12+СВЦЭМ!$D$10+'СЕТ СН'!$H$5-'СЕТ СН'!$H$20</f>
        <v>3766.5647210400002</v>
      </c>
      <c r="Y96" s="36">
        <f>SUMIFS(СВЦЭМ!$C$33:$C$776,СВЦЭМ!$A$33:$A$776,$A96,СВЦЭМ!$B$33:$B$776,Y$77)+'СЕТ СН'!$H$12+СВЦЭМ!$D$10+'СЕТ СН'!$H$5-'СЕТ СН'!$H$20</f>
        <v>3788.2084657</v>
      </c>
    </row>
    <row r="97" spans="1:25" ht="15.75" x14ac:dyDescent="0.2">
      <c r="A97" s="35">
        <f t="shared" si="2"/>
        <v>44247</v>
      </c>
      <c r="B97" s="36">
        <f>SUMIFS(СВЦЭМ!$C$33:$C$776,СВЦЭМ!$A$33:$A$776,$A97,СВЦЭМ!$B$33:$B$776,B$77)+'СЕТ СН'!$H$12+СВЦЭМ!$D$10+'СЕТ СН'!$H$5-'СЕТ СН'!$H$20</f>
        <v>3782.38814718</v>
      </c>
      <c r="C97" s="36">
        <f>SUMIFS(СВЦЭМ!$C$33:$C$776,СВЦЭМ!$A$33:$A$776,$A97,СВЦЭМ!$B$33:$B$776,C$77)+'СЕТ СН'!$H$12+СВЦЭМ!$D$10+'СЕТ СН'!$H$5-'СЕТ СН'!$H$20</f>
        <v>3802.4288953499999</v>
      </c>
      <c r="D97" s="36">
        <f>SUMIFS(СВЦЭМ!$C$33:$C$776,СВЦЭМ!$A$33:$A$776,$A97,СВЦЭМ!$B$33:$B$776,D$77)+'СЕТ СН'!$H$12+СВЦЭМ!$D$10+'СЕТ СН'!$H$5-'СЕТ СН'!$H$20</f>
        <v>3828.1911572099998</v>
      </c>
      <c r="E97" s="36">
        <f>SUMIFS(СВЦЭМ!$C$33:$C$776,СВЦЭМ!$A$33:$A$776,$A97,СВЦЭМ!$B$33:$B$776,E$77)+'СЕТ СН'!$H$12+СВЦЭМ!$D$10+'СЕТ СН'!$H$5-'СЕТ СН'!$H$20</f>
        <v>3835.9689965299999</v>
      </c>
      <c r="F97" s="36">
        <f>SUMIFS(СВЦЭМ!$C$33:$C$776,СВЦЭМ!$A$33:$A$776,$A97,СВЦЭМ!$B$33:$B$776,F$77)+'СЕТ СН'!$H$12+СВЦЭМ!$D$10+'СЕТ СН'!$H$5-'СЕТ СН'!$H$20</f>
        <v>3839.3482405599998</v>
      </c>
      <c r="G97" s="36">
        <f>SUMIFS(СВЦЭМ!$C$33:$C$776,СВЦЭМ!$A$33:$A$776,$A97,СВЦЭМ!$B$33:$B$776,G$77)+'СЕТ СН'!$H$12+СВЦЭМ!$D$10+'СЕТ СН'!$H$5-'СЕТ СН'!$H$20</f>
        <v>3817.5938458399996</v>
      </c>
      <c r="H97" s="36">
        <f>SUMIFS(СВЦЭМ!$C$33:$C$776,СВЦЭМ!$A$33:$A$776,$A97,СВЦЭМ!$B$33:$B$776,H$77)+'СЕТ СН'!$H$12+СВЦЭМ!$D$10+'СЕТ СН'!$H$5-'СЕТ СН'!$H$20</f>
        <v>3785.9893851900001</v>
      </c>
      <c r="I97" s="36">
        <f>SUMIFS(СВЦЭМ!$C$33:$C$776,СВЦЭМ!$A$33:$A$776,$A97,СВЦЭМ!$B$33:$B$776,I$77)+'СЕТ СН'!$H$12+СВЦЭМ!$D$10+'СЕТ СН'!$H$5-'СЕТ СН'!$H$20</f>
        <v>3758.38491316</v>
      </c>
      <c r="J97" s="36">
        <f>SUMIFS(СВЦЭМ!$C$33:$C$776,СВЦЭМ!$A$33:$A$776,$A97,СВЦЭМ!$B$33:$B$776,J$77)+'СЕТ СН'!$H$12+СВЦЭМ!$D$10+'СЕТ СН'!$H$5-'СЕТ СН'!$H$20</f>
        <v>3727.9134078299999</v>
      </c>
      <c r="K97" s="36">
        <f>SUMIFS(СВЦЭМ!$C$33:$C$776,СВЦЭМ!$A$33:$A$776,$A97,СВЦЭМ!$B$33:$B$776,K$77)+'СЕТ СН'!$H$12+СВЦЭМ!$D$10+'СЕТ СН'!$H$5-'СЕТ СН'!$H$20</f>
        <v>3717.5653631699997</v>
      </c>
      <c r="L97" s="36">
        <f>SUMIFS(СВЦЭМ!$C$33:$C$776,СВЦЭМ!$A$33:$A$776,$A97,СВЦЭМ!$B$33:$B$776,L$77)+'СЕТ СН'!$H$12+СВЦЭМ!$D$10+'СЕТ СН'!$H$5-'СЕТ СН'!$H$20</f>
        <v>3716.4056229399998</v>
      </c>
      <c r="M97" s="36">
        <f>SUMIFS(СВЦЭМ!$C$33:$C$776,СВЦЭМ!$A$33:$A$776,$A97,СВЦЭМ!$B$33:$B$776,M$77)+'СЕТ СН'!$H$12+СВЦЭМ!$D$10+'СЕТ СН'!$H$5-'СЕТ СН'!$H$20</f>
        <v>3729.29632004</v>
      </c>
      <c r="N97" s="36">
        <f>SUMIFS(СВЦЭМ!$C$33:$C$776,СВЦЭМ!$A$33:$A$776,$A97,СВЦЭМ!$B$33:$B$776,N$77)+'СЕТ СН'!$H$12+СВЦЭМ!$D$10+'СЕТ СН'!$H$5-'СЕТ СН'!$H$20</f>
        <v>3715.6364942599998</v>
      </c>
      <c r="O97" s="36">
        <f>SUMIFS(СВЦЭМ!$C$33:$C$776,СВЦЭМ!$A$33:$A$776,$A97,СВЦЭМ!$B$33:$B$776,O$77)+'СЕТ СН'!$H$12+СВЦЭМ!$D$10+'СЕТ СН'!$H$5-'СЕТ СН'!$H$20</f>
        <v>3721.5321411</v>
      </c>
      <c r="P97" s="36">
        <f>SUMIFS(СВЦЭМ!$C$33:$C$776,СВЦЭМ!$A$33:$A$776,$A97,СВЦЭМ!$B$33:$B$776,P$77)+'СЕТ СН'!$H$12+СВЦЭМ!$D$10+'СЕТ СН'!$H$5-'СЕТ СН'!$H$20</f>
        <v>3703.36459053</v>
      </c>
      <c r="Q97" s="36">
        <f>SUMIFS(СВЦЭМ!$C$33:$C$776,СВЦЭМ!$A$33:$A$776,$A97,СВЦЭМ!$B$33:$B$776,Q$77)+'СЕТ СН'!$H$12+СВЦЭМ!$D$10+'СЕТ СН'!$H$5-'СЕТ СН'!$H$20</f>
        <v>3705.6915721800001</v>
      </c>
      <c r="R97" s="36">
        <f>SUMIFS(СВЦЭМ!$C$33:$C$776,СВЦЭМ!$A$33:$A$776,$A97,СВЦЭМ!$B$33:$B$776,R$77)+'СЕТ СН'!$H$12+СВЦЭМ!$D$10+'СЕТ СН'!$H$5-'СЕТ СН'!$H$20</f>
        <v>3715.10774696</v>
      </c>
      <c r="S97" s="36">
        <f>SUMIFS(СВЦЭМ!$C$33:$C$776,СВЦЭМ!$A$33:$A$776,$A97,СВЦЭМ!$B$33:$B$776,S$77)+'СЕТ СН'!$H$12+СВЦЭМ!$D$10+'СЕТ СН'!$H$5-'СЕТ СН'!$H$20</f>
        <v>3689.0790026999998</v>
      </c>
      <c r="T97" s="36">
        <f>SUMIFS(СВЦЭМ!$C$33:$C$776,СВЦЭМ!$A$33:$A$776,$A97,СВЦЭМ!$B$33:$B$776,T$77)+'СЕТ СН'!$H$12+СВЦЭМ!$D$10+'СЕТ СН'!$H$5-'СЕТ СН'!$H$20</f>
        <v>3692.6964357799998</v>
      </c>
      <c r="U97" s="36">
        <f>SUMIFS(СВЦЭМ!$C$33:$C$776,СВЦЭМ!$A$33:$A$776,$A97,СВЦЭМ!$B$33:$B$776,U$77)+'СЕТ СН'!$H$12+СВЦЭМ!$D$10+'СЕТ СН'!$H$5-'СЕТ СН'!$H$20</f>
        <v>3705.3885231499999</v>
      </c>
      <c r="V97" s="36">
        <f>SUMIFS(СВЦЭМ!$C$33:$C$776,СВЦЭМ!$A$33:$A$776,$A97,СВЦЭМ!$B$33:$B$776,V$77)+'СЕТ СН'!$H$12+СВЦЭМ!$D$10+'СЕТ СН'!$H$5-'СЕТ СН'!$H$20</f>
        <v>3706.2883018699999</v>
      </c>
      <c r="W97" s="36">
        <f>SUMIFS(СВЦЭМ!$C$33:$C$776,СВЦЭМ!$A$33:$A$776,$A97,СВЦЭМ!$B$33:$B$776,W$77)+'СЕТ СН'!$H$12+СВЦЭМ!$D$10+'СЕТ СН'!$H$5-'СЕТ СН'!$H$20</f>
        <v>3705.1604848699999</v>
      </c>
      <c r="X97" s="36">
        <f>SUMIFS(СВЦЭМ!$C$33:$C$776,СВЦЭМ!$A$33:$A$776,$A97,СВЦЭМ!$B$33:$B$776,X$77)+'СЕТ СН'!$H$12+СВЦЭМ!$D$10+'СЕТ СН'!$H$5-'СЕТ СН'!$H$20</f>
        <v>3716.86918388</v>
      </c>
      <c r="Y97" s="36">
        <f>SUMIFS(СВЦЭМ!$C$33:$C$776,СВЦЭМ!$A$33:$A$776,$A97,СВЦЭМ!$B$33:$B$776,Y$77)+'СЕТ СН'!$H$12+СВЦЭМ!$D$10+'СЕТ СН'!$H$5-'СЕТ СН'!$H$20</f>
        <v>3730.2607426599998</v>
      </c>
    </row>
    <row r="98" spans="1:25" ht="15.75" x14ac:dyDescent="0.2">
      <c r="A98" s="35">
        <f t="shared" si="2"/>
        <v>44248</v>
      </c>
      <c r="B98" s="36">
        <f>SUMIFS(СВЦЭМ!$C$33:$C$776,СВЦЭМ!$A$33:$A$776,$A98,СВЦЭМ!$B$33:$B$776,B$77)+'СЕТ СН'!$H$12+СВЦЭМ!$D$10+'СЕТ СН'!$H$5-'СЕТ СН'!$H$20</f>
        <v>3778.76177994</v>
      </c>
      <c r="C98" s="36">
        <f>SUMIFS(СВЦЭМ!$C$33:$C$776,СВЦЭМ!$A$33:$A$776,$A98,СВЦЭМ!$B$33:$B$776,C$77)+'СЕТ СН'!$H$12+СВЦЭМ!$D$10+'СЕТ СН'!$H$5-'СЕТ СН'!$H$20</f>
        <v>3795.3730063600001</v>
      </c>
      <c r="D98" s="36">
        <f>SUMIFS(СВЦЭМ!$C$33:$C$776,СВЦЭМ!$A$33:$A$776,$A98,СВЦЭМ!$B$33:$B$776,D$77)+'СЕТ СН'!$H$12+СВЦЭМ!$D$10+'СЕТ СН'!$H$5-'СЕТ СН'!$H$20</f>
        <v>3820.6755849299998</v>
      </c>
      <c r="E98" s="36">
        <f>SUMIFS(СВЦЭМ!$C$33:$C$776,СВЦЭМ!$A$33:$A$776,$A98,СВЦЭМ!$B$33:$B$776,E$77)+'СЕТ СН'!$H$12+СВЦЭМ!$D$10+'СЕТ СН'!$H$5-'СЕТ СН'!$H$20</f>
        <v>3826.4850149399999</v>
      </c>
      <c r="F98" s="36">
        <f>SUMIFS(СВЦЭМ!$C$33:$C$776,СВЦЭМ!$A$33:$A$776,$A98,СВЦЭМ!$B$33:$B$776,F$77)+'СЕТ СН'!$H$12+СВЦЭМ!$D$10+'СЕТ СН'!$H$5-'СЕТ СН'!$H$20</f>
        <v>3832.5398554200001</v>
      </c>
      <c r="G98" s="36">
        <f>SUMIFS(СВЦЭМ!$C$33:$C$776,СВЦЭМ!$A$33:$A$776,$A98,СВЦЭМ!$B$33:$B$776,G$77)+'СЕТ СН'!$H$12+СВЦЭМ!$D$10+'СЕТ СН'!$H$5-'СЕТ СН'!$H$20</f>
        <v>3831.8350121100002</v>
      </c>
      <c r="H98" s="36">
        <f>SUMIFS(СВЦЭМ!$C$33:$C$776,СВЦЭМ!$A$33:$A$776,$A98,СВЦЭМ!$B$33:$B$776,H$77)+'СЕТ СН'!$H$12+СВЦЭМ!$D$10+'СЕТ СН'!$H$5-'СЕТ СН'!$H$20</f>
        <v>3820.5232047700001</v>
      </c>
      <c r="I98" s="36">
        <f>SUMIFS(СВЦЭМ!$C$33:$C$776,СВЦЭМ!$A$33:$A$776,$A98,СВЦЭМ!$B$33:$B$776,I$77)+'СЕТ СН'!$H$12+СВЦЭМ!$D$10+'СЕТ СН'!$H$5-'СЕТ СН'!$H$20</f>
        <v>3811.6677798299997</v>
      </c>
      <c r="J98" s="36">
        <f>SUMIFS(СВЦЭМ!$C$33:$C$776,СВЦЭМ!$A$33:$A$776,$A98,СВЦЭМ!$B$33:$B$776,J$77)+'СЕТ СН'!$H$12+СВЦЭМ!$D$10+'СЕТ СН'!$H$5-'СЕТ СН'!$H$20</f>
        <v>3789.02988882</v>
      </c>
      <c r="K98" s="36">
        <f>SUMIFS(СВЦЭМ!$C$33:$C$776,СВЦЭМ!$A$33:$A$776,$A98,СВЦЭМ!$B$33:$B$776,K$77)+'СЕТ СН'!$H$12+СВЦЭМ!$D$10+'СЕТ СН'!$H$5-'СЕТ СН'!$H$20</f>
        <v>3751.59741588</v>
      </c>
      <c r="L98" s="36">
        <f>SUMIFS(СВЦЭМ!$C$33:$C$776,СВЦЭМ!$A$33:$A$776,$A98,СВЦЭМ!$B$33:$B$776,L$77)+'СЕТ СН'!$H$12+СВЦЭМ!$D$10+'СЕТ СН'!$H$5-'СЕТ СН'!$H$20</f>
        <v>3729.8845664299997</v>
      </c>
      <c r="M98" s="36">
        <f>SUMIFS(СВЦЭМ!$C$33:$C$776,СВЦЭМ!$A$33:$A$776,$A98,СВЦЭМ!$B$33:$B$776,M$77)+'СЕТ СН'!$H$12+СВЦЭМ!$D$10+'СЕТ СН'!$H$5-'СЕТ СН'!$H$20</f>
        <v>3737.1542541099998</v>
      </c>
      <c r="N98" s="36">
        <f>SUMIFS(СВЦЭМ!$C$33:$C$776,СВЦЭМ!$A$33:$A$776,$A98,СВЦЭМ!$B$33:$B$776,N$77)+'СЕТ СН'!$H$12+СВЦЭМ!$D$10+'СЕТ СН'!$H$5-'СЕТ СН'!$H$20</f>
        <v>3753.4500555599998</v>
      </c>
      <c r="O98" s="36">
        <f>SUMIFS(СВЦЭМ!$C$33:$C$776,СВЦЭМ!$A$33:$A$776,$A98,СВЦЭМ!$B$33:$B$776,O$77)+'СЕТ СН'!$H$12+СВЦЭМ!$D$10+'СЕТ СН'!$H$5-'СЕТ СН'!$H$20</f>
        <v>3772.8655406500002</v>
      </c>
      <c r="P98" s="36">
        <f>SUMIFS(СВЦЭМ!$C$33:$C$776,СВЦЭМ!$A$33:$A$776,$A98,СВЦЭМ!$B$33:$B$776,P$77)+'СЕТ СН'!$H$12+СВЦЭМ!$D$10+'СЕТ СН'!$H$5-'СЕТ СН'!$H$20</f>
        <v>3756.7289591899998</v>
      </c>
      <c r="Q98" s="36">
        <f>SUMIFS(СВЦЭМ!$C$33:$C$776,СВЦЭМ!$A$33:$A$776,$A98,СВЦЭМ!$B$33:$B$776,Q$77)+'СЕТ СН'!$H$12+СВЦЭМ!$D$10+'СЕТ СН'!$H$5-'СЕТ СН'!$H$20</f>
        <v>3761.5762638900001</v>
      </c>
      <c r="R98" s="36">
        <f>SUMIFS(СВЦЭМ!$C$33:$C$776,СВЦЭМ!$A$33:$A$776,$A98,СВЦЭМ!$B$33:$B$776,R$77)+'СЕТ СН'!$H$12+СВЦЭМ!$D$10+'СЕТ СН'!$H$5-'СЕТ СН'!$H$20</f>
        <v>3784.0994441600001</v>
      </c>
      <c r="S98" s="36">
        <f>SUMIFS(СВЦЭМ!$C$33:$C$776,СВЦЭМ!$A$33:$A$776,$A98,СВЦЭМ!$B$33:$B$776,S$77)+'СЕТ СН'!$H$12+СВЦЭМ!$D$10+'СЕТ СН'!$H$5-'СЕТ СН'!$H$20</f>
        <v>3753.7741531699999</v>
      </c>
      <c r="T98" s="36">
        <f>SUMIFS(СВЦЭМ!$C$33:$C$776,СВЦЭМ!$A$33:$A$776,$A98,СВЦЭМ!$B$33:$B$776,T$77)+'СЕТ СН'!$H$12+СВЦЭМ!$D$10+'СЕТ СН'!$H$5-'СЕТ СН'!$H$20</f>
        <v>3738.8504885699999</v>
      </c>
      <c r="U98" s="36">
        <f>SUMIFS(СВЦЭМ!$C$33:$C$776,СВЦЭМ!$A$33:$A$776,$A98,СВЦЭМ!$B$33:$B$776,U$77)+'СЕТ СН'!$H$12+СВЦЭМ!$D$10+'СЕТ СН'!$H$5-'СЕТ СН'!$H$20</f>
        <v>3723.3820958699998</v>
      </c>
      <c r="V98" s="36">
        <f>SUMIFS(СВЦЭМ!$C$33:$C$776,СВЦЭМ!$A$33:$A$776,$A98,СВЦЭМ!$B$33:$B$776,V$77)+'СЕТ СН'!$H$12+СВЦЭМ!$D$10+'СЕТ СН'!$H$5-'СЕТ СН'!$H$20</f>
        <v>3731.6098365600001</v>
      </c>
      <c r="W98" s="36">
        <f>SUMIFS(СВЦЭМ!$C$33:$C$776,СВЦЭМ!$A$33:$A$776,$A98,СВЦЭМ!$B$33:$B$776,W$77)+'СЕТ СН'!$H$12+СВЦЭМ!$D$10+'СЕТ СН'!$H$5-'СЕТ СН'!$H$20</f>
        <v>3752.3635725700001</v>
      </c>
      <c r="X98" s="36">
        <f>SUMIFS(СВЦЭМ!$C$33:$C$776,СВЦЭМ!$A$33:$A$776,$A98,СВЦЭМ!$B$33:$B$776,X$77)+'СЕТ СН'!$H$12+СВЦЭМ!$D$10+'СЕТ СН'!$H$5-'СЕТ СН'!$H$20</f>
        <v>3775.5281496299999</v>
      </c>
      <c r="Y98" s="36">
        <f>SUMIFS(СВЦЭМ!$C$33:$C$776,СВЦЭМ!$A$33:$A$776,$A98,СВЦЭМ!$B$33:$B$776,Y$77)+'СЕТ СН'!$H$12+СВЦЭМ!$D$10+'СЕТ СН'!$H$5-'СЕТ СН'!$H$20</f>
        <v>3792.0290836099998</v>
      </c>
    </row>
    <row r="99" spans="1:25" ht="15.75" x14ac:dyDescent="0.2">
      <c r="A99" s="35">
        <f t="shared" si="2"/>
        <v>44249</v>
      </c>
      <c r="B99" s="36">
        <f>SUMIFS(СВЦЭМ!$C$33:$C$776,СВЦЭМ!$A$33:$A$776,$A99,СВЦЭМ!$B$33:$B$776,B$77)+'СЕТ СН'!$H$12+СВЦЭМ!$D$10+'СЕТ СН'!$H$5-'СЕТ СН'!$H$20</f>
        <v>3783.22369002</v>
      </c>
      <c r="C99" s="36">
        <f>SUMIFS(СВЦЭМ!$C$33:$C$776,СВЦЭМ!$A$33:$A$776,$A99,СВЦЭМ!$B$33:$B$776,C$77)+'СЕТ СН'!$H$12+СВЦЭМ!$D$10+'СЕТ СН'!$H$5-'СЕТ СН'!$H$20</f>
        <v>3801.4867931799999</v>
      </c>
      <c r="D99" s="36">
        <f>SUMIFS(СВЦЭМ!$C$33:$C$776,СВЦЭМ!$A$33:$A$776,$A99,СВЦЭМ!$B$33:$B$776,D$77)+'СЕТ СН'!$H$12+СВЦЭМ!$D$10+'СЕТ СН'!$H$5-'СЕТ СН'!$H$20</f>
        <v>3833.7165526999997</v>
      </c>
      <c r="E99" s="36">
        <f>SUMIFS(СВЦЭМ!$C$33:$C$776,СВЦЭМ!$A$33:$A$776,$A99,СВЦЭМ!$B$33:$B$776,E$77)+'СЕТ СН'!$H$12+СВЦЭМ!$D$10+'СЕТ СН'!$H$5-'СЕТ СН'!$H$20</f>
        <v>3841.3128972699997</v>
      </c>
      <c r="F99" s="36">
        <f>SUMIFS(СВЦЭМ!$C$33:$C$776,СВЦЭМ!$A$33:$A$776,$A99,СВЦЭМ!$B$33:$B$776,F$77)+'СЕТ СН'!$H$12+СВЦЭМ!$D$10+'СЕТ СН'!$H$5-'СЕТ СН'!$H$20</f>
        <v>3851.99316899</v>
      </c>
      <c r="G99" s="36">
        <f>SUMIFS(СВЦЭМ!$C$33:$C$776,СВЦЭМ!$A$33:$A$776,$A99,СВЦЭМ!$B$33:$B$776,G$77)+'СЕТ СН'!$H$12+СВЦЭМ!$D$10+'СЕТ СН'!$H$5-'СЕТ СН'!$H$20</f>
        <v>3839.2744599400003</v>
      </c>
      <c r="H99" s="36">
        <f>SUMIFS(СВЦЭМ!$C$33:$C$776,СВЦЭМ!$A$33:$A$776,$A99,СВЦЭМ!$B$33:$B$776,H$77)+'СЕТ СН'!$H$12+СВЦЭМ!$D$10+'СЕТ СН'!$H$5-'СЕТ СН'!$H$20</f>
        <v>3823.1731038999997</v>
      </c>
      <c r="I99" s="36">
        <f>SUMIFS(СВЦЭМ!$C$33:$C$776,СВЦЭМ!$A$33:$A$776,$A99,СВЦЭМ!$B$33:$B$776,I$77)+'СЕТ СН'!$H$12+СВЦЭМ!$D$10+'СЕТ СН'!$H$5-'СЕТ СН'!$H$20</f>
        <v>3809.64564913</v>
      </c>
      <c r="J99" s="36">
        <f>SUMIFS(СВЦЭМ!$C$33:$C$776,СВЦЭМ!$A$33:$A$776,$A99,СВЦЭМ!$B$33:$B$776,J$77)+'СЕТ СН'!$H$12+СВЦЭМ!$D$10+'СЕТ СН'!$H$5-'СЕТ СН'!$H$20</f>
        <v>3781.32055494</v>
      </c>
      <c r="K99" s="36">
        <f>SUMIFS(СВЦЭМ!$C$33:$C$776,СВЦЭМ!$A$33:$A$776,$A99,СВЦЭМ!$B$33:$B$776,K$77)+'СЕТ СН'!$H$12+СВЦЭМ!$D$10+'СЕТ СН'!$H$5-'СЕТ СН'!$H$20</f>
        <v>3744.6006247599998</v>
      </c>
      <c r="L99" s="36">
        <f>SUMIFS(СВЦЭМ!$C$33:$C$776,СВЦЭМ!$A$33:$A$776,$A99,СВЦЭМ!$B$33:$B$776,L$77)+'СЕТ СН'!$H$12+СВЦЭМ!$D$10+'СЕТ СН'!$H$5-'СЕТ СН'!$H$20</f>
        <v>3724.9846132100001</v>
      </c>
      <c r="M99" s="36">
        <f>SUMIFS(СВЦЭМ!$C$33:$C$776,СВЦЭМ!$A$33:$A$776,$A99,СВЦЭМ!$B$33:$B$776,M$77)+'СЕТ СН'!$H$12+СВЦЭМ!$D$10+'СЕТ СН'!$H$5-'СЕТ СН'!$H$20</f>
        <v>3727.7889882700001</v>
      </c>
      <c r="N99" s="36">
        <f>SUMIFS(СВЦЭМ!$C$33:$C$776,СВЦЭМ!$A$33:$A$776,$A99,СВЦЭМ!$B$33:$B$776,N$77)+'СЕТ СН'!$H$12+СВЦЭМ!$D$10+'СЕТ СН'!$H$5-'СЕТ СН'!$H$20</f>
        <v>3744.31221499</v>
      </c>
      <c r="O99" s="36">
        <f>SUMIFS(СВЦЭМ!$C$33:$C$776,СВЦЭМ!$A$33:$A$776,$A99,СВЦЭМ!$B$33:$B$776,O$77)+'СЕТ СН'!$H$12+СВЦЭМ!$D$10+'СЕТ СН'!$H$5-'СЕТ СН'!$H$20</f>
        <v>3759.0548596099998</v>
      </c>
      <c r="P99" s="36">
        <f>SUMIFS(СВЦЭМ!$C$33:$C$776,СВЦЭМ!$A$33:$A$776,$A99,СВЦЭМ!$B$33:$B$776,P$77)+'СЕТ СН'!$H$12+СВЦЭМ!$D$10+'СЕТ СН'!$H$5-'СЕТ СН'!$H$20</f>
        <v>3740.6476734099997</v>
      </c>
      <c r="Q99" s="36">
        <f>SUMIFS(СВЦЭМ!$C$33:$C$776,СВЦЭМ!$A$33:$A$776,$A99,СВЦЭМ!$B$33:$B$776,Q$77)+'СЕТ СН'!$H$12+СВЦЭМ!$D$10+'СЕТ СН'!$H$5-'СЕТ СН'!$H$20</f>
        <v>3750.8484832499998</v>
      </c>
      <c r="R99" s="36">
        <f>SUMIFS(СВЦЭМ!$C$33:$C$776,СВЦЭМ!$A$33:$A$776,$A99,СВЦЭМ!$B$33:$B$776,R$77)+'СЕТ СН'!$H$12+СВЦЭМ!$D$10+'СЕТ СН'!$H$5-'СЕТ СН'!$H$20</f>
        <v>3768.7738940099998</v>
      </c>
      <c r="S99" s="36">
        <f>SUMIFS(СВЦЭМ!$C$33:$C$776,СВЦЭМ!$A$33:$A$776,$A99,СВЦЭМ!$B$33:$B$776,S$77)+'СЕТ СН'!$H$12+СВЦЭМ!$D$10+'СЕТ СН'!$H$5-'СЕТ СН'!$H$20</f>
        <v>3741.9818645599998</v>
      </c>
      <c r="T99" s="36">
        <f>SUMIFS(СВЦЭМ!$C$33:$C$776,СВЦЭМ!$A$33:$A$776,$A99,СВЦЭМ!$B$33:$B$776,T$77)+'СЕТ СН'!$H$12+СВЦЭМ!$D$10+'СЕТ СН'!$H$5-'СЕТ СН'!$H$20</f>
        <v>3720.3094283400001</v>
      </c>
      <c r="U99" s="36">
        <f>SUMIFS(СВЦЭМ!$C$33:$C$776,СВЦЭМ!$A$33:$A$776,$A99,СВЦЭМ!$B$33:$B$776,U$77)+'СЕТ СН'!$H$12+СВЦЭМ!$D$10+'СЕТ СН'!$H$5-'СЕТ СН'!$H$20</f>
        <v>3709.6019471999998</v>
      </c>
      <c r="V99" s="36">
        <f>SUMIFS(СВЦЭМ!$C$33:$C$776,СВЦЭМ!$A$33:$A$776,$A99,СВЦЭМ!$B$33:$B$776,V$77)+'СЕТ СН'!$H$12+СВЦЭМ!$D$10+'СЕТ СН'!$H$5-'СЕТ СН'!$H$20</f>
        <v>3714.4896712999998</v>
      </c>
      <c r="W99" s="36">
        <f>SUMIFS(СВЦЭМ!$C$33:$C$776,СВЦЭМ!$A$33:$A$776,$A99,СВЦЭМ!$B$33:$B$776,W$77)+'СЕТ СН'!$H$12+СВЦЭМ!$D$10+'СЕТ СН'!$H$5-'СЕТ СН'!$H$20</f>
        <v>3732.9890458899999</v>
      </c>
      <c r="X99" s="36">
        <f>SUMIFS(СВЦЭМ!$C$33:$C$776,СВЦЭМ!$A$33:$A$776,$A99,СВЦЭМ!$B$33:$B$776,X$77)+'СЕТ СН'!$H$12+СВЦЭМ!$D$10+'СЕТ СН'!$H$5-'СЕТ СН'!$H$20</f>
        <v>3756.9534258499998</v>
      </c>
      <c r="Y99" s="36">
        <f>SUMIFS(СВЦЭМ!$C$33:$C$776,СВЦЭМ!$A$33:$A$776,$A99,СВЦЭМ!$B$33:$B$776,Y$77)+'СЕТ СН'!$H$12+СВЦЭМ!$D$10+'СЕТ СН'!$H$5-'СЕТ СН'!$H$20</f>
        <v>3796.82862849</v>
      </c>
    </row>
    <row r="100" spans="1:25" ht="15.75" x14ac:dyDescent="0.2">
      <c r="A100" s="35">
        <f t="shared" si="2"/>
        <v>44250</v>
      </c>
      <c r="B100" s="36">
        <f>SUMIFS(СВЦЭМ!$C$33:$C$776,СВЦЭМ!$A$33:$A$776,$A100,СВЦЭМ!$B$33:$B$776,B$77)+'СЕТ СН'!$H$12+СВЦЭМ!$D$10+'СЕТ СН'!$H$5-'СЕТ СН'!$H$20</f>
        <v>3755.79491809</v>
      </c>
      <c r="C100" s="36">
        <f>SUMIFS(СВЦЭМ!$C$33:$C$776,СВЦЭМ!$A$33:$A$776,$A100,СВЦЭМ!$B$33:$B$776,C$77)+'СЕТ СН'!$H$12+СВЦЭМ!$D$10+'СЕТ СН'!$H$5-'СЕТ СН'!$H$20</f>
        <v>3778.9119992300002</v>
      </c>
      <c r="D100" s="36">
        <f>SUMIFS(СВЦЭМ!$C$33:$C$776,СВЦЭМ!$A$33:$A$776,$A100,СВЦЭМ!$B$33:$B$776,D$77)+'СЕТ СН'!$H$12+СВЦЭМ!$D$10+'СЕТ СН'!$H$5-'СЕТ СН'!$H$20</f>
        <v>3809.2069272899998</v>
      </c>
      <c r="E100" s="36">
        <f>SUMIFS(СВЦЭМ!$C$33:$C$776,СВЦЭМ!$A$33:$A$776,$A100,СВЦЭМ!$B$33:$B$776,E$77)+'СЕТ СН'!$H$12+СВЦЭМ!$D$10+'СЕТ СН'!$H$5-'СЕТ СН'!$H$20</f>
        <v>3814.3912135299997</v>
      </c>
      <c r="F100" s="36">
        <f>SUMIFS(СВЦЭМ!$C$33:$C$776,СВЦЭМ!$A$33:$A$776,$A100,СВЦЭМ!$B$33:$B$776,F$77)+'СЕТ СН'!$H$12+СВЦЭМ!$D$10+'СЕТ СН'!$H$5-'СЕТ СН'!$H$20</f>
        <v>3819.89941421</v>
      </c>
      <c r="G100" s="36">
        <f>SUMIFS(СВЦЭМ!$C$33:$C$776,СВЦЭМ!$A$33:$A$776,$A100,СВЦЭМ!$B$33:$B$776,G$77)+'СЕТ СН'!$H$12+СВЦЭМ!$D$10+'СЕТ СН'!$H$5-'СЕТ СН'!$H$20</f>
        <v>3821.6928208099998</v>
      </c>
      <c r="H100" s="36">
        <f>SUMIFS(СВЦЭМ!$C$33:$C$776,СВЦЭМ!$A$33:$A$776,$A100,СВЦЭМ!$B$33:$B$776,H$77)+'СЕТ СН'!$H$12+СВЦЭМ!$D$10+'СЕТ СН'!$H$5-'СЕТ СН'!$H$20</f>
        <v>3810.3236676500001</v>
      </c>
      <c r="I100" s="36">
        <f>SUMIFS(СВЦЭМ!$C$33:$C$776,СВЦЭМ!$A$33:$A$776,$A100,СВЦЭМ!$B$33:$B$776,I$77)+'СЕТ СН'!$H$12+СВЦЭМ!$D$10+'СЕТ СН'!$H$5-'СЕТ СН'!$H$20</f>
        <v>3797.7226985799998</v>
      </c>
      <c r="J100" s="36">
        <f>SUMIFS(СВЦЭМ!$C$33:$C$776,СВЦЭМ!$A$33:$A$776,$A100,СВЦЭМ!$B$33:$B$776,J$77)+'СЕТ СН'!$H$12+СВЦЭМ!$D$10+'СЕТ СН'!$H$5-'СЕТ СН'!$H$20</f>
        <v>3757.8627518100002</v>
      </c>
      <c r="K100" s="36">
        <f>SUMIFS(СВЦЭМ!$C$33:$C$776,СВЦЭМ!$A$33:$A$776,$A100,СВЦЭМ!$B$33:$B$776,K$77)+'СЕТ СН'!$H$12+СВЦЭМ!$D$10+'СЕТ СН'!$H$5-'СЕТ СН'!$H$20</f>
        <v>3722.3893536400001</v>
      </c>
      <c r="L100" s="36">
        <f>SUMIFS(СВЦЭМ!$C$33:$C$776,СВЦЭМ!$A$33:$A$776,$A100,СВЦЭМ!$B$33:$B$776,L$77)+'СЕТ СН'!$H$12+СВЦЭМ!$D$10+'СЕТ СН'!$H$5-'СЕТ СН'!$H$20</f>
        <v>3712.9684425199998</v>
      </c>
      <c r="M100" s="36">
        <f>SUMIFS(СВЦЭМ!$C$33:$C$776,СВЦЭМ!$A$33:$A$776,$A100,СВЦЭМ!$B$33:$B$776,M$77)+'СЕТ СН'!$H$12+СВЦЭМ!$D$10+'СЕТ СН'!$H$5-'СЕТ СН'!$H$20</f>
        <v>3711.64359268</v>
      </c>
      <c r="N100" s="36">
        <f>SUMIFS(СВЦЭМ!$C$33:$C$776,СВЦЭМ!$A$33:$A$776,$A100,СВЦЭМ!$B$33:$B$776,N$77)+'СЕТ СН'!$H$12+СВЦЭМ!$D$10+'СЕТ СН'!$H$5-'СЕТ СН'!$H$20</f>
        <v>3734.8427479299999</v>
      </c>
      <c r="O100" s="36">
        <f>SUMIFS(СВЦЭМ!$C$33:$C$776,СВЦЭМ!$A$33:$A$776,$A100,СВЦЭМ!$B$33:$B$776,O$77)+'СЕТ СН'!$H$12+СВЦЭМ!$D$10+'СЕТ СН'!$H$5-'СЕТ СН'!$H$20</f>
        <v>3768.33800999</v>
      </c>
      <c r="P100" s="36">
        <f>SUMIFS(СВЦЭМ!$C$33:$C$776,СВЦЭМ!$A$33:$A$776,$A100,СВЦЭМ!$B$33:$B$776,P$77)+'СЕТ СН'!$H$12+СВЦЭМ!$D$10+'СЕТ СН'!$H$5-'СЕТ СН'!$H$20</f>
        <v>3752.6194004199997</v>
      </c>
      <c r="Q100" s="36">
        <f>SUMIFS(СВЦЭМ!$C$33:$C$776,СВЦЭМ!$A$33:$A$776,$A100,СВЦЭМ!$B$33:$B$776,Q$77)+'СЕТ СН'!$H$12+СВЦЭМ!$D$10+'СЕТ СН'!$H$5-'СЕТ СН'!$H$20</f>
        <v>3757.5429295100002</v>
      </c>
      <c r="R100" s="36">
        <f>SUMIFS(СВЦЭМ!$C$33:$C$776,СВЦЭМ!$A$33:$A$776,$A100,СВЦЭМ!$B$33:$B$776,R$77)+'СЕТ СН'!$H$12+СВЦЭМ!$D$10+'СЕТ СН'!$H$5-'СЕТ СН'!$H$20</f>
        <v>3773.3391945899998</v>
      </c>
      <c r="S100" s="36">
        <f>SUMIFS(СВЦЭМ!$C$33:$C$776,СВЦЭМ!$A$33:$A$776,$A100,СВЦЭМ!$B$33:$B$776,S$77)+'СЕТ СН'!$H$12+СВЦЭМ!$D$10+'СЕТ СН'!$H$5-'СЕТ СН'!$H$20</f>
        <v>3755.3653113199998</v>
      </c>
      <c r="T100" s="36">
        <f>SUMIFS(СВЦЭМ!$C$33:$C$776,СВЦЭМ!$A$33:$A$776,$A100,СВЦЭМ!$B$33:$B$776,T$77)+'СЕТ СН'!$H$12+СВЦЭМ!$D$10+'СЕТ СН'!$H$5-'СЕТ СН'!$H$20</f>
        <v>3734.4563247599999</v>
      </c>
      <c r="U100" s="36">
        <f>SUMIFS(СВЦЭМ!$C$33:$C$776,СВЦЭМ!$A$33:$A$776,$A100,СВЦЭМ!$B$33:$B$776,U$77)+'СЕТ СН'!$H$12+СВЦЭМ!$D$10+'СЕТ СН'!$H$5-'СЕТ СН'!$H$20</f>
        <v>3719.0095206199999</v>
      </c>
      <c r="V100" s="36">
        <f>SUMIFS(СВЦЭМ!$C$33:$C$776,СВЦЭМ!$A$33:$A$776,$A100,СВЦЭМ!$B$33:$B$776,V$77)+'СЕТ СН'!$H$12+СВЦЭМ!$D$10+'СЕТ СН'!$H$5-'СЕТ СН'!$H$20</f>
        <v>3721.3654566199998</v>
      </c>
      <c r="W100" s="36">
        <f>SUMIFS(СВЦЭМ!$C$33:$C$776,СВЦЭМ!$A$33:$A$776,$A100,СВЦЭМ!$B$33:$B$776,W$77)+'СЕТ СН'!$H$12+СВЦЭМ!$D$10+'СЕТ СН'!$H$5-'СЕТ СН'!$H$20</f>
        <v>3736.58793952</v>
      </c>
      <c r="X100" s="36">
        <f>SUMIFS(СВЦЭМ!$C$33:$C$776,СВЦЭМ!$A$33:$A$776,$A100,СВЦЭМ!$B$33:$B$776,X$77)+'СЕТ СН'!$H$12+СВЦЭМ!$D$10+'СЕТ СН'!$H$5-'СЕТ СН'!$H$20</f>
        <v>3763.3330119699999</v>
      </c>
      <c r="Y100" s="36">
        <f>SUMIFS(СВЦЭМ!$C$33:$C$776,СВЦЭМ!$A$33:$A$776,$A100,СВЦЭМ!$B$33:$B$776,Y$77)+'СЕТ СН'!$H$12+СВЦЭМ!$D$10+'СЕТ СН'!$H$5-'СЕТ СН'!$H$20</f>
        <v>3789.63988819</v>
      </c>
    </row>
    <row r="101" spans="1:25" ht="15.75" x14ac:dyDescent="0.2">
      <c r="A101" s="35">
        <f t="shared" si="2"/>
        <v>44251</v>
      </c>
      <c r="B101" s="36">
        <f>SUMIFS(СВЦЭМ!$C$33:$C$776,СВЦЭМ!$A$33:$A$776,$A101,СВЦЭМ!$B$33:$B$776,B$77)+'СЕТ СН'!$H$12+СВЦЭМ!$D$10+'СЕТ СН'!$H$5-'СЕТ СН'!$H$20</f>
        <v>3744.5260476499998</v>
      </c>
      <c r="C101" s="36">
        <f>SUMIFS(СВЦЭМ!$C$33:$C$776,СВЦЭМ!$A$33:$A$776,$A101,СВЦЭМ!$B$33:$B$776,C$77)+'СЕТ СН'!$H$12+СВЦЭМ!$D$10+'СЕТ СН'!$H$5-'СЕТ СН'!$H$20</f>
        <v>3756.7337613700001</v>
      </c>
      <c r="D101" s="36">
        <f>SUMIFS(СВЦЭМ!$C$33:$C$776,СВЦЭМ!$A$33:$A$776,$A101,СВЦЭМ!$B$33:$B$776,D$77)+'СЕТ СН'!$H$12+СВЦЭМ!$D$10+'СЕТ СН'!$H$5-'СЕТ СН'!$H$20</f>
        <v>3783.65774741</v>
      </c>
      <c r="E101" s="36">
        <f>SUMIFS(СВЦЭМ!$C$33:$C$776,СВЦЭМ!$A$33:$A$776,$A101,СВЦЭМ!$B$33:$B$776,E$77)+'СЕТ СН'!$H$12+СВЦЭМ!$D$10+'СЕТ СН'!$H$5-'СЕТ СН'!$H$20</f>
        <v>3787.2428864399999</v>
      </c>
      <c r="F101" s="36">
        <f>SUMIFS(СВЦЭМ!$C$33:$C$776,СВЦЭМ!$A$33:$A$776,$A101,СВЦЭМ!$B$33:$B$776,F$77)+'СЕТ СН'!$H$12+СВЦЭМ!$D$10+'СЕТ СН'!$H$5-'СЕТ СН'!$H$20</f>
        <v>3805.6462017499998</v>
      </c>
      <c r="G101" s="36">
        <f>SUMIFS(СВЦЭМ!$C$33:$C$776,СВЦЭМ!$A$33:$A$776,$A101,СВЦЭМ!$B$33:$B$776,G$77)+'СЕТ СН'!$H$12+СВЦЭМ!$D$10+'СЕТ СН'!$H$5-'СЕТ СН'!$H$20</f>
        <v>3795.1502368699998</v>
      </c>
      <c r="H101" s="36">
        <f>SUMIFS(СВЦЭМ!$C$33:$C$776,СВЦЭМ!$A$33:$A$776,$A101,СВЦЭМ!$B$33:$B$776,H$77)+'СЕТ СН'!$H$12+СВЦЭМ!$D$10+'СЕТ СН'!$H$5-'СЕТ СН'!$H$20</f>
        <v>3781.4922212299998</v>
      </c>
      <c r="I101" s="36">
        <f>SUMIFS(СВЦЭМ!$C$33:$C$776,СВЦЭМ!$A$33:$A$776,$A101,СВЦЭМ!$B$33:$B$776,I$77)+'СЕТ СН'!$H$12+СВЦЭМ!$D$10+'СЕТ СН'!$H$5-'СЕТ СН'!$H$20</f>
        <v>3771.4321824999997</v>
      </c>
      <c r="J101" s="36">
        <f>SUMIFS(СВЦЭМ!$C$33:$C$776,СВЦЭМ!$A$33:$A$776,$A101,СВЦЭМ!$B$33:$B$776,J$77)+'СЕТ СН'!$H$12+СВЦЭМ!$D$10+'СЕТ СН'!$H$5-'СЕТ СН'!$H$20</f>
        <v>3760.2779793499999</v>
      </c>
      <c r="K101" s="36">
        <f>SUMIFS(СВЦЭМ!$C$33:$C$776,СВЦЭМ!$A$33:$A$776,$A101,СВЦЭМ!$B$33:$B$776,K$77)+'СЕТ СН'!$H$12+СВЦЭМ!$D$10+'СЕТ СН'!$H$5-'СЕТ СН'!$H$20</f>
        <v>3748.9365576499999</v>
      </c>
      <c r="L101" s="36">
        <f>SUMIFS(СВЦЭМ!$C$33:$C$776,СВЦЭМ!$A$33:$A$776,$A101,СВЦЭМ!$B$33:$B$776,L$77)+'СЕТ СН'!$H$12+СВЦЭМ!$D$10+'СЕТ СН'!$H$5-'СЕТ СН'!$H$20</f>
        <v>3753.3202703500001</v>
      </c>
      <c r="M101" s="36">
        <f>SUMIFS(СВЦЭМ!$C$33:$C$776,СВЦЭМ!$A$33:$A$776,$A101,СВЦЭМ!$B$33:$B$776,M$77)+'СЕТ СН'!$H$12+СВЦЭМ!$D$10+'СЕТ СН'!$H$5-'СЕТ СН'!$H$20</f>
        <v>3765.9064265900001</v>
      </c>
      <c r="N101" s="36">
        <f>SUMIFS(СВЦЭМ!$C$33:$C$776,СВЦЭМ!$A$33:$A$776,$A101,СВЦЭМ!$B$33:$B$776,N$77)+'СЕТ СН'!$H$12+СВЦЭМ!$D$10+'СЕТ СН'!$H$5-'СЕТ СН'!$H$20</f>
        <v>3784.9684673199999</v>
      </c>
      <c r="O101" s="36">
        <f>SUMIFS(СВЦЭМ!$C$33:$C$776,СВЦЭМ!$A$33:$A$776,$A101,СВЦЭМ!$B$33:$B$776,O$77)+'СЕТ СН'!$H$12+СВЦЭМ!$D$10+'СЕТ СН'!$H$5-'СЕТ СН'!$H$20</f>
        <v>3798.6440239599997</v>
      </c>
      <c r="P101" s="36">
        <f>SUMIFS(СВЦЭМ!$C$33:$C$776,СВЦЭМ!$A$33:$A$776,$A101,СВЦЭМ!$B$33:$B$776,P$77)+'СЕТ СН'!$H$12+СВЦЭМ!$D$10+'СЕТ СН'!$H$5-'СЕТ СН'!$H$20</f>
        <v>3758.8177028800001</v>
      </c>
      <c r="Q101" s="36">
        <f>SUMIFS(СВЦЭМ!$C$33:$C$776,СВЦЭМ!$A$33:$A$776,$A101,СВЦЭМ!$B$33:$B$776,Q$77)+'СЕТ СН'!$H$12+СВЦЭМ!$D$10+'СЕТ СН'!$H$5-'СЕТ СН'!$H$20</f>
        <v>3775.6996964</v>
      </c>
      <c r="R101" s="36">
        <f>SUMIFS(СВЦЭМ!$C$33:$C$776,СВЦЭМ!$A$33:$A$776,$A101,СВЦЭМ!$B$33:$B$776,R$77)+'СЕТ СН'!$H$12+СВЦЭМ!$D$10+'СЕТ СН'!$H$5-'СЕТ СН'!$H$20</f>
        <v>3800.3984981100002</v>
      </c>
      <c r="S101" s="36">
        <f>SUMIFS(СВЦЭМ!$C$33:$C$776,СВЦЭМ!$A$33:$A$776,$A101,СВЦЭМ!$B$33:$B$776,S$77)+'СЕТ СН'!$H$12+СВЦЭМ!$D$10+'СЕТ СН'!$H$5-'СЕТ СН'!$H$20</f>
        <v>3780.7977123199998</v>
      </c>
      <c r="T101" s="36">
        <f>SUMIFS(СВЦЭМ!$C$33:$C$776,СВЦЭМ!$A$33:$A$776,$A101,СВЦЭМ!$B$33:$B$776,T$77)+'СЕТ СН'!$H$12+СВЦЭМ!$D$10+'СЕТ СН'!$H$5-'СЕТ СН'!$H$20</f>
        <v>3766.6812304800001</v>
      </c>
      <c r="U101" s="36">
        <f>SUMIFS(СВЦЭМ!$C$33:$C$776,СВЦЭМ!$A$33:$A$776,$A101,СВЦЭМ!$B$33:$B$776,U$77)+'СЕТ СН'!$H$12+СВЦЭМ!$D$10+'СЕТ СН'!$H$5-'СЕТ СН'!$H$20</f>
        <v>3747.3078098999999</v>
      </c>
      <c r="V101" s="36">
        <f>SUMIFS(СВЦЭМ!$C$33:$C$776,СВЦЭМ!$A$33:$A$776,$A101,СВЦЭМ!$B$33:$B$776,V$77)+'СЕТ СН'!$H$12+СВЦЭМ!$D$10+'СЕТ СН'!$H$5-'СЕТ СН'!$H$20</f>
        <v>3743.0487504000002</v>
      </c>
      <c r="W101" s="36">
        <f>SUMIFS(СВЦЭМ!$C$33:$C$776,СВЦЭМ!$A$33:$A$776,$A101,СВЦЭМ!$B$33:$B$776,W$77)+'СЕТ СН'!$H$12+СВЦЭМ!$D$10+'СЕТ СН'!$H$5-'СЕТ СН'!$H$20</f>
        <v>3746.0161138499998</v>
      </c>
      <c r="X101" s="36">
        <f>SUMIFS(СВЦЭМ!$C$33:$C$776,СВЦЭМ!$A$33:$A$776,$A101,СВЦЭМ!$B$33:$B$776,X$77)+'СЕТ СН'!$H$12+СВЦЭМ!$D$10+'СЕТ СН'!$H$5-'СЕТ СН'!$H$20</f>
        <v>3771.7644136999997</v>
      </c>
      <c r="Y101" s="36">
        <f>SUMIFS(СВЦЭМ!$C$33:$C$776,СВЦЭМ!$A$33:$A$776,$A101,СВЦЭМ!$B$33:$B$776,Y$77)+'СЕТ СН'!$H$12+СВЦЭМ!$D$10+'СЕТ СН'!$H$5-'СЕТ СН'!$H$20</f>
        <v>3794.7101925900001</v>
      </c>
    </row>
    <row r="102" spans="1:25" ht="15.75" x14ac:dyDescent="0.2">
      <c r="A102" s="35">
        <f t="shared" si="2"/>
        <v>44252</v>
      </c>
      <c r="B102" s="36">
        <f>SUMIFS(СВЦЭМ!$C$33:$C$776,СВЦЭМ!$A$33:$A$776,$A102,СВЦЭМ!$B$33:$B$776,B$77)+'СЕТ СН'!$H$12+СВЦЭМ!$D$10+'СЕТ СН'!$H$5-'СЕТ СН'!$H$20</f>
        <v>3744.3558680300002</v>
      </c>
      <c r="C102" s="36">
        <f>SUMIFS(СВЦЭМ!$C$33:$C$776,СВЦЭМ!$A$33:$A$776,$A102,СВЦЭМ!$B$33:$B$776,C$77)+'СЕТ СН'!$H$12+СВЦЭМ!$D$10+'СЕТ СН'!$H$5-'СЕТ СН'!$H$20</f>
        <v>3764.8213217000002</v>
      </c>
      <c r="D102" s="36">
        <f>SUMIFS(СВЦЭМ!$C$33:$C$776,СВЦЭМ!$A$33:$A$776,$A102,СВЦЭМ!$B$33:$B$776,D$77)+'СЕТ СН'!$H$12+СВЦЭМ!$D$10+'СЕТ СН'!$H$5-'СЕТ СН'!$H$20</f>
        <v>3792.58829633</v>
      </c>
      <c r="E102" s="36">
        <f>SUMIFS(СВЦЭМ!$C$33:$C$776,СВЦЭМ!$A$33:$A$776,$A102,СВЦЭМ!$B$33:$B$776,E$77)+'СЕТ СН'!$H$12+СВЦЭМ!$D$10+'СЕТ СН'!$H$5-'СЕТ СН'!$H$20</f>
        <v>3795.5758339599997</v>
      </c>
      <c r="F102" s="36">
        <f>SUMIFS(СВЦЭМ!$C$33:$C$776,СВЦЭМ!$A$33:$A$776,$A102,СВЦЭМ!$B$33:$B$776,F$77)+'СЕТ СН'!$H$12+СВЦЭМ!$D$10+'СЕТ СН'!$H$5-'СЕТ СН'!$H$20</f>
        <v>3809.14619498</v>
      </c>
      <c r="G102" s="36">
        <f>SUMIFS(СВЦЭМ!$C$33:$C$776,СВЦЭМ!$A$33:$A$776,$A102,СВЦЭМ!$B$33:$B$776,G$77)+'СЕТ СН'!$H$12+СВЦЭМ!$D$10+'СЕТ СН'!$H$5-'СЕТ СН'!$H$20</f>
        <v>3793.3914516</v>
      </c>
      <c r="H102" s="36">
        <f>SUMIFS(СВЦЭМ!$C$33:$C$776,СВЦЭМ!$A$33:$A$776,$A102,СВЦЭМ!$B$33:$B$776,H$77)+'СЕТ СН'!$H$12+СВЦЭМ!$D$10+'СЕТ СН'!$H$5-'СЕТ СН'!$H$20</f>
        <v>3752.53261032</v>
      </c>
      <c r="I102" s="36">
        <f>SUMIFS(СВЦЭМ!$C$33:$C$776,СВЦЭМ!$A$33:$A$776,$A102,СВЦЭМ!$B$33:$B$776,I$77)+'СЕТ СН'!$H$12+СВЦЭМ!$D$10+'СЕТ СН'!$H$5-'СЕТ СН'!$H$20</f>
        <v>3735.74748563</v>
      </c>
      <c r="J102" s="36">
        <f>SUMIFS(СВЦЭМ!$C$33:$C$776,СВЦЭМ!$A$33:$A$776,$A102,СВЦЭМ!$B$33:$B$776,J$77)+'СЕТ СН'!$H$12+СВЦЭМ!$D$10+'СЕТ СН'!$H$5-'СЕТ СН'!$H$20</f>
        <v>3729.3785213199999</v>
      </c>
      <c r="K102" s="36">
        <f>SUMIFS(СВЦЭМ!$C$33:$C$776,СВЦЭМ!$A$33:$A$776,$A102,СВЦЭМ!$B$33:$B$776,K$77)+'СЕТ СН'!$H$12+СВЦЭМ!$D$10+'СЕТ СН'!$H$5-'СЕТ СН'!$H$20</f>
        <v>3728.6172915400002</v>
      </c>
      <c r="L102" s="36">
        <f>SUMIFS(СВЦЭМ!$C$33:$C$776,СВЦЭМ!$A$33:$A$776,$A102,СВЦЭМ!$B$33:$B$776,L$77)+'СЕТ СН'!$H$12+СВЦЭМ!$D$10+'СЕТ СН'!$H$5-'СЕТ СН'!$H$20</f>
        <v>3750.1153340299998</v>
      </c>
      <c r="M102" s="36">
        <f>SUMIFS(СВЦЭМ!$C$33:$C$776,СВЦЭМ!$A$33:$A$776,$A102,СВЦЭМ!$B$33:$B$776,M$77)+'СЕТ СН'!$H$12+СВЦЭМ!$D$10+'СЕТ СН'!$H$5-'СЕТ СН'!$H$20</f>
        <v>3744.1124587499999</v>
      </c>
      <c r="N102" s="36">
        <f>SUMIFS(СВЦЭМ!$C$33:$C$776,СВЦЭМ!$A$33:$A$776,$A102,СВЦЭМ!$B$33:$B$776,N$77)+'СЕТ СН'!$H$12+СВЦЭМ!$D$10+'СЕТ СН'!$H$5-'СЕТ СН'!$H$20</f>
        <v>3767.7093985500001</v>
      </c>
      <c r="O102" s="36">
        <f>SUMIFS(СВЦЭМ!$C$33:$C$776,СВЦЭМ!$A$33:$A$776,$A102,СВЦЭМ!$B$33:$B$776,O$77)+'СЕТ СН'!$H$12+СВЦЭМ!$D$10+'СЕТ СН'!$H$5-'СЕТ СН'!$H$20</f>
        <v>3806.8432659</v>
      </c>
      <c r="P102" s="36">
        <f>SUMIFS(СВЦЭМ!$C$33:$C$776,СВЦЭМ!$A$33:$A$776,$A102,СВЦЭМ!$B$33:$B$776,P$77)+'СЕТ СН'!$H$12+СВЦЭМ!$D$10+'СЕТ СН'!$H$5-'СЕТ СН'!$H$20</f>
        <v>3793.1492311399998</v>
      </c>
      <c r="Q102" s="36">
        <f>SUMIFS(СВЦЭМ!$C$33:$C$776,СВЦЭМ!$A$33:$A$776,$A102,СВЦЭМ!$B$33:$B$776,Q$77)+'СЕТ СН'!$H$12+СВЦЭМ!$D$10+'СЕТ СН'!$H$5-'СЕТ СН'!$H$20</f>
        <v>3790.6565590499999</v>
      </c>
      <c r="R102" s="36">
        <f>SUMIFS(СВЦЭМ!$C$33:$C$776,СВЦЭМ!$A$33:$A$776,$A102,СВЦЭМ!$B$33:$B$776,R$77)+'СЕТ СН'!$H$12+СВЦЭМ!$D$10+'СЕТ СН'!$H$5-'СЕТ СН'!$H$20</f>
        <v>3800.15486457</v>
      </c>
      <c r="S102" s="36">
        <f>SUMIFS(СВЦЭМ!$C$33:$C$776,СВЦЭМ!$A$33:$A$776,$A102,СВЦЭМ!$B$33:$B$776,S$77)+'СЕТ СН'!$H$12+СВЦЭМ!$D$10+'СЕТ СН'!$H$5-'СЕТ СН'!$H$20</f>
        <v>3781.4343267899999</v>
      </c>
      <c r="T102" s="36">
        <f>SUMIFS(СВЦЭМ!$C$33:$C$776,СВЦЭМ!$A$33:$A$776,$A102,СВЦЭМ!$B$33:$B$776,T$77)+'СЕТ СН'!$H$12+СВЦЭМ!$D$10+'СЕТ СН'!$H$5-'СЕТ СН'!$H$20</f>
        <v>3767.8932727000001</v>
      </c>
      <c r="U102" s="36">
        <f>SUMIFS(СВЦЭМ!$C$33:$C$776,СВЦЭМ!$A$33:$A$776,$A102,СВЦЭМ!$B$33:$B$776,U$77)+'СЕТ СН'!$H$12+СВЦЭМ!$D$10+'СЕТ СН'!$H$5-'СЕТ СН'!$H$20</f>
        <v>3777.2431859600001</v>
      </c>
      <c r="V102" s="36">
        <f>SUMIFS(СВЦЭМ!$C$33:$C$776,СВЦЭМ!$A$33:$A$776,$A102,СВЦЭМ!$B$33:$B$776,V$77)+'СЕТ СН'!$H$12+СВЦЭМ!$D$10+'СЕТ СН'!$H$5-'СЕТ СН'!$H$20</f>
        <v>3769.63855251</v>
      </c>
      <c r="W102" s="36">
        <f>SUMIFS(СВЦЭМ!$C$33:$C$776,СВЦЭМ!$A$33:$A$776,$A102,СВЦЭМ!$B$33:$B$776,W$77)+'СЕТ СН'!$H$12+СВЦЭМ!$D$10+'СЕТ СН'!$H$5-'СЕТ СН'!$H$20</f>
        <v>3766.05031521</v>
      </c>
      <c r="X102" s="36">
        <f>SUMIFS(СВЦЭМ!$C$33:$C$776,СВЦЭМ!$A$33:$A$776,$A102,СВЦЭМ!$B$33:$B$776,X$77)+'СЕТ СН'!$H$12+СВЦЭМ!$D$10+'СЕТ СН'!$H$5-'СЕТ СН'!$H$20</f>
        <v>3774.00703355</v>
      </c>
      <c r="Y102" s="36">
        <f>SUMIFS(СВЦЭМ!$C$33:$C$776,СВЦЭМ!$A$33:$A$776,$A102,СВЦЭМ!$B$33:$B$776,Y$77)+'СЕТ СН'!$H$12+СВЦЭМ!$D$10+'СЕТ СН'!$H$5-'СЕТ СН'!$H$20</f>
        <v>3775.7580713100001</v>
      </c>
    </row>
    <row r="103" spans="1:25" ht="15.75" x14ac:dyDescent="0.2">
      <c r="A103" s="35">
        <f t="shared" si="2"/>
        <v>44253</v>
      </c>
      <c r="B103" s="36">
        <f>SUMIFS(СВЦЭМ!$C$33:$C$776,СВЦЭМ!$A$33:$A$776,$A103,СВЦЭМ!$B$33:$B$776,B$77)+'СЕТ СН'!$H$12+СВЦЭМ!$D$10+'СЕТ СН'!$H$5-'СЕТ СН'!$H$20</f>
        <v>3760.90123275</v>
      </c>
      <c r="C103" s="36">
        <f>SUMIFS(СВЦЭМ!$C$33:$C$776,СВЦЭМ!$A$33:$A$776,$A103,СВЦЭМ!$B$33:$B$776,C$77)+'СЕТ СН'!$H$12+СВЦЭМ!$D$10+'СЕТ СН'!$H$5-'СЕТ СН'!$H$20</f>
        <v>3769.9382118399999</v>
      </c>
      <c r="D103" s="36">
        <f>SUMIFS(СВЦЭМ!$C$33:$C$776,СВЦЭМ!$A$33:$A$776,$A103,СВЦЭМ!$B$33:$B$776,D$77)+'СЕТ СН'!$H$12+СВЦЭМ!$D$10+'СЕТ СН'!$H$5-'СЕТ СН'!$H$20</f>
        <v>3804.3042576099997</v>
      </c>
      <c r="E103" s="36">
        <f>SUMIFS(СВЦЭМ!$C$33:$C$776,СВЦЭМ!$A$33:$A$776,$A103,СВЦЭМ!$B$33:$B$776,E$77)+'СЕТ СН'!$H$12+СВЦЭМ!$D$10+'СЕТ СН'!$H$5-'СЕТ СН'!$H$20</f>
        <v>3808.3787736100003</v>
      </c>
      <c r="F103" s="36">
        <f>SUMIFS(СВЦЭМ!$C$33:$C$776,СВЦЭМ!$A$33:$A$776,$A103,СВЦЭМ!$B$33:$B$776,F$77)+'СЕТ СН'!$H$12+СВЦЭМ!$D$10+'СЕТ СН'!$H$5-'СЕТ СН'!$H$20</f>
        <v>3821.16758106</v>
      </c>
      <c r="G103" s="36">
        <f>SUMIFS(СВЦЭМ!$C$33:$C$776,СВЦЭМ!$A$33:$A$776,$A103,СВЦЭМ!$B$33:$B$776,G$77)+'СЕТ СН'!$H$12+СВЦЭМ!$D$10+'СЕТ СН'!$H$5-'СЕТ СН'!$H$20</f>
        <v>3806.8348408500001</v>
      </c>
      <c r="H103" s="36">
        <f>SUMIFS(СВЦЭМ!$C$33:$C$776,СВЦЭМ!$A$33:$A$776,$A103,СВЦЭМ!$B$33:$B$776,H$77)+'СЕТ СН'!$H$12+СВЦЭМ!$D$10+'СЕТ СН'!$H$5-'СЕТ СН'!$H$20</f>
        <v>3778.7338701799999</v>
      </c>
      <c r="I103" s="36">
        <f>SUMIFS(СВЦЭМ!$C$33:$C$776,СВЦЭМ!$A$33:$A$776,$A103,СВЦЭМ!$B$33:$B$776,I$77)+'СЕТ СН'!$H$12+СВЦЭМ!$D$10+'СЕТ СН'!$H$5-'СЕТ СН'!$H$20</f>
        <v>3758.0869876400002</v>
      </c>
      <c r="J103" s="36">
        <f>SUMIFS(СВЦЭМ!$C$33:$C$776,СВЦЭМ!$A$33:$A$776,$A103,СВЦЭМ!$B$33:$B$776,J$77)+'СЕТ СН'!$H$12+СВЦЭМ!$D$10+'СЕТ СН'!$H$5-'СЕТ СН'!$H$20</f>
        <v>3743.0971213900002</v>
      </c>
      <c r="K103" s="36">
        <f>SUMIFS(СВЦЭМ!$C$33:$C$776,СВЦЭМ!$A$33:$A$776,$A103,СВЦЭМ!$B$33:$B$776,K$77)+'СЕТ СН'!$H$12+СВЦЭМ!$D$10+'СЕТ СН'!$H$5-'СЕТ СН'!$H$20</f>
        <v>3749.3562678999997</v>
      </c>
      <c r="L103" s="36">
        <f>SUMIFS(СВЦЭМ!$C$33:$C$776,СВЦЭМ!$A$33:$A$776,$A103,СВЦЭМ!$B$33:$B$776,L$77)+'СЕТ СН'!$H$12+СВЦЭМ!$D$10+'СЕТ СН'!$H$5-'СЕТ СН'!$H$20</f>
        <v>3754.7850701899997</v>
      </c>
      <c r="M103" s="36">
        <f>SUMIFS(СВЦЭМ!$C$33:$C$776,СВЦЭМ!$A$33:$A$776,$A103,СВЦЭМ!$B$33:$B$776,M$77)+'СЕТ СН'!$H$12+СВЦЭМ!$D$10+'СЕТ СН'!$H$5-'СЕТ СН'!$H$20</f>
        <v>3751.7849799999999</v>
      </c>
      <c r="N103" s="36">
        <f>SUMIFS(СВЦЭМ!$C$33:$C$776,СВЦЭМ!$A$33:$A$776,$A103,СВЦЭМ!$B$33:$B$776,N$77)+'СЕТ СН'!$H$12+СВЦЭМ!$D$10+'СЕТ СН'!$H$5-'СЕТ СН'!$H$20</f>
        <v>3765.2490438999998</v>
      </c>
      <c r="O103" s="36">
        <f>SUMIFS(СВЦЭМ!$C$33:$C$776,СВЦЭМ!$A$33:$A$776,$A103,СВЦЭМ!$B$33:$B$776,O$77)+'СЕТ СН'!$H$12+СВЦЭМ!$D$10+'СЕТ СН'!$H$5-'СЕТ СН'!$H$20</f>
        <v>3780.50567073</v>
      </c>
      <c r="P103" s="36">
        <f>SUMIFS(СВЦЭМ!$C$33:$C$776,СВЦЭМ!$A$33:$A$776,$A103,СВЦЭМ!$B$33:$B$776,P$77)+'СЕТ СН'!$H$12+СВЦЭМ!$D$10+'СЕТ СН'!$H$5-'СЕТ СН'!$H$20</f>
        <v>3766.25672145</v>
      </c>
      <c r="Q103" s="36">
        <f>SUMIFS(СВЦЭМ!$C$33:$C$776,СВЦЭМ!$A$33:$A$776,$A103,СВЦЭМ!$B$33:$B$776,Q$77)+'СЕТ СН'!$H$12+СВЦЭМ!$D$10+'СЕТ СН'!$H$5-'СЕТ СН'!$H$20</f>
        <v>3772.8677355499999</v>
      </c>
      <c r="R103" s="36">
        <f>SUMIFS(СВЦЭМ!$C$33:$C$776,СВЦЭМ!$A$33:$A$776,$A103,СВЦЭМ!$B$33:$B$776,R$77)+'СЕТ СН'!$H$12+СВЦЭМ!$D$10+'СЕТ СН'!$H$5-'СЕТ СН'!$H$20</f>
        <v>3784.3827762299998</v>
      </c>
      <c r="S103" s="36">
        <f>SUMIFS(СВЦЭМ!$C$33:$C$776,СВЦЭМ!$A$33:$A$776,$A103,СВЦЭМ!$B$33:$B$776,S$77)+'СЕТ СН'!$H$12+СВЦЭМ!$D$10+'СЕТ СН'!$H$5-'СЕТ СН'!$H$20</f>
        <v>3779.0766659400001</v>
      </c>
      <c r="T103" s="36">
        <f>SUMIFS(СВЦЭМ!$C$33:$C$776,СВЦЭМ!$A$33:$A$776,$A103,СВЦЭМ!$B$33:$B$776,T$77)+'СЕТ СН'!$H$12+СВЦЭМ!$D$10+'СЕТ СН'!$H$5-'СЕТ СН'!$H$20</f>
        <v>3767.9252481899998</v>
      </c>
      <c r="U103" s="36">
        <f>SUMIFS(СВЦЭМ!$C$33:$C$776,СВЦЭМ!$A$33:$A$776,$A103,СВЦЭМ!$B$33:$B$776,U$77)+'СЕТ СН'!$H$12+СВЦЭМ!$D$10+'СЕТ СН'!$H$5-'СЕТ СН'!$H$20</f>
        <v>3758.0692993600001</v>
      </c>
      <c r="V103" s="36">
        <f>SUMIFS(СВЦЭМ!$C$33:$C$776,СВЦЭМ!$A$33:$A$776,$A103,СВЦЭМ!$B$33:$B$776,V$77)+'СЕТ СН'!$H$12+СВЦЭМ!$D$10+'СЕТ СН'!$H$5-'СЕТ СН'!$H$20</f>
        <v>3761.1234969899997</v>
      </c>
      <c r="W103" s="36">
        <f>SUMIFS(СВЦЭМ!$C$33:$C$776,СВЦЭМ!$A$33:$A$776,$A103,СВЦЭМ!$B$33:$B$776,W$77)+'СЕТ СН'!$H$12+СВЦЭМ!$D$10+'СЕТ СН'!$H$5-'СЕТ СН'!$H$20</f>
        <v>3770.0365464900001</v>
      </c>
      <c r="X103" s="36">
        <f>SUMIFS(СВЦЭМ!$C$33:$C$776,СВЦЭМ!$A$33:$A$776,$A103,СВЦЭМ!$B$33:$B$776,X$77)+'СЕТ СН'!$H$12+СВЦЭМ!$D$10+'СЕТ СН'!$H$5-'СЕТ СН'!$H$20</f>
        <v>3787.9432477599998</v>
      </c>
      <c r="Y103" s="36">
        <f>SUMIFS(СВЦЭМ!$C$33:$C$776,СВЦЭМ!$A$33:$A$776,$A103,СВЦЭМ!$B$33:$B$776,Y$77)+'СЕТ СН'!$H$12+СВЦЭМ!$D$10+'СЕТ СН'!$H$5-'СЕТ СН'!$H$20</f>
        <v>3790.6628887400002</v>
      </c>
    </row>
    <row r="104" spans="1:25" ht="15.75" x14ac:dyDescent="0.2">
      <c r="A104" s="35">
        <f t="shared" si="2"/>
        <v>44254</v>
      </c>
      <c r="B104" s="36">
        <f>SUMIFS(СВЦЭМ!$C$33:$C$776,СВЦЭМ!$A$33:$A$776,$A104,СВЦЭМ!$B$33:$B$776,B$77)+'СЕТ СН'!$H$12+СВЦЭМ!$D$10+'СЕТ СН'!$H$5-'СЕТ СН'!$H$20</f>
        <v>3792.9266677099999</v>
      </c>
      <c r="C104" s="36">
        <f>SUMIFS(СВЦЭМ!$C$33:$C$776,СВЦЭМ!$A$33:$A$776,$A104,СВЦЭМ!$B$33:$B$776,C$77)+'СЕТ СН'!$H$12+СВЦЭМ!$D$10+'СЕТ СН'!$H$5-'СЕТ СН'!$H$20</f>
        <v>3802.7211747199999</v>
      </c>
      <c r="D104" s="36">
        <f>SUMIFS(СВЦЭМ!$C$33:$C$776,СВЦЭМ!$A$33:$A$776,$A104,СВЦЭМ!$B$33:$B$776,D$77)+'СЕТ СН'!$H$12+СВЦЭМ!$D$10+'СЕТ СН'!$H$5-'СЕТ СН'!$H$20</f>
        <v>3830.8586025699997</v>
      </c>
      <c r="E104" s="36">
        <f>SUMIFS(СВЦЭМ!$C$33:$C$776,СВЦЭМ!$A$33:$A$776,$A104,СВЦЭМ!$B$33:$B$776,E$77)+'СЕТ СН'!$H$12+СВЦЭМ!$D$10+'СЕТ СН'!$H$5-'СЕТ СН'!$H$20</f>
        <v>3841.1229888400003</v>
      </c>
      <c r="F104" s="36">
        <f>SUMIFS(СВЦЭМ!$C$33:$C$776,СВЦЭМ!$A$33:$A$776,$A104,СВЦЭМ!$B$33:$B$776,F$77)+'СЕТ СН'!$H$12+СВЦЭМ!$D$10+'СЕТ СН'!$H$5-'СЕТ СН'!$H$20</f>
        <v>3857.3156561199999</v>
      </c>
      <c r="G104" s="36">
        <f>SUMIFS(СВЦЭМ!$C$33:$C$776,СВЦЭМ!$A$33:$A$776,$A104,СВЦЭМ!$B$33:$B$776,G$77)+'СЕТ СН'!$H$12+СВЦЭМ!$D$10+'СЕТ СН'!$H$5-'СЕТ СН'!$H$20</f>
        <v>3850.67500367</v>
      </c>
      <c r="H104" s="36">
        <f>SUMIFS(СВЦЭМ!$C$33:$C$776,СВЦЭМ!$A$33:$A$776,$A104,СВЦЭМ!$B$33:$B$776,H$77)+'СЕТ СН'!$H$12+СВЦЭМ!$D$10+'СЕТ СН'!$H$5-'СЕТ СН'!$H$20</f>
        <v>3837.4343104499999</v>
      </c>
      <c r="I104" s="36">
        <f>SUMIFS(СВЦЭМ!$C$33:$C$776,СВЦЭМ!$A$33:$A$776,$A104,СВЦЭМ!$B$33:$B$776,I$77)+'СЕТ СН'!$H$12+СВЦЭМ!$D$10+'СЕТ СН'!$H$5-'СЕТ СН'!$H$20</f>
        <v>3822.7867850800003</v>
      </c>
      <c r="J104" s="36">
        <f>SUMIFS(СВЦЭМ!$C$33:$C$776,СВЦЭМ!$A$33:$A$776,$A104,СВЦЭМ!$B$33:$B$776,J$77)+'СЕТ СН'!$H$12+СВЦЭМ!$D$10+'СЕТ СН'!$H$5-'СЕТ СН'!$H$20</f>
        <v>3810.05632388</v>
      </c>
      <c r="K104" s="36">
        <f>SUMIFS(СВЦЭМ!$C$33:$C$776,СВЦЭМ!$A$33:$A$776,$A104,СВЦЭМ!$B$33:$B$776,K$77)+'СЕТ СН'!$H$12+СВЦЭМ!$D$10+'СЕТ СН'!$H$5-'СЕТ СН'!$H$20</f>
        <v>3777.7710161200002</v>
      </c>
      <c r="L104" s="36">
        <f>SUMIFS(СВЦЭМ!$C$33:$C$776,СВЦЭМ!$A$33:$A$776,$A104,СВЦЭМ!$B$33:$B$776,L$77)+'СЕТ СН'!$H$12+СВЦЭМ!$D$10+'СЕТ СН'!$H$5-'СЕТ СН'!$H$20</f>
        <v>3775.8808349199999</v>
      </c>
      <c r="M104" s="36">
        <f>SUMIFS(СВЦЭМ!$C$33:$C$776,СВЦЭМ!$A$33:$A$776,$A104,СВЦЭМ!$B$33:$B$776,M$77)+'СЕТ СН'!$H$12+СВЦЭМ!$D$10+'СЕТ СН'!$H$5-'СЕТ СН'!$H$20</f>
        <v>3772.6059648599999</v>
      </c>
      <c r="N104" s="36">
        <f>SUMIFS(СВЦЭМ!$C$33:$C$776,СВЦЭМ!$A$33:$A$776,$A104,СВЦЭМ!$B$33:$B$776,N$77)+'СЕТ СН'!$H$12+СВЦЭМ!$D$10+'СЕТ СН'!$H$5-'СЕТ СН'!$H$20</f>
        <v>3779.5421922599999</v>
      </c>
      <c r="O104" s="36">
        <f>SUMIFS(СВЦЭМ!$C$33:$C$776,СВЦЭМ!$A$33:$A$776,$A104,СВЦЭМ!$B$33:$B$776,O$77)+'СЕТ СН'!$H$12+СВЦЭМ!$D$10+'СЕТ СН'!$H$5-'СЕТ СН'!$H$20</f>
        <v>3791.1134966899999</v>
      </c>
      <c r="P104" s="36">
        <f>SUMIFS(СВЦЭМ!$C$33:$C$776,СВЦЭМ!$A$33:$A$776,$A104,СВЦЭМ!$B$33:$B$776,P$77)+'СЕТ СН'!$H$12+СВЦЭМ!$D$10+'СЕТ СН'!$H$5-'СЕТ СН'!$H$20</f>
        <v>3781.8462713999998</v>
      </c>
      <c r="Q104" s="36">
        <f>SUMIFS(СВЦЭМ!$C$33:$C$776,СВЦЭМ!$A$33:$A$776,$A104,СВЦЭМ!$B$33:$B$776,Q$77)+'СЕТ СН'!$H$12+СВЦЭМ!$D$10+'СЕТ СН'!$H$5-'СЕТ СН'!$H$20</f>
        <v>3793.7351308400002</v>
      </c>
      <c r="R104" s="36">
        <f>SUMIFS(СВЦЭМ!$C$33:$C$776,СВЦЭМ!$A$33:$A$776,$A104,СВЦЭМ!$B$33:$B$776,R$77)+'СЕТ СН'!$H$12+СВЦЭМ!$D$10+'СЕТ СН'!$H$5-'СЕТ СН'!$H$20</f>
        <v>3814.5864194300002</v>
      </c>
      <c r="S104" s="36">
        <f>SUMIFS(СВЦЭМ!$C$33:$C$776,СВЦЭМ!$A$33:$A$776,$A104,СВЦЭМ!$B$33:$B$776,S$77)+'СЕТ СН'!$H$12+СВЦЭМ!$D$10+'СЕТ СН'!$H$5-'СЕТ СН'!$H$20</f>
        <v>3797.15820773</v>
      </c>
      <c r="T104" s="36">
        <f>SUMIFS(СВЦЭМ!$C$33:$C$776,СВЦЭМ!$A$33:$A$776,$A104,СВЦЭМ!$B$33:$B$776,T$77)+'СЕТ СН'!$H$12+СВЦЭМ!$D$10+'СЕТ СН'!$H$5-'СЕТ СН'!$H$20</f>
        <v>3790.5803114599998</v>
      </c>
      <c r="U104" s="36">
        <f>SUMIFS(СВЦЭМ!$C$33:$C$776,СВЦЭМ!$A$33:$A$776,$A104,СВЦЭМ!$B$33:$B$776,U$77)+'СЕТ СН'!$H$12+СВЦЭМ!$D$10+'СЕТ СН'!$H$5-'СЕТ СН'!$H$20</f>
        <v>3780.0279866000001</v>
      </c>
      <c r="V104" s="36">
        <f>SUMIFS(СВЦЭМ!$C$33:$C$776,СВЦЭМ!$A$33:$A$776,$A104,СВЦЭМ!$B$33:$B$776,V$77)+'СЕТ СН'!$H$12+СВЦЭМ!$D$10+'СЕТ СН'!$H$5-'СЕТ СН'!$H$20</f>
        <v>3789.0055978999999</v>
      </c>
      <c r="W104" s="36">
        <f>SUMIFS(СВЦЭМ!$C$33:$C$776,СВЦЭМ!$A$33:$A$776,$A104,СВЦЭМ!$B$33:$B$776,W$77)+'СЕТ СН'!$H$12+СВЦЭМ!$D$10+'СЕТ СН'!$H$5-'СЕТ СН'!$H$20</f>
        <v>3806.9039367099999</v>
      </c>
      <c r="X104" s="36">
        <f>SUMIFS(СВЦЭМ!$C$33:$C$776,СВЦЭМ!$A$33:$A$776,$A104,СВЦЭМ!$B$33:$B$776,X$77)+'СЕТ СН'!$H$12+СВЦЭМ!$D$10+'СЕТ СН'!$H$5-'СЕТ СН'!$H$20</f>
        <v>3814.3922751600003</v>
      </c>
      <c r="Y104" s="36">
        <f>SUMIFS(СВЦЭМ!$C$33:$C$776,СВЦЭМ!$A$33:$A$776,$A104,СВЦЭМ!$B$33:$B$776,Y$77)+'СЕТ СН'!$H$12+СВЦЭМ!$D$10+'СЕТ СН'!$H$5-'СЕТ СН'!$H$20</f>
        <v>3841.66247376</v>
      </c>
    </row>
    <row r="105" spans="1:25" ht="15.75" x14ac:dyDescent="0.2">
      <c r="A105" s="35">
        <f t="shared" si="2"/>
        <v>44255</v>
      </c>
      <c r="B105" s="36">
        <f>SUMIFS(СВЦЭМ!$C$33:$C$776,СВЦЭМ!$A$33:$A$776,$A105,СВЦЭМ!$B$33:$B$776,B$77)+'СЕТ СН'!$H$12+СВЦЭМ!$D$10+'СЕТ СН'!$H$5-'СЕТ СН'!$H$20</f>
        <v>3767.2946135699999</v>
      </c>
      <c r="C105" s="36">
        <f>SUMIFS(СВЦЭМ!$C$33:$C$776,СВЦЭМ!$A$33:$A$776,$A105,СВЦЭМ!$B$33:$B$776,C$77)+'СЕТ СН'!$H$12+СВЦЭМ!$D$10+'СЕТ СН'!$H$5-'СЕТ СН'!$H$20</f>
        <v>3804.14622461</v>
      </c>
      <c r="D105" s="36">
        <f>SUMIFS(СВЦЭМ!$C$33:$C$776,СВЦЭМ!$A$33:$A$776,$A105,СВЦЭМ!$B$33:$B$776,D$77)+'СЕТ СН'!$H$12+СВЦЭМ!$D$10+'СЕТ СН'!$H$5-'СЕТ СН'!$H$20</f>
        <v>3831.4711242499998</v>
      </c>
      <c r="E105" s="36">
        <f>SUMIFS(СВЦЭМ!$C$33:$C$776,СВЦЭМ!$A$33:$A$776,$A105,СВЦЭМ!$B$33:$B$776,E$77)+'СЕТ СН'!$H$12+СВЦЭМ!$D$10+'СЕТ СН'!$H$5-'СЕТ СН'!$H$20</f>
        <v>3846.59492593</v>
      </c>
      <c r="F105" s="36">
        <f>SUMIFS(СВЦЭМ!$C$33:$C$776,СВЦЭМ!$A$33:$A$776,$A105,СВЦЭМ!$B$33:$B$776,F$77)+'СЕТ СН'!$H$12+СВЦЭМ!$D$10+'СЕТ СН'!$H$5-'СЕТ СН'!$H$20</f>
        <v>3861.3980934900001</v>
      </c>
      <c r="G105" s="36">
        <f>SUMIFS(СВЦЭМ!$C$33:$C$776,СВЦЭМ!$A$33:$A$776,$A105,СВЦЭМ!$B$33:$B$776,G$77)+'СЕТ СН'!$H$12+СВЦЭМ!$D$10+'СЕТ СН'!$H$5-'СЕТ СН'!$H$20</f>
        <v>3854.1360453500001</v>
      </c>
      <c r="H105" s="36">
        <f>SUMIFS(СВЦЭМ!$C$33:$C$776,СВЦЭМ!$A$33:$A$776,$A105,СВЦЭМ!$B$33:$B$776,H$77)+'СЕТ СН'!$H$12+СВЦЭМ!$D$10+'СЕТ СН'!$H$5-'СЕТ СН'!$H$20</f>
        <v>3838.3730793099999</v>
      </c>
      <c r="I105" s="36">
        <f>SUMIFS(СВЦЭМ!$C$33:$C$776,СВЦЭМ!$A$33:$A$776,$A105,СВЦЭМ!$B$33:$B$776,I$77)+'СЕТ СН'!$H$12+СВЦЭМ!$D$10+'СЕТ СН'!$H$5-'СЕТ СН'!$H$20</f>
        <v>3815.9209409999999</v>
      </c>
      <c r="J105" s="36">
        <f>SUMIFS(СВЦЭМ!$C$33:$C$776,СВЦЭМ!$A$33:$A$776,$A105,СВЦЭМ!$B$33:$B$776,J$77)+'СЕТ СН'!$H$12+СВЦЭМ!$D$10+'СЕТ СН'!$H$5-'СЕТ СН'!$H$20</f>
        <v>3772.7146310600001</v>
      </c>
      <c r="K105" s="36">
        <f>SUMIFS(СВЦЭМ!$C$33:$C$776,СВЦЭМ!$A$33:$A$776,$A105,СВЦЭМ!$B$33:$B$776,K$77)+'СЕТ СН'!$H$12+СВЦЭМ!$D$10+'СЕТ СН'!$H$5-'СЕТ СН'!$H$20</f>
        <v>3741.01374842</v>
      </c>
      <c r="L105" s="36">
        <f>SUMIFS(СВЦЭМ!$C$33:$C$776,СВЦЭМ!$A$33:$A$776,$A105,СВЦЭМ!$B$33:$B$776,L$77)+'СЕТ СН'!$H$12+СВЦЭМ!$D$10+'СЕТ СН'!$H$5-'СЕТ СН'!$H$20</f>
        <v>3741.0491539899999</v>
      </c>
      <c r="M105" s="36">
        <f>SUMIFS(СВЦЭМ!$C$33:$C$776,СВЦЭМ!$A$33:$A$776,$A105,СВЦЭМ!$B$33:$B$776,M$77)+'СЕТ СН'!$H$12+СВЦЭМ!$D$10+'СЕТ СН'!$H$5-'СЕТ СН'!$H$20</f>
        <v>3753.92836373</v>
      </c>
      <c r="N105" s="36">
        <f>SUMIFS(СВЦЭМ!$C$33:$C$776,СВЦЭМ!$A$33:$A$776,$A105,СВЦЭМ!$B$33:$B$776,N$77)+'СЕТ СН'!$H$12+СВЦЭМ!$D$10+'СЕТ СН'!$H$5-'СЕТ СН'!$H$20</f>
        <v>3785.4605835900002</v>
      </c>
      <c r="O105" s="36">
        <f>SUMIFS(СВЦЭМ!$C$33:$C$776,СВЦЭМ!$A$33:$A$776,$A105,СВЦЭМ!$B$33:$B$776,O$77)+'СЕТ СН'!$H$12+СВЦЭМ!$D$10+'СЕТ СН'!$H$5-'СЕТ СН'!$H$20</f>
        <v>3808.29586685</v>
      </c>
      <c r="P105" s="36">
        <f>SUMIFS(СВЦЭМ!$C$33:$C$776,СВЦЭМ!$A$33:$A$776,$A105,СВЦЭМ!$B$33:$B$776,P$77)+'СЕТ СН'!$H$12+СВЦЭМ!$D$10+'СЕТ СН'!$H$5-'СЕТ СН'!$H$20</f>
        <v>3794.1760708500001</v>
      </c>
      <c r="Q105" s="36">
        <f>SUMIFS(СВЦЭМ!$C$33:$C$776,СВЦЭМ!$A$33:$A$776,$A105,СВЦЭМ!$B$33:$B$776,Q$77)+'СЕТ СН'!$H$12+СВЦЭМ!$D$10+'СЕТ СН'!$H$5-'СЕТ СН'!$H$20</f>
        <v>3800.5124029899998</v>
      </c>
      <c r="R105" s="36">
        <f>SUMIFS(СВЦЭМ!$C$33:$C$776,СВЦЭМ!$A$33:$A$776,$A105,СВЦЭМ!$B$33:$B$776,R$77)+'СЕТ СН'!$H$12+СВЦЭМ!$D$10+'СЕТ СН'!$H$5-'СЕТ СН'!$H$20</f>
        <v>3810.7572695199997</v>
      </c>
      <c r="S105" s="36">
        <f>SUMIFS(СВЦЭМ!$C$33:$C$776,СВЦЭМ!$A$33:$A$776,$A105,СВЦЭМ!$B$33:$B$776,S$77)+'СЕТ СН'!$H$12+СВЦЭМ!$D$10+'СЕТ СН'!$H$5-'СЕТ СН'!$H$20</f>
        <v>3786.7160306199999</v>
      </c>
      <c r="T105" s="36">
        <f>SUMIFS(СВЦЭМ!$C$33:$C$776,СВЦЭМ!$A$33:$A$776,$A105,СВЦЭМ!$B$33:$B$776,T$77)+'СЕТ СН'!$H$12+СВЦЭМ!$D$10+'СЕТ СН'!$H$5-'СЕТ СН'!$H$20</f>
        <v>3767.08525775</v>
      </c>
      <c r="U105" s="36">
        <f>SUMIFS(СВЦЭМ!$C$33:$C$776,СВЦЭМ!$A$33:$A$776,$A105,СВЦЭМ!$B$33:$B$776,U$77)+'СЕТ СН'!$H$12+СВЦЭМ!$D$10+'СЕТ СН'!$H$5-'СЕТ СН'!$H$20</f>
        <v>3758.7611148000001</v>
      </c>
      <c r="V105" s="36">
        <f>SUMIFS(СВЦЭМ!$C$33:$C$776,СВЦЭМ!$A$33:$A$776,$A105,СВЦЭМ!$B$33:$B$776,V$77)+'СЕТ СН'!$H$12+СВЦЭМ!$D$10+'СЕТ СН'!$H$5-'СЕТ СН'!$H$20</f>
        <v>3771.6090502100001</v>
      </c>
      <c r="W105" s="36">
        <f>SUMIFS(СВЦЭМ!$C$33:$C$776,СВЦЭМ!$A$33:$A$776,$A105,СВЦЭМ!$B$33:$B$776,W$77)+'СЕТ СН'!$H$12+СВЦЭМ!$D$10+'СЕТ СН'!$H$5-'СЕТ СН'!$H$20</f>
        <v>3797.1430596199998</v>
      </c>
      <c r="X105" s="36">
        <f>SUMIFS(СВЦЭМ!$C$33:$C$776,СВЦЭМ!$A$33:$A$776,$A105,СВЦЭМ!$B$33:$B$776,X$77)+'СЕТ СН'!$H$12+СВЦЭМ!$D$10+'СЕТ СН'!$H$5-'СЕТ СН'!$H$20</f>
        <v>3819.5490116599999</v>
      </c>
      <c r="Y105" s="36">
        <f>SUMIFS(СВЦЭМ!$C$33:$C$776,СВЦЭМ!$A$33:$A$776,$A105,СВЦЭМ!$B$33:$B$776,Y$77)+'СЕТ СН'!$H$12+СВЦЭМ!$D$10+'СЕТ СН'!$H$5-'СЕТ СН'!$H$20</f>
        <v>3854.0226657000003</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8"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01.02.2021</v>
      </c>
      <c r="B111" s="36">
        <f>SUMIFS(СВЦЭМ!$C$33:$C$776,СВЦЭМ!$A$33:$A$776,$A111,СВЦЭМ!$B$33:$B$776,B$110)+'СЕТ СН'!$I$12+СВЦЭМ!$D$10+'СЕТ СН'!$I$5-'СЕТ СН'!$I$20</f>
        <v>3737.0487876899997</v>
      </c>
      <c r="C111" s="36">
        <f>SUMIFS(СВЦЭМ!$C$33:$C$776,СВЦЭМ!$A$33:$A$776,$A111,СВЦЭМ!$B$33:$B$776,C$110)+'СЕТ СН'!$I$12+СВЦЭМ!$D$10+'СЕТ СН'!$I$5-'СЕТ СН'!$I$20</f>
        <v>3777.45764564</v>
      </c>
      <c r="D111" s="36">
        <f>SUMIFS(СВЦЭМ!$C$33:$C$776,СВЦЭМ!$A$33:$A$776,$A111,СВЦЭМ!$B$33:$B$776,D$110)+'СЕТ СН'!$I$12+СВЦЭМ!$D$10+'СЕТ СН'!$I$5-'СЕТ СН'!$I$20</f>
        <v>3799.59173173</v>
      </c>
      <c r="E111" s="36">
        <f>SUMIFS(СВЦЭМ!$C$33:$C$776,СВЦЭМ!$A$33:$A$776,$A111,СВЦЭМ!$B$33:$B$776,E$110)+'СЕТ СН'!$I$12+СВЦЭМ!$D$10+'СЕТ СН'!$I$5-'СЕТ СН'!$I$20</f>
        <v>3808.4018305299996</v>
      </c>
      <c r="F111" s="36">
        <f>SUMIFS(СВЦЭМ!$C$33:$C$776,СВЦЭМ!$A$33:$A$776,$A111,СВЦЭМ!$B$33:$B$776,F$110)+'СЕТ СН'!$I$12+СВЦЭМ!$D$10+'СЕТ СН'!$I$5-'СЕТ СН'!$I$20</f>
        <v>3824.7217699299999</v>
      </c>
      <c r="G111" s="36">
        <f>SUMIFS(СВЦЭМ!$C$33:$C$776,СВЦЭМ!$A$33:$A$776,$A111,СВЦЭМ!$B$33:$B$776,G$110)+'СЕТ СН'!$I$12+СВЦЭМ!$D$10+'СЕТ СН'!$I$5-'СЕТ СН'!$I$20</f>
        <v>3808.1447707100001</v>
      </c>
      <c r="H111" s="36">
        <f>SUMIFS(СВЦЭМ!$C$33:$C$776,СВЦЭМ!$A$33:$A$776,$A111,СВЦЭМ!$B$33:$B$776,H$110)+'СЕТ СН'!$I$12+СВЦЭМ!$D$10+'СЕТ СН'!$I$5-'СЕТ СН'!$I$20</f>
        <v>3791.0345637999999</v>
      </c>
      <c r="I111" s="36">
        <f>SUMIFS(СВЦЭМ!$C$33:$C$776,СВЦЭМ!$A$33:$A$776,$A111,СВЦЭМ!$B$33:$B$776,I$110)+'СЕТ СН'!$I$12+СВЦЭМ!$D$10+'СЕТ СН'!$I$5-'СЕТ СН'!$I$20</f>
        <v>3762.8130842599999</v>
      </c>
      <c r="J111" s="36">
        <f>SUMIFS(СВЦЭМ!$C$33:$C$776,СВЦЭМ!$A$33:$A$776,$A111,СВЦЭМ!$B$33:$B$776,J$110)+'СЕТ СН'!$I$12+СВЦЭМ!$D$10+'СЕТ СН'!$I$5-'СЕТ СН'!$I$20</f>
        <v>3738.7368729999998</v>
      </c>
      <c r="K111" s="36">
        <f>SUMIFS(СВЦЭМ!$C$33:$C$776,СВЦЭМ!$A$33:$A$776,$A111,СВЦЭМ!$B$33:$B$776,K$110)+'СЕТ СН'!$I$12+СВЦЭМ!$D$10+'СЕТ СН'!$I$5-'СЕТ СН'!$I$20</f>
        <v>3736.49310569</v>
      </c>
      <c r="L111" s="36">
        <f>SUMIFS(СВЦЭМ!$C$33:$C$776,СВЦЭМ!$A$33:$A$776,$A111,СВЦЭМ!$B$33:$B$776,L$110)+'СЕТ СН'!$I$12+СВЦЭМ!$D$10+'СЕТ СН'!$I$5-'СЕТ СН'!$I$20</f>
        <v>3735.9801994700001</v>
      </c>
      <c r="M111" s="36">
        <f>SUMIFS(СВЦЭМ!$C$33:$C$776,СВЦЭМ!$A$33:$A$776,$A111,СВЦЭМ!$B$33:$B$776,M$110)+'СЕТ СН'!$I$12+СВЦЭМ!$D$10+'СЕТ СН'!$I$5-'СЕТ СН'!$I$20</f>
        <v>3745.55538002</v>
      </c>
      <c r="N111" s="36">
        <f>SUMIFS(СВЦЭМ!$C$33:$C$776,СВЦЭМ!$A$33:$A$776,$A111,СВЦЭМ!$B$33:$B$776,N$110)+'СЕТ СН'!$I$12+СВЦЭМ!$D$10+'СЕТ СН'!$I$5-'СЕТ СН'!$I$20</f>
        <v>3759.35831508</v>
      </c>
      <c r="O111" s="36">
        <f>SUMIFS(СВЦЭМ!$C$33:$C$776,СВЦЭМ!$A$33:$A$776,$A111,СВЦЭМ!$B$33:$B$776,O$110)+'СЕТ СН'!$I$12+СВЦЭМ!$D$10+'СЕТ СН'!$I$5-'СЕТ СН'!$I$20</f>
        <v>3774.9393932200001</v>
      </c>
      <c r="P111" s="36">
        <f>SUMIFS(СВЦЭМ!$C$33:$C$776,СВЦЭМ!$A$33:$A$776,$A111,СВЦЭМ!$B$33:$B$776,P$110)+'СЕТ СН'!$I$12+СВЦЭМ!$D$10+'СЕТ СН'!$I$5-'СЕТ СН'!$I$20</f>
        <v>3784.1016203099998</v>
      </c>
      <c r="Q111" s="36">
        <f>SUMIFS(СВЦЭМ!$C$33:$C$776,СВЦЭМ!$A$33:$A$776,$A111,СВЦЭМ!$B$33:$B$776,Q$110)+'СЕТ СН'!$I$12+СВЦЭМ!$D$10+'СЕТ СН'!$I$5-'СЕТ СН'!$I$20</f>
        <v>3790.2687296899999</v>
      </c>
      <c r="R111" s="36">
        <f>SUMIFS(СВЦЭМ!$C$33:$C$776,СВЦЭМ!$A$33:$A$776,$A111,СВЦЭМ!$B$33:$B$776,R$110)+'СЕТ СН'!$I$12+СВЦЭМ!$D$10+'СЕТ СН'!$I$5-'СЕТ СН'!$I$20</f>
        <v>3782.88473634</v>
      </c>
      <c r="S111" s="36">
        <f>SUMIFS(СВЦЭМ!$C$33:$C$776,СВЦЭМ!$A$33:$A$776,$A111,СВЦЭМ!$B$33:$B$776,S$110)+'СЕТ СН'!$I$12+СВЦЭМ!$D$10+'СЕТ СН'!$I$5-'СЕТ СН'!$I$20</f>
        <v>3771.1537109800001</v>
      </c>
      <c r="T111" s="36">
        <f>SUMIFS(СВЦЭМ!$C$33:$C$776,СВЦЭМ!$A$33:$A$776,$A111,СВЦЭМ!$B$33:$B$776,T$110)+'СЕТ СН'!$I$12+СВЦЭМ!$D$10+'СЕТ СН'!$I$5-'СЕТ СН'!$I$20</f>
        <v>3746.25127991</v>
      </c>
      <c r="U111" s="36">
        <f>SUMIFS(СВЦЭМ!$C$33:$C$776,СВЦЭМ!$A$33:$A$776,$A111,СВЦЭМ!$B$33:$B$776,U$110)+'СЕТ СН'!$I$12+СВЦЭМ!$D$10+'СЕТ СН'!$I$5-'СЕТ СН'!$I$20</f>
        <v>3740.75101829</v>
      </c>
      <c r="V111" s="36">
        <f>SUMIFS(СВЦЭМ!$C$33:$C$776,СВЦЭМ!$A$33:$A$776,$A111,СВЦЭМ!$B$33:$B$776,V$110)+'СЕТ СН'!$I$12+СВЦЭМ!$D$10+'СЕТ СН'!$I$5-'СЕТ СН'!$I$20</f>
        <v>3749.1473678699999</v>
      </c>
      <c r="W111" s="36">
        <f>SUMIFS(СВЦЭМ!$C$33:$C$776,СВЦЭМ!$A$33:$A$776,$A111,СВЦЭМ!$B$33:$B$776,W$110)+'СЕТ СН'!$I$12+СВЦЭМ!$D$10+'СЕТ СН'!$I$5-'СЕТ СН'!$I$20</f>
        <v>3763.3163813900001</v>
      </c>
      <c r="X111" s="36">
        <f>SUMIFS(СВЦЭМ!$C$33:$C$776,СВЦЭМ!$A$33:$A$776,$A111,СВЦЭМ!$B$33:$B$776,X$110)+'СЕТ СН'!$I$12+СВЦЭМ!$D$10+'СЕТ СН'!$I$5-'СЕТ СН'!$I$20</f>
        <v>3790.1764617999997</v>
      </c>
      <c r="Y111" s="36">
        <f>SUMIFS(СВЦЭМ!$C$33:$C$776,СВЦЭМ!$A$33:$A$776,$A111,СВЦЭМ!$B$33:$B$776,Y$110)+'СЕТ СН'!$I$12+СВЦЭМ!$D$10+'СЕТ СН'!$I$5-'СЕТ СН'!$I$20</f>
        <v>3802.8566911500002</v>
      </c>
    </row>
    <row r="112" spans="1:25" ht="15.75" x14ac:dyDescent="0.2">
      <c r="A112" s="35">
        <f>A111+1</f>
        <v>44229</v>
      </c>
      <c r="B112" s="36">
        <f>SUMIFS(СВЦЭМ!$C$33:$C$776,СВЦЭМ!$A$33:$A$776,$A112,СВЦЭМ!$B$33:$B$776,B$110)+'СЕТ СН'!$I$12+СВЦЭМ!$D$10+'СЕТ СН'!$I$5-'СЕТ СН'!$I$20</f>
        <v>3770.4074887799998</v>
      </c>
      <c r="C112" s="36">
        <f>SUMIFS(СВЦЭМ!$C$33:$C$776,СВЦЭМ!$A$33:$A$776,$A112,СВЦЭМ!$B$33:$B$776,C$110)+'СЕТ СН'!$I$12+СВЦЭМ!$D$10+'СЕТ СН'!$I$5-'СЕТ СН'!$I$20</f>
        <v>3791.6350844600001</v>
      </c>
      <c r="D112" s="36">
        <f>SUMIFS(СВЦЭМ!$C$33:$C$776,СВЦЭМ!$A$33:$A$776,$A112,СВЦЭМ!$B$33:$B$776,D$110)+'СЕТ СН'!$I$12+СВЦЭМ!$D$10+'СЕТ СН'!$I$5-'СЕТ СН'!$I$20</f>
        <v>3803.4848325799999</v>
      </c>
      <c r="E112" s="36">
        <f>SUMIFS(СВЦЭМ!$C$33:$C$776,СВЦЭМ!$A$33:$A$776,$A112,СВЦЭМ!$B$33:$B$776,E$110)+'СЕТ СН'!$I$12+СВЦЭМ!$D$10+'СЕТ СН'!$I$5-'СЕТ СН'!$I$20</f>
        <v>3808.50259366</v>
      </c>
      <c r="F112" s="36">
        <f>SUMIFS(СВЦЭМ!$C$33:$C$776,СВЦЭМ!$A$33:$A$776,$A112,СВЦЭМ!$B$33:$B$776,F$110)+'СЕТ СН'!$I$12+СВЦЭМ!$D$10+'СЕТ СН'!$I$5-'СЕТ СН'!$I$20</f>
        <v>3813.0881587399999</v>
      </c>
      <c r="G112" s="36">
        <f>SUMIFS(СВЦЭМ!$C$33:$C$776,СВЦЭМ!$A$33:$A$776,$A112,СВЦЭМ!$B$33:$B$776,G$110)+'СЕТ СН'!$I$12+СВЦЭМ!$D$10+'СЕТ СН'!$I$5-'СЕТ СН'!$I$20</f>
        <v>3791.7347443799999</v>
      </c>
      <c r="H112" s="36">
        <f>SUMIFS(СВЦЭМ!$C$33:$C$776,СВЦЭМ!$A$33:$A$776,$A112,СВЦЭМ!$B$33:$B$776,H$110)+'СЕТ СН'!$I$12+СВЦЭМ!$D$10+'СЕТ СН'!$I$5-'СЕТ СН'!$I$20</f>
        <v>3755.4701003700002</v>
      </c>
      <c r="I112" s="36">
        <f>SUMIFS(СВЦЭМ!$C$33:$C$776,СВЦЭМ!$A$33:$A$776,$A112,СВЦЭМ!$B$33:$B$776,I$110)+'СЕТ СН'!$I$12+СВЦЭМ!$D$10+'СЕТ СН'!$I$5-'СЕТ СН'!$I$20</f>
        <v>3737.8042635800002</v>
      </c>
      <c r="J112" s="36">
        <f>SUMIFS(СВЦЭМ!$C$33:$C$776,СВЦЭМ!$A$33:$A$776,$A112,СВЦЭМ!$B$33:$B$776,J$110)+'СЕТ СН'!$I$12+СВЦЭМ!$D$10+'СЕТ СН'!$I$5-'СЕТ СН'!$I$20</f>
        <v>3713.2176657199998</v>
      </c>
      <c r="K112" s="36">
        <f>SUMIFS(СВЦЭМ!$C$33:$C$776,СВЦЭМ!$A$33:$A$776,$A112,СВЦЭМ!$B$33:$B$776,K$110)+'СЕТ СН'!$I$12+СВЦЭМ!$D$10+'СЕТ СН'!$I$5-'СЕТ СН'!$I$20</f>
        <v>3700.6741699200002</v>
      </c>
      <c r="L112" s="36">
        <f>SUMIFS(СВЦЭМ!$C$33:$C$776,СВЦЭМ!$A$33:$A$776,$A112,СВЦЭМ!$B$33:$B$776,L$110)+'СЕТ СН'!$I$12+СВЦЭМ!$D$10+'СЕТ СН'!$I$5-'СЕТ СН'!$I$20</f>
        <v>3702.8256514699997</v>
      </c>
      <c r="M112" s="36">
        <f>SUMIFS(СВЦЭМ!$C$33:$C$776,СВЦЭМ!$A$33:$A$776,$A112,СВЦЭМ!$B$33:$B$776,M$110)+'СЕТ СН'!$I$12+СВЦЭМ!$D$10+'СЕТ СН'!$I$5-'СЕТ СН'!$I$20</f>
        <v>3735.7230017800002</v>
      </c>
      <c r="N112" s="36">
        <f>SUMIFS(СВЦЭМ!$C$33:$C$776,СВЦЭМ!$A$33:$A$776,$A112,СВЦЭМ!$B$33:$B$776,N$110)+'СЕТ СН'!$I$12+СВЦЭМ!$D$10+'СЕТ СН'!$I$5-'СЕТ СН'!$I$20</f>
        <v>3773.1346582900001</v>
      </c>
      <c r="O112" s="36">
        <f>SUMIFS(СВЦЭМ!$C$33:$C$776,СВЦЭМ!$A$33:$A$776,$A112,СВЦЭМ!$B$33:$B$776,O$110)+'СЕТ СН'!$I$12+СВЦЭМ!$D$10+'СЕТ СН'!$I$5-'СЕТ СН'!$I$20</f>
        <v>3788.2268498899998</v>
      </c>
      <c r="P112" s="36">
        <f>SUMIFS(СВЦЭМ!$C$33:$C$776,СВЦЭМ!$A$33:$A$776,$A112,СВЦЭМ!$B$33:$B$776,P$110)+'СЕТ СН'!$I$12+СВЦЭМ!$D$10+'СЕТ СН'!$I$5-'СЕТ СН'!$I$20</f>
        <v>3806.5536777799998</v>
      </c>
      <c r="Q112" s="36">
        <f>SUMIFS(СВЦЭМ!$C$33:$C$776,СВЦЭМ!$A$33:$A$776,$A112,СВЦЭМ!$B$33:$B$776,Q$110)+'СЕТ СН'!$I$12+СВЦЭМ!$D$10+'СЕТ СН'!$I$5-'СЕТ СН'!$I$20</f>
        <v>3808.6425232500001</v>
      </c>
      <c r="R112" s="36">
        <f>SUMIFS(СВЦЭМ!$C$33:$C$776,СВЦЭМ!$A$33:$A$776,$A112,СВЦЭМ!$B$33:$B$776,R$110)+'СЕТ СН'!$I$12+СВЦЭМ!$D$10+'СЕТ СН'!$I$5-'СЕТ СН'!$I$20</f>
        <v>3809.1350861599999</v>
      </c>
      <c r="S112" s="36">
        <f>SUMIFS(СВЦЭМ!$C$33:$C$776,СВЦЭМ!$A$33:$A$776,$A112,СВЦЭМ!$B$33:$B$776,S$110)+'СЕТ СН'!$I$12+СВЦЭМ!$D$10+'СЕТ СН'!$I$5-'СЕТ СН'!$I$20</f>
        <v>3796.2006106499998</v>
      </c>
      <c r="T112" s="36">
        <f>SUMIFS(СВЦЭМ!$C$33:$C$776,СВЦЭМ!$A$33:$A$776,$A112,СВЦЭМ!$B$33:$B$776,T$110)+'СЕТ СН'!$I$12+СВЦЭМ!$D$10+'СЕТ СН'!$I$5-'СЕТ СН'!$I$20</f>
        <v>3767.07799333</v>
      </c>
      <c r="U112" s="36">
        <f>SUMIFS(СВЦЭМ!$C$33:$C$776,СВЦЭМ!$A$33:$A$776,$A112,СВЦЭМ!$B$33:$B$776,U$110)+'СЕТ СН'!$I$12+СВЦЭМ!$D$10+'СЕТ СН'!$I$5-'СЕТ СН'!$I$20</f>
        <v>3767.1038999799998</v>
      </c>
      <c r="V112" s="36">
        <f>SUMIFS(СВЦЭМ!$C$33:$C$776,СВЦЭМ!$A$33:$A$776,$A112,СВЦЭМ!$B$33:$B$776,V$110)+'СЕТ СН'!$I$12+СВЦЭМ!$D$10+'СЕТ СН'!$I$5-'СЕТ СН'!$I$20</f>
        <v>3780.5387266799999</v>
      </c>
      <c r="W112" s="36">
        <f>SUMIFS(СВЦЭМ!$C$33:$C$776,СВЦЭМ!$A$33:$A$776,$A112,СВЦЭМ!$B$33:$B$776,W$110)+'СЕТ СН'!$I$12+СВЦЭМ!$D$10+'СЕТ СН'!$I$5-'СЕТ СН'!$I$20</f>
        <v>3801.6665243299999</v>
      </c>
      <c r="X112" s="36">
        <f>SUMIFS(СВЦЭМ!$C$33:$C$776,СВЦЭМ!$A$33:$A$776,$A112,СВЦЭМ!$B$33:$B$776,X$110)+'СЕТ СН'!$I$12+СВЦЭМ!$D$10+'СЕТ СН'!$I$5-'СЕТ СН'!$I$20</f>
        <v>3828.85800776</v>
      </c>
      <c r="Y112" s="36">
        <f>SUMIFS(СВЦЭМ!$C$33:$C$776,СВЦЭМ!$A$33:$A$776,$A112,СВЦЭМ!$B$33:$B$776,Y$110)+'СЕТ СН'!$I$12+СВЦЭМ!$D$10+'СЕТ СН'!$I$5-'СЕТ СН'!$I$20</f>
        <v>3844.56976889</v>
      </c>
    </row>
    <row r="113" spans="1:25" ht="15.75" x14ac:dyDescent="0.2">
      <c r="A113" s="35">
        <f t="shared" ref="A113:A138" si="3">A112+1</f>
        <v>44230</v>
      </c>
      <c r="B113" s="36">
        <f>SUMIFS(СВЦЭМ!$C$33:$C$776,СВЦЭМ!$A$33:$A$776,$A113,СВЦЭМ!$B$33:$B$776,B$110)+'СЕТ СН'!$I$12+СВЦЭМ!$D$10+'СЕТ СН'!$I$5-'СЕТ СН'!$I$20</f>
        <v>3753.11488882</v>
      </c>
      <c r="C113" s="36">
        <f>SUMIFS(СВЦЭМ!$C$33:$C$776,СВЦЭМ!$A$33:$A$776,$A113,СВЦЭМ!$B$33:$B$776,C$110)+'СЕТ СН'!$I$12+СВЦЭМ!$D$10+'СЕТ СН'!$I$5-'СЕТ СН'!$I$20</f>
        <v>3779.6247938900001</v>
      </c>
      <c r="D113" s="36">
        <f>SUMIFS(СВЦЭМ!$C$33:$C$776,СВЦЭМ!$A$33:$A$776,$A113,СВЦЭМ!$B$33:$B$776,D$110)+'СЕТ СН'!$I$12+СВЦЭМ!$D$10+'СЕТ СН'!$I$5-'СЕТ СН'!$I$20</f>
        <v>3785.3728727600001</v>
      </c>
      <c r="E113" s="36">
        <f>SUMIFS(СВЦЭМ!$C$33:$C$776,СВЦЭМ!$A$33:$A$776,$A113,СВЦЭМ!$B$33:$B$776,E$110)+'СЕТ СН'!$I$12+СВЦЭМ!$D$10+'СЕТ СН'!$I$5-'СЕТ СН'!$I$20</f>
        <v>3788.1864247899998</v>
      </c>
      <c r="F113" s="36">
        <f>SUMIFS(СВЦЭМ!$C$33:$C$776,СВЦЭМ!$A$33:$A$776,$A113,СВЦЭМ!$B$33:$B$776,F$110)+'СЕТ СН'!$I$12+СВЦЭМ!$D$10+'СЕТ СН'!$I$5-'СЕТ СН'!$I$20</f>
        <v>3780.3664304599997</v>
      </c>
      <c r="G113" s="36">
        <f>SUMIFS(СВЦЭМ!$C$33:$C$776,СВЦЭМ!$A$33:$A$776,$A113,СВЦЭМ!$B$33:$B$776,G$110)+'СЕТ СН'!$I$12+СВЦЭМ!$D$10+'СЕТ СН'!$I$5-'СЕТ СН'!$I$20</f>
        <v>3772.78312908</v>
      </c>
      <c r="H113" s="36">
        <f>SUMIFS(СВЦЭМ!$C$33:$C$776,СВЦЭМ!$A$33:$A$776,$A113,СВЦЭМ!$B$33:$B$776,H$110)+'СЕТ СН'!$I$12+СВЦЭМ!$D$10+'СЕТ СН'!$I$5-'СЕТ СН'!$I$20</f>
        <v>3746.6237600700001</v>
      </c>
      <c r="I113" s="36">
        <f>SUMIFS(СВЦЭМ!$C$33:$C$776,СВЦЭМ!$A$33:$A$776,$A113,СВЦЭМ!$B$33:$B$776,I$110)+'СЕТ СН'!$I$12+СВЦЭМ!$D$10+'СЕТ СН'!$I$5-'СЕТ СН'!$I$20</f>
        <v>3756.88453441</v>
      </c>
      <c r="J113" s="36">
        <f>SUMIFS(СВЦЭМ!$C$33:$C$776,СВЦЭМ!$A$33:$A$776,$A113,СВЦЭМ!$B$33:$B$776,J$110)+'СЕТ СН'!$I$12+СВЦЭМ!$D$10+'СЕТ СН'!$I$5-'СЕТ СН'!$I$20</f>
        <v>3755.1595886599998</v>
      </c>
      <c r="K113" s="36">
        <f>SUMIFS(СВЦЭМ!$C$33:$C$776,СВЦЭМ!$A$33:$A$776,$A113,СВЦЭМ!$B$33:$B$776,K$110)+'СЕТ СН'!$I$12+СВЦЭМ!$D$10+'СЕТ СН'!$I$5-'СЕТ СН'!$I$20</f>
        <v>3737.6296514599999</v>
      </c>
      <c r="L113" s="36">
        <f>SUMIFS(СВЦЭМ!$C$33:$C$776,СВЦЭМ!$A$33:$A$776,$A113,СВЦЭМ!$B$33:$B$776,L$110)+'СЕТ СН'!$I$12+СВЦЭМ!$D$10+'СЕТ СН'!$I$5-'СЕТ СН'!$I$20</f>
        <v>3741.15344809</v>
      </c>
      <c r="M113" s="36">
        <f>SUMIFS(СВЦЭМ!$C$33:$C$776,СВЦЭМ!$A$33:$A$776,$A113,СВЦЭМ!$B$33:$B$776,M$110)+'СЕТ СН'!$I$12+СВЦЭМ!$D$10+'СЕТ СН'!$I$5-'СЕТ СН'!$I$20</f>
        <v>3737.7176605099999</v>
      </c>
      <c r="N113" s="36">
        <f>SUMIFS(СВЦЭМ!$C$33:$C$776,СВЦЭМ!$A$33:$A$776,$A113,СВЦЭМ!$B$33:$B$776,N$110)+'СЕТ СН'!$I$12+СВЦЭМ!$D$10+'СЕТ СН'!$I$5-'СЕТ СН'!$I$20</f>
        <v>3756.2489850900001</v>
      </c>
      <c r="O113" s="36">
        <f>SUMIFS(СВЦЭМ!$C$33:$C$776,СВЦЭМ!$A$33:$A$776,$A113,СВЦЭМ!$B$33:$B$776,O$110)+'СЕТ СН'!$I$12+СВЦЭМ!$D$10+'СЕТ СН'!$I$5-'СЕТ СН'!$I$20</f>
        <v>3756.8353976500002</v>
      </c>
      <c r="P113" s="36">
        <f>SUMIFS(СВЦЭМ!$C$33:$C$776,СВЦЭМ!$A$33:$A$776,$A113,СВЦЭМ!$B$33:$B$776,P$110)+'СЕТ СН'!$I$12+СВЦЭМ!$D$10+'СЕТ СН'!$I$5-'СЕТ СН'!$I$20</f>
        <v>3755.8051777700002</v>
      </c>
      <c r="Q113" s="36">
        <f>SUMIFS(СВЦЭМ!$C$33:$C$776,СВЦЭМ!$A$33:$A$776,$A113,СВЦЭМ!$B$33:$B$776,Q$110)+'СЕТ СН'!$I$12+СВЦЭМ!$D$10+'СЕТ СН'!$I$5-'СЕТ СН'!$I$20</f>
        <v>3760.6086409999998</v>
      </c>
      <c r="R113" s="36">
        <f>SUMIFS(СВЦЭМ!$C$33:$C$776,СВЦЭМ!$A$33:$A$776,$A113,СВЦЭМ!$B$33:$B$776,R$110)+'СЕТ СН'!$I$12+СВЦЭМ!$D$10+'СЕТ СН'!$I$5-'СЕТ СН'!$I$20</f>
        <v>3761.2224564099997</v>
      </c>
      <c r="S113" s="36">
        <f>SUMIFS(СВЦЭМ!$C$33:$C$776,СВЦЭМ!$A$33:$A$776,$A113,СВЦЭМ!$B$33:$B$776,S$110)+'СЕТ СН'!$I$12+СВЦЭМ!$D$10+'СЕТ СН'!$I$5-'СЕТ СН'!$I$20</f>
        <v>3763.44474752</v>
      </c>
      <c r="T113" s="36">
        <f>SUMIFS(СВЦЭМ!$C$33:$C$776,СВЦЭМ!$A$33:$A$776,$A113,СВЦЭМ!$B$33:$B$776,T$110)+'СЕТ СН'!$I$12+СВЦЭМ!$D$10+'СЕТ СН'!$I$5-'СЕТ СН'!$I$20</f>
        <v>3753.9576107900002</v>
      </c>
      <c r="U113" s="36">
        <f>SUMIFS(СВЦЭМ!$C$33:$C$776,СВЦЭМ!$A$33:$A$776,$A113,СВЦЭМ!$B$33:$B$776,U$110)+'СЕТ СН'!$I$12+СВЦЭМ!$D$10+'СЕТ СН'!$I$5-'СЕТ СН'!$I$20</f>
        <v>3755.23561212</v>
      </c>
      <c r="V113" s="36">
        <f>SUMIFS(СВЦЭМ!$C$33:$C$776,СВЦЭМ!$A$33:$A$776,$A113,СВЦЭМ!$B$33:$B$776,V$110)+'СЕТ СН'!$I$12+СВЦЭМ!$D$10+'СЕТ СН'!$I$5-'СЕТ СН'!$I$20</f>
        <v>3753.8641513399998</v>
      </c>
      <c r="W113" s="36">
        <f>SUMIFS(СВЦЭМ!$C$33:$C$776,СВЦЭМ!$A$33:$A$776,$A113,СВЦЭМ!$B$33:$B$776,W$110)+'СЕТ СН'!$I$12+СВЦЭМ!$D$10+'СЕТ СН'!$I$5-'СЕТ СН'!$I$20</f>
        <v>3760.7585322699997</v>
      </c>
      <c r="X113" s="36">
        <f>SUMIFS(СВЦЭМ!$C$33:$C$776,СВЦЭМ!$A$33:$A$776,$A113,СВЦЭМ!$B$33:$B$776,X$110)+'СЕТ СН'!$I$12+СВЦЭМ!$D$10+'СЕТ СН'!$I$5-'СЕТ СН'!$I$20</f>
        <v>3764.4855154400002</v>
      </c>
      <c r="Y113" s="36">
        <f>SUMIFS(СВЦЭМ!$C$33:$C$776,СВЦЭМ!$A$33:$A$776,$A113,СВЦЭМ!$B$33:$B$776,Y$110)+'СЕТ СН'!$I$12+СВЦЭМ!$D$10+'СЕТ СН'!$I$5-'СЕТ СН'!$I$20</f>
        <v>3788.8685639699997</v>
      </c>
    </row>
    <row r="114" spans="1:25" ht="15.75" x14ac:dyDescent="0.2">
      <c r="A114" s="35">
        <f t="shared" si="3"/>
        <v>44231</v>
      </c>
      <c r="B114" s="36">
        <f>SUMIFS(СВЦЭМ!$C$33:$C$776,СВЦЭМ!$A$33:$A$776,$A114,СВЦЭМ!$B$33:$B$776,B$110)+'СЕТ СН'!$I$12+СВЦЭМ!$D$10+'СЕТ СН'!$I$5-'СЕТ СН'!$I$20</f>
        <v>3834.5884400099999</v>
      </c>
      <c r="C114" s="36">
        <f>SUMIFS(СВЦЭМ!$C$33:$C$776,СВЦЭМ!$A$33:$A$776,$A114,СВЦЭМ!$B$33:$B$776,C$110)+'СЕТ СН'!$I$12+СВЦЭМ!$D$10+'СЕТ СН'!$I$5-'СЕТ СН'!$I$20</f>
        <v>3855.2294832400003</v>
      </c>
      <c r="D114" s="36">
        <f>SUMIFS(СВЦЭМ!$C$33:$C$776,СВЦЭМ!$A$33:$A$776,$A114,СВЦЭМ!$B$33:$B$776,D$110)+'СЕТ СН'!$I$12+СВЦЭМ!$D$10+'СЕТ СН'!$I$5-'СЕТ СН'!$I$20</f>
        <v>3854.1447150499998</v>
      </c>
      <c r="E114" s="36">
        <f>SUMIFS(СВЦЭМ!$C$33:$C$776,СВЦЭМ!$A$33:$A$776,$A114,СВЦЭМ!$B$33:$B$776,E$110)+'СЕТ СН'!$I$12+СВЦЭМ!$D$10+'СЕТ СН'!$I$5-'СЕТ СН'!$I$20</f>
        <v>3855.37870475</v>
      </c>
      <c r="F114" s="36">
        <f>SUMIFS(СВЦЭМ!$C$33:$C$776,СВЦЭМ!$A$33:$A$776,$A114,СВЦЭМ!$B$33:$B$776,F$110)+'СЕТ СН'!$I$12+СВЦЭМ!$D$10+'СЕТ СН'!$I$5-'СЕТ СН'!$I$20</f>
        <v>3851.5244072200003</v>
      </c>
      <c r="G114" s="36">
        <f>SUMIFS(СВЦЭМ!$C$33:$C$776,СВЦЭМ!$A$33:$A$776,$A114,СВЦЭМ!$B$33:$B$776,G$110)+'СЕТ СН'!$I$12+СВЦЭМ!$D$10+'СЕТ СН'!$I$5-'СЕТ СН'!$I$20</f>
        <v>3850.13764575</v>
      </c>
      <c r="H114" s="36">
        <f>SUMIFS(СВЦЭМ!$C$33:$C$776,СВЦЭМ!$A$33:$A$776,$A114,СВЦЭМ!$B$33:$B$776,H$110)+'СЕТ СН'!$I$12+СВЦЭМ!$D$10+'СЕТ СН'!$I$5-'СЕТ СН'!$I$20</f>
        <v>3810.7088933099999</v>
      </c>
      <c r="I114" s="36">
        <f>SUMIFS(СВЦЭМ!$C$33:$C$776,СВЦЭМ!$A$33:$A$776,$A114,СВЦЭМ!$B$33:$B$776,I$110)+'СЕТ СН'!$I$12+СВЦЭМ!$D$10+'СЕТ СН'!$I$5-'СЕТ СН'!$I$20</f>
        <v>3789.7353925299999</v>
      </c>
      <c r="J114" s="36">
        <f>SUMIFS(СВЦЭМ!$C$33:$C$776,СВЦЭМ!$A$33:$A$776,$A114,СВЦЭМ!$B$33:$B$776,J$110)+'СЕТ СН'!$I$12+СВЦЭМ!$D$10+'СЕТ СН'!$I$5-'СЕТ СН'!$I$20</f>
        <v>3765.36424511</v>
      </c>
      <c r="K114" s="36">
        <f>SUMIFS(СВЦЭМ!$C$33:$C$776,СВЦЭМ!$A$33:$A$776,$A114,СВЦЭМ!$B$33:$B$776,K$110)+'СЕТ СН'!$I$12+СВЦЭМ!$D$10+'СЕТ СН'!$I$5-'СЕТ СН'!$I$20</f>
        <v>3758.9548573699999</v>
      </c>
      <c r="L114" s="36">
        <f>SUMIFS(СВЦЭМ!$C$33:$C$776,СВЦЭМ!$A$33:$A$776,$A114,СВЦЭМ!$B$33:$B$776,L$110)+'СЕТ СН'!$I$12+СВЦЭМ!$D$10+'СЕТ СН'!$I$5-'СЕТ СН'!$I$20</f>
        <v>3753.80865025</v>
      </c>
      <c r="M114" s="36">
        <f>SUMIFS(СВЦЭМ!$C$33:$C$776,СВЦЭМ!$A$33:$A$776,$A114,СВЦЭМ!$B$33:$B$776,M$110)+'СЕТ СН'!$I$12+СВЦЭМ!$D$10+'СЕТ СН'!$I$5-'СЕТ СН'!$I$20</f>
        <v>3772.8350786999999</v>
      </c>
      <c r="N114" s="36">
        <f>SUMIFS(СВЦЭМ!$C$33:$C$776,СВЦЭМ!$A$33:$A$776,$A114,СВЦЭМ!$B$33:$B$776,N$110)+'СЕТ СН'!$I$12+СВЦЭМ!$D$10+'СЕТ СН'!$I$5-'СЕТ СН'!$I$20</f>
        <v>3798.45130479</v>
      </c>
      <c r="O114" s="36">
        <f>SUMIFS(СВЦЭМ!$C$33:$C$776,СВЦЭМ!$A$33:$A$776,$A114,СВЦЭМ!$B$33:$B$776,O$110)+'СЕТ СН'!$I$12+СВЦЭМ!$D$10+'СЕТ СН'!$I$5-'СЕТ СН'!$I$20</f>
        <v>3798.27039238</v>
      </c>
      <c r="P114" s="36">
        <f>SUMIFS(СВЦЭМ!$C$33:$C$776,СВЦЭМ!$A$33:$A$776,$A114,СВЦЭМ!$B$33:$B$776,P$110)+'СЕТ СН'!$I$12+СВЦЭМ!$D$10+'СЕТ СН'!$I$5-'СЕТ СН'!$I$20</f>
        <v>3805.8253105100002</v>
      </c>
      <c r="Q114" s="36">
        <f>SUMIFS(СВЦЭМ!$C$33:$C$776,СВЦЭМ!$A$33:$A$776,$A114,СВЦЭМ!$B$33:$B$776,Q$110)+'СЕТ СН'!$I$12+СВЦЭМ!$D$10+'СЕТ СН'!$I$5-'СЕТ СН'!$I$20</f>
        <v>3805.4276411599999</v>
      </c>
      <c r="R114" s="36">
        <f>SUMIFS(СВЦЭМ!$C$33:$C$776,СВЦЭМ!$A$33:$A$776,$A114,СВЦЭМ!$B$33:$B$776,R$110)+'СЕТ СН'!$I$12+СВЦЭМ!$D$10+'СЕТ СН'!$I$5-'СЕТ СН'!$I$20</f>
        <v>3803.24497952</v>
      </c>
      <c r="S114" s="36">
        <f>SUMIFS(СВЦЭМ!$C$33:$C$776,СВЦЭМ!$A$33:$A$776,$A114,СВЦЭМ!$B$33:$B$776,S$110)+'СЕТ СН'!$I$12+СВЦЭМ!$D$10+'СЕТ СН'!$I$5-'СЕТ СН'!$I$20</f>
        <v>3801.05378079</v>
      </c>
      <c r="T114" s="36">
        <f>SUMIFS(СВЦЭМ!$C$33:$C$776,СВЦЭМ!$A$33:$A$776,$A114,СВЦЭМ!$B$33:$B$776,T$110)+'СЕТ СН'!$I$12+СВЦЭМ!$D$10+'СЕТ СН'!$I$5-'СЕТ СН'!$I$20</f>
        <v>3771.30395576</v>
      </c>
      <c r="U114" s="36">
        <f>SUMIFS(СВЦЭМ!$C$33:$C$776,СВЦЭМ!$A$33:$A$776,$A114,СВЦЭМ!$B$33:$B$776,U$110)+'СЕТ СН'!$I$12+СВЦЭМ!$D$10+'СЕТ СН'!$I$5-'СЕТ СН'!$I$20</f>
        <v>3762.1023829300002</v>
      </c>
      <c r="V114" s="36">
        <f>SUMIFS(СВЦЭМ!$C$33:$C$776,СВЦЭМ!$A$33:$A$776,$A114,СВЦЭМ!$B$33:$B$776,V$110)+'СЕТ СН'!$I$12+СВЦЭМ!$D$10+'СЕТ СН'!$I$5-'СЕТ СН'!$I$20</f>
        <v>3781.09286582</v>
      </c>
      <c r="W114" s="36">
        <f>SUMIFS(СВЦЭМ!$C$33:$C$776,СВЦЭМ!$A$33:$A$776,$A114,СВЦЭМ!$B$33:$B$776,W$110)+'СЕТ СН'!$I$12+СВЦЭМ!$D$10+'СЕТ СН'!$I$5-'СЕТ СН'!$I$20</f>
        <v>3809.9289993499997</v>
      </c>
      <c r="X114" s="36">
        <f>SUMIFS(СВЦЭМ!$C$33:$C$776,СВЦЭМ!$A$33:$A$776,$A114,СВЦЭМ!$B$33:$B$776,X$110)+'СЕТ СН'!$I$12+СВЦЭМ!$D$10+'СЕТ СН'!$I$5-'СЕТ СН'!$I$20</f>
        <v>3817.8272932700002</v>
      </c>
      <c r="Y114" s="36">
        <f>SUMIFS(СВЦЭМ!$C$33:$C$776,СВЦЭМ!$A$33:$A$776,$A114,СВЦЭМ!$B$33:$B$776,Y$110)+'СЕТ СН'!$I$12+СВЦЭМ!$D$10+'СЕТ СН'!$I$5-'СЕТ СН'!$I$20</f>
        <v>3841.6757497899998</v>
      </c>
    </row>
    <row r="115" spans="1:25" ht="15.75" x14ac:dyDescent="0.2">
      <c r="A115" s="35">
        <f t="shared" si="3"/>
        <v>44232</v>
      </c>
      <c r="B115" s="36">
        <f>SUMIFS(СВЦЭМ!$C$33:$C$776,СВЦЭМ!$A$33:$A$776,$A115,СВЦЭМ!$B$33:$B$776,B$110)+'СЕТ СН'!$I$12+СВЦЭМ!$D$10+'СЕТ СН'!$I$5-'СЕТ СН'!$I$20</f>
        <v>3850.2484987600001</v>
      </c>
      <c r="C115" s="36">
        <f>SUMIFS(СВЦЭМ!$C$33:$C$776,СВЦЭМ!$A$33:$A$776,$A115,СВЦЭМ!$B$33:$B$776,C$110)+'СЕТ СН'!$I$12+СВЦЭМ!$D$10+'СЕТ СН'!$I$5-'СЕТ СН'!$I$20</f>
        <v>3867.5139431500002</v>
      </c>
      <c r="D115" s="36">
        <f>SUMIFS(СВЦЭМ!$C$33:$C$776,СВЦЭМ!$A$33:$A$776,$A115,СВЦЭМ!$B$33:$B$776,D$110)+'СЕТ СН'!$I$12+СВЦЭМ!$D$10+'СЕТ СН'!$I$5-'СЕТ СН'!$I$20</f>
        <v>3874.5583288099997</v>
      </c>
      <c r="E115" s="36">
        <f>SUMIFS(СВЦЭМ!$C$33:$C$776,СВЦЭМ!$A$33:$A$776,$A115,СВЦЭМ!$B$33:$B$776,E$110)+'СЕТ СН'!$I$12+СВЦЭМ!$D$10+'СЕТ СН'!$I$5-'СЕТ СН'!$I$20</f>
        <v>3875.0069101199997</v>
      </c>
      <c r="F115" s="36">
        <f>SUMIFS(СВЦЭМ!$C$33:$C$776,СВЦЭМ!$A$33:$A$776,$A115,СВЦЭМ!$B$33:$B$776,F$110)+'СЕТ СН'!$I$12+СВЦЭМ!$D$10+'СЕТ СН'!$I$5-'СЕТ СН'!$I$20</f>
        <v>3864.7992785400002</v>
      </c>
      <c r="G115" s="36">
        <f>SUMIFS(СВЦЭМ!$C$33:$C$776,СВЦЭМ!$A$33:$A$776,$A115,СВЦЭМ!$B$33:$B$776,G$110)+'СЕТ СН'!$I$12+СВЦЭМ!$D$10+'СЕТ СН'!$I$5-'СЕТ СН'!$I$20</f>
        <v>3862.50815741</v>
      </c>
      <c r="H115" s="36">
        <f>SUMIFS(СВЦЭМ!$C$33:$C$776,СВЦЭМ!$A$33:$A$776,$A115,СВЦЭМ!$B$33:$B$776,H$110)+'СЕТ СН'!$I$12+СВЦЭМ!$D$10+'СЕТ СН'!$I$5-'СЕТ СН'!$I$20</f>
        <v>3828.4281989000001</v>
      </c>
      <c r="I115" s="36">
        <f>SUMIFS(СВЦЭМ!$C$33:$C$776,СВЦЭМ!$A$33:$A$776,$A115,СВЦЭМ!$B$33:$B$776,I$110)+'СЕТ СН'!$I$12+СВЦЭМ!$D$10+'СЕТ СН'!$I$5-'СЕТ СН'!$I$20</f>
        <v>3819.48382348</v>
      </c>
      <c r="J115" s="36">
        <f>SUMIFS(СВЦЭМ!$C$33:$C$776,СВЦЭМ!$A$33:$A$776,$A115,СВЦЭМ!$B$33:$B$776,J$110)+'СЕТ СН'!$I$12+СВЦЭМ!$D$10+'СЕТ СН'!$I$5-'СЕТ СН'!$I$20</f>
        <v>3784.9386072500001</v>
      </c>
      <c r="K115" s="36">
        <f>SUMIFS(СВЦЭМ!$C$33:$C$776,СВЦЭМ!$A$33:$A$776,$A115,СВЦЭМ!$B$33:$B$776,K$110)+'СЕТ СН'!$I$12+СВЦЭМ!$D$10+'СЕТ СН'!$I$5-'СЕТ СН'!$I$20</f>
        <v>3772.09267942</v>
      </c>
      <c r="L115" s="36">
        <f>SUMIFS(СВЦЭМ!$C$33:$C$776,СВЦЭМ!$A$33:$A$776,$A115,СВЦЭМ!$B$33:$B$776,L$110)+'СЕТ СН'!$I$12+СВЦЭМ!$D$10+'СЕТ СН'!$I$5-'СЕТ СН'!$I$20</f>
        <v>3762.6906965600001</v>
      </c>
      <c r="M115" s="36">
        <f>SUMIFS(СВЦЭМ!$C$33:$C$776,СВЦЭМ!$A$33:$A$776,$A115,СВЦЭМ!$B$33:$B$776,M$110)+'СЕТ СН'!$I$12+СВЦЭМ!$D$10+'СЕТ СН'!$I$5-'СЕТ СН'!$I$20</f>
        <v>3754.63354949</v>
      </c>
      <c r="N115" s="36">
        <f>SUMIFS(СВЦЭМ!$C$33:$C$776,СВЦЭМ!$A$33:$A$776,$A115,СВЦЭМ!$B$33:$B$776,N$110)+'СЕТ СН'!$I$12+СВЦЭМ!$D$10+'СЕТ СН'!$I$5-'СЕТ СН'!$I$20</f>
        <v>3774.0396269399998</v>
      </c>
      <c r="O115" s="36">
        <f>SUMIFS(СВЦЭМ!$C$33:$C$776,СВЦЭМ!$A$33:$A$776,$A115,СВЦЭМ!$B$33:$B$776,O$110)+'СЕТ СН'!$I$12+СВЦЭМ!$D$10+'СЕТ СН'!$I$5-'СЕТ СН'!$I$20</f>
        <v>3775.2525063399999</v>
      </c>
      <c r="P115" s="36">
        <f>SUMIFS(СВЦЭМ!$C$33:$C$776,СВЦЭМ!$A$33:$A$776,$A115,СВЦЭМ!$B$33:$B$776,P$110)+'СЕТ СН'!$I$12+СВЦЭМ!$D$10+'СЕТ СН'!$I$5-'СЕТ СН'!$I$20</f>
        <v>3785.1153074200001</v>
      </c>
      <c r="Q115" s="36">
        <f>SUMIFS(СВЦЭМ!$C$33:$C$776,СВЦЭМ!$A$33:$A$776,$A115,СВЦЭМ!$B$33:$B$776,Q$110)+'СЕТ СН'!$I$12+СВЦЭМ!$D$10+'СЕТ СН'!$I$5-'СЕТ СН'!$I$20</f>
        <v>3792.2912927500001</v>
      </c>
      <c r="R115" s="36">
        <f>SUMIFS(СВЦЭМ!$C$33:$C$776,СВЦЭМ!$A$33:$A$776,$A115,СВЦЭМ!$B$33:$B$776,R$110)+'СЕТ СН'!$I$12+СВЦЭМ!$D$10+'СЕТ СН'!$I$5-'СЕТ СН'!$I$20</f>
        <v>3785.9462463</v>
      </c>
      <c r="S115" s="36">
        <f>SUMIFS(СВЦЭМ!$C$33:$C$776,СВЦЭМ!$A$33:$A$776,$A115,СВЦЭМ!$B$33:$B$776,S$110)+'СЕТ СН'!$I$12+СВЦЭМ!$D$10+'СЕТ СН'!$I$5-'СЕТ СН'!$I$20</f>
        <v>3774.8683571500001</v>
      </c>
      <c r="T115" s="36">
        <f>SUMIFS(СВЦЭМ!$C$33:$C$776,СВЦЭМ!$A$33:$A$776,$A115,СВЦЭМ!$B$33:$B$776,T$110)+'СЕТ СН'!$I$12+СВЦЭМ!$D$10+'СЕТ СН'!$I$5-'СЕТ СН'!$I$20</f>
        <v>3752.33013768</v>
      </c>
      <c r="U115" s="36">
        <f>SUMIFS(СВЦЭМ!$C$33:$C$776,СВЦЭМ!$A$33:$A$776,$A115,СВЦЭМ!$B$33:$B$776,U$110)+'СЕТ СН'!$I$12+СВЦЭМ!$D$10+'СЕТ СН'!$I$5-'СЕТ СН'!$I$20</f>
        <v>3732.4674358399998</v>
      </c>
      <c r="V115" s="36">
        <f>SUMIFS(СВЦЭМ!$C$33:$C$776,СВЦЭМ!$A$33:$A$776,$A115,СВЦЭМ!$B$33:$B$776,V$110)+'СЕТ СН'!$I$12+СВЦЭМ!$D$10+'СЕТ СН'!$I$5-'СЕТ СН'!$I$20</f>
        <v>3733.0685672099999</v>
      </c>
      <c r="W115" s="36">
        <f>SUMIFS(СВЦЭМ!$C$33:$C$776,СВЦЭМ!$A$33:$A$776,$A115,СВЦЭМ!$B$33:$B$776,W$110)+'СЕТ СН'!$I$12+СВЦЭМ!$D$10+'СЕТ СН'!$I$5-'СЕТ СН'!$I$20</f>
        <v>3751.1165127099998</v>
      </c>
      <c r="X115" s="36">
        <f>SUMIFS(СВЦЭМ!$C$33:$C$776,СВЦЭМ!$A$33:$A$776,$A115,СВЦЭМ!$B$33:$B$776,X$110)+'СЕТ СН'!$I$12+СВЦЭМ!$D$10+'СЕТ СН'!$I$5-'СЕТ СН'!$I$20</f>
        <v>3769.9885351399998</v>
      </c>
      <c r="Y115" s="36">
        <f>SUMIFS(СВЦЭМ!$C$33:$C$776,СВЦЭМ!$A$33:$A$776,$A115,СВЦЭМ!$B$33:$B$776,Y$110)+'СЕТ СН'!$I$12+СВЦЭМ!$D$10+'СЕТ СН'!$I$5-'СЕТ СН'!$I$20</f>
        <v>3783.0002319699997</v>
      </c>
    </row>
    <row r="116" spans="1:25" ht="15.75" x14ac:dyDescent="0.2">
      <c r="A116" s="35">
        <f t="shared" si="3"/>
        <v>44233</v>
      </c>
      <c r="B116" s="36">
        <f>SUMIFS(СВЦЭМ!$C$33:$C$776,СВЦЭМ!$A$33:$A$776,$A116,СВЦЭМ!$B$33:$B$776,B$110)+'СЕТ СН'!$I$12+СВЦЭМ!$D$10+'СЕТ СН'!$I$5-'СЕТ СН'!$I$20</f>
        <v>3811.8529686699999</v>
      </c>
      <c r="C116" s="36">
        <f>SUMIFS(СВЦЭМ!$C$33:$C$776,СВЦЭМ!$A$33:$A$776,$A116,СВЦЭМ!$B$33:$B$776,C$110)+'СЕТ СН'!$I$12+СВЦЭМ!$D$10+'СЕТ СН'!$I$5-'СЕТ СН'!$I$20</f>
        <v>3835.5565054399999</v>
      </c>
      <c r="D116" s="36">
        <f>SUMIFS(СВЦЭМ!$C$33:$C$776,СВЦЭМ!$A$33:$A$776,$A116,СВЦЭМ!$B$33:$B$776,D$110)+'СЕТ СН'!$I$12+СВЦЭМ!$D$10+'СЕТ СН'!$I$5-'СЕТ СН'!$I$20</f>
        <v>3833.3454744299997</v>
      </c>
      <c r="E116" s="36">
        <f>SUMIFS(СВЦЭМ!$C$33:$C$776,СВЦЭМ!$A$33:$A$776,$A116,СВЦЭМ!$B$33:$B$776,E$110)+'СЕТ СН'!$I$12+СВЦЭМ!$D$10+'СЕТ СН'!$I$5-'СЕТ СН'!$I$20</f>
        <v>3844.3367180200003</v>
      </c>
      <c r="F116" s="36">
        <f>SUMIFS(СВЦЭМ!$C$33:$C$776,СВЦЭМ!$A$33:$A$776,$A116,СВЦЭМ!$B$33:$B$776,F$110)+'СЕТ СН'!$I$12+СВЦЭМ!$D$10+'СЕТ СН'!$I$5-'СЕТ СН'!$I$20</f>
        <v>3858.8556888599996</v>
      </c>
      <c r="G116" s="36">
        <f>SUMIFS(СВЦЭМ!$C$33:$C$776,СВЦЭМ!$A$33:$A$776,$A116,СВЦЭМ!$B$33:$B$776,G$110)+'СЕТ СН'!$I$12+СВЦЭМ!$D$10+'СЕТ СН'!$I$5-'СЕТ СН'!$I$20</f>
        <v>3854.0455766999999</v>
      </c>
      <c r="H116" s="36">
        <f>SUMIFS(СВЦЭМ!$C$33:$C$776,СВЦЭМ!$A$33:$A$776,$A116,СВЦЭМ!$B$33:$B$776,H$110)+'СЕТ СН'!$I$12+СВЦЭМ!$D$10+'СЕТ СН'!$I$5-'СЕТ СН'!$I$20</f>
        <v>3839.90458635</v>
      </c>
      <c r="I116" s="36">
        <f>SUMIFS(СВЦЭМ!$C$33:$C$776,СВЦЭМ!$A$33:$A$776,$A116,СВЦЭМ!$B$33:$B$776,I$110)+'СЕТ СН'!$I$12+СВЦЭМ!$D$10+'СЕТ СН'!$I$5-'СЕТ СН'!$I$20</f>
        <v>3817.1374884100001</v>
      </c>
      <c r="J116" s="36">
        <f>SUMIFS(СВЦЭМ!$C$33:$C$776,СВЦЭМ!$A$33:$A$776,$A116,СВЦЭМ!$B$33:$B$776,J$110)+'СЕТ СН'!$I$12+СВЦЭМ!$D$10+'СЕТ СН'!$I$5-'СЕТ СН'!$I$20</f>
        <v>3780.9732512299997</v>
      </c>
      <c r="K116" s="36">
        <f>SUMIFS(СВЦЭМ!$C$33:$C$776,СВЦЭМ!$A$33:$A$776,$A116,СВЦЭМ!$B$33:$B$776,K$110)+'СЕТ СН'!$I$12+СВЦЭМ!$D$10+'СЕТ СН'!$I$5-'СЕТ СН'!$I$20</f>
        <v>3746.4725769799998</v>
      </c>
      <c r="L116" s="36">
        <f>SUMIFS(СВЦЭМ!$C$33:$C$776,СВЦЭМ!$A$33:$A$776,$A116,СВЦЭМ!$B$33:$B$776,L$110)+'СЕТ СН'!$I$12+СВЦЭМ!$D$10+'СЕТ СН'!$I$5-'СЕТ СН'!$I$20</f>
        <v>3735.61628088</v>
      </c>
      <c r="M116" s="36">
        <f>SUMIFS(СВЦЭМ!$C$33:$C$776,СВЦЭМ!$A$33:$A$776,$A116,СВЦЭМ!$B$33:$B$776,M$110)+'СЕТ СН'!$I$12+СВЦЭМ!$D$10+'СЕТ СН'!$I$5-'СЕТ СН'!$I$20</f>
        <v>3737.2802085899998</v>
      </c>
      <c r="N116" s="36">
        <f>SUMIFS(СВЦЭМ!$C$33:$C$776,СВЦЭМ!$A$33:$A$776,$A116,СВЦЭМ!$B$33:$B$776,N$110)+'СЕТ СН'!$I$12+СВЦЭМ!$D$10+'СЕТ СН'!$I$5-'СЕТ СН'!$I$20</f>
        <v>3752.6946676399998</v>
      </c>
      <c r="O116" s="36">
        <f>SUMIFS(СВЦЭМ!$C$33:$C$776,СВЦЭМ!$A$33:$A$776,$A116,СВЦЭМ!$B$33:$B$776,O$110)+'СЕТ СН'!$I$12+СВЦЭМ!$D$10+'СЕТ СН'!$I$5-'СЕТ СН'!$I$20</f>
        <v>3767.93430992</v>
      </c>
      <c r="P116" s="36">
        <f>SUMIFS(СВЦЭМ!$C$33:$C$776,СВЦЭМ!$A$33:$A$776,$A116,СВЦЭМ!$B$33:$B$776,P$110)+'СЕТ СН'!$I$12+СВЦЭМ!$D$10+'СЕТ СН'!$I$5-'СЕТ СН'!$I$20</f>
        <v>3774.3174933800001</v>
      </c>
      <c r="Q116" s="36">
        <f>SUMIFS(СВЦЭМ!$C$33:$C$776,СВЦЭМ!$A$33:$A$776,$A116,СВЦЭМ!$B$33:$B$776,Q$110)+'СЕТ СН'!$I$12+СВЦЭМ!$D$10+'СЕТ СН'!$I$5-'СЕТ СН'!$I$20</f>
        <v>3787.0558563099999</v>
      </c>
      <c r="R116" s="36">
        <f>SUMIFS(СВЦЭМ!$C$33:$C$776,СВЦЭМ!$A$33:$A$776,$A116,СВЦЭМ!$B$33:$B$776,R$110)+'СЕТ СН'!$I$12+СВЦЭМ!$D$10+'СЕТ СН'!$I$5-'СЕТ СН'!$I$20</f>
        <v>3785.0389640799999</v>
      </c>
      <c r="S116" s="36">
        <f>SUMIFS(СВЦЭМ!$C$33:$C$776,СВЦЭМ!$A$33:$A$776,$A116,СВЦЭМ!$B$33:$B$776,S$110)+'СЕТ СН'!$I$12+СВЦЭМ!$D$10+'СЕТ СН'!$I$5-'СЕТ СН'!$I$20</f>
        <v>3767.5786285300001</v>
      </c>
      <c r="T116" s="36">
        <f>SUMIFS(СВЦЭМ!$C$33:$C$776,СВЦЭМ!$A$33:$A$776,$A116,СВЦЭМ!$B$33:$B$776,T$110)+'СЕТ СН'!$I$12+СВЦЭМ!$D$10+'СЕТ СН'!$I$5-'СЕТ СН'!$I$20</f>
        <v>3743.9755602999999</v>
      </c>
      <c r="U116" s="36">
        <f>SUMIFS(СВЦЭМ!$C$33:$C$776,СВЦЭМ!$A$33:$A$776,$A116,СВЦЭМ!$B$33:$B$776,U$110)+'СЕТ СН'!$I$12+СВЦЭМ!$D$10+'СЕТ СН'!$I$5-'СЕТ СН'!$I$20</f>
        <v>3747.4321639</v>
      </c>
      <c r="V116" s="36">
        <f>SUMIFS(СВЦЭМ!$C$33:$C$776,СВЦЭМ!$A$33:$A$776,$A116,СВЦЭМ!$B$33:$B$776,V$110)+'СЕТ СН'!$I$12+СВЦЭМ!$D$10+'СЕТ СН'!$I$5-'СЕТ СН'!$I$20</f>
        <v>3763.48683863</v>
      </c>
      <c r="W116" s="36">
        <f>SUMIFS(СВЦЭМ!$C$33:$C$776,СВЦЭМ!$A$33:$A$776,$A116,СВЦЭМ!$B$33:$B$776,W$110)+'СЕТ СН'!$I$12+СВЦЭМ!$D$10+'СЕТ СН'!$I$5-'СЕТ СН'!$I$20</f>
        <v>3778.6982098600001</v>
      </c>
      <c r="X116" s="36">
        <f>SUMIFS(СВЦЭМ!$C$33:$C$776,СВЦЭМ!$A$33:$A$776,$A116,СВЦЭМ!$B$33:$B$776,X$110)+'СЕТ СН'!$I$12+СВЦЭМ!$D$10+'СЕТ СН'!$I$5-'СЕТ СН'!$I$20</f>
        <v>3796.7641559499998</v>
      </c>
      <c r="Y116" s="36">
        <f>SUMIFS(СВЦЭМ!$C$33:$C$776,СВЦЭМ!$A$33:$A$776,$A116,СВЦЭМ!$B$33:$B$776,Y$110)+'СЕТ СН'!$I$12+СВЦЭМ!$D$10+'СЕТ СН'!$I$5-'СЕТ СН'!$I$20</f>
        <v>3816.7742195199999</v>
      </c>
    </row>
    <row r="117" spans="1:25" ht="15.75" x14ac:dyDescent="0.2">
      <c r="A117" s="35">
        <f t="shared" si="3"/>
        <v>44234</v>
      </c>
      <c r="B117" s="36">
        <f>SUMIFS(СВЦЭМ!$C$33:$C$776,СВЦЭМ!$A$33:$A$776,$A117,СВЦЭМ!$B$33:$B$776,B$110)+'СЕТ СН'!$I$12+СВЦЭМ!$D$10+'СЕТ СН'!$I$5-'СЕТ СН'!$I$20</f>
        <v>3811.4339870399999</v>
      </c>
      <c r="C117" s="36">
        <f>SUMIFS(СВЦЭМ!$C$33:$C$776,СВЦЭМ!$A$33:$A$776,$A117,СВЦЭМ!$B$33:$B$776,C$110)+'СЕТ СН'!$I$12+СВЦЭМ!$D$10+'СЕТ СН'!$I$5-'СЕТ СН'!$I$20</f>
        <v>3832.3639394699999</v>
      </c>
      <c r="D117" s="36">
        <f>SUMIFS(СВЦЭМ!$C$33:$C$776,СВЦЭМ!$A$33:$A$776,$A117,СВЦЭМ!$B$33:$B$776,D$110)+'СЕТ СН'!$I$12+СВЦЭМ!$D$10+'СЕТ СН'!$I$5-'СЕТ СН'!$I$20</f>
        <v>3831.7582805000002</v>
      </c>
      <c r="E117" s="36">
        <f>SUMIFS(СВЦЭМ!$C$33:$C$776,СВЦЭМ!$A$33:$A$776,$A117,СВЦЭМ!$B$33:$B$776,E$110)+'СЕТ СН'!$I$12+СВЦЭМ!$D$10+'СЕТ СН'!$I$5-'СЕТ СН'!$I$20</f>
        <v>3838.4718590100001</v>
      </c>
      <c r="F117" s="36">
        <f>SUMIFS(СВЦЭМ!$C$33:$C$776,СВЦЭМ!$A$33:$A$776,$A117,СВЦЭМ!$B$33:$B$776,F$110)+'СЕТ СН'!$I$12+СВЦЭМ!$D$10+'СЕТ СН'!$I$5-'СЕТ СН'!$I$20</f>
        <v>3848.7432400400003</v>
      </c>
      <c r="G117" s="36">
        <f>SUMIFS(СВЦЭМ!$C$33:$C$776,СВЦЭМ!$A$33:$A$776,$A117,СВЦЭМ!$B$33:$B$776,G$110)+'СЕТ СН'!$I$12+СВЦЭМ!$D$10+'СЕТ СН'!$I$5-'СЕТ СН'!$I$20</f>
        <v>3841.19526567</v>
      </c>
      <c r="H117" s="36">
        <f>SUMIFS(СВЦЭМ!$C$33:$C$776,СВЦЭМ!$A$33:$A$776,$A117,СВЦЭМ!$B$33:$B$776,H$110)+'СЕТ СН'!$I$12+СВЦЭМ!$D$10+'СЕТ СН'!$I$5-'СЕТ СН'!$I$20</f>
        <v>3832.58585442</v>
      </c>
      <c r="I117" s="36">
        <f>SUMIFS(СВЦЭМ!$C$33:$C$776,СВЦЭМ!$A$33:$A$776,$A117,СВЦЭМ!$B$33:$B$776,I$110)+'СЕТ СН'!$I$12+СВЦЭМ!$D$10+'СЕТ СН'!$I$5-'СЕТ СН'!$I$20</f>
        <v>3820.8867084900003</v>
      </c>
      <c r="J117" s="36">
        <f>SUMIFS(СВЦЭМ!$C$33:$C$776,СВЦЭМ!$A$33:$A$776,$A117,СВЦЭМ!$B$33:$B$776,J$110)+'СЕТ СН'!$I$12+СВЦЭМ!$D$10+'СЕТ СН'!$I$5-'СЕТ СН'!$I$20</f>
        <v>3800.3764955799998</v>
      </c>
      <c r="K117" s="36">
        <f>SUMIFS(СВЦЭМ!$C$33:$C$776,СВЦЭМ!$A$33:$A$776,$A117,СВЦЭМ!$B$33:$B$776,K$110)+'СЕТ СН'!$I$12+СВЦЭМ!$D$10+'СЕТ СН'!$I$5-'СЕТ СН'!$I$20</f>
        <v>3780.5941744299998</v>
      </c>
      <c r="L117" s="36">
        <f>SUMIFS(СВЦЭМ!$C$33:$C$776,СВЦЭМ!$A$33:$A$776,$A117,СВЦЭМ!$B$33:$B$776,L$110)+'СЕТ СН'!$I$12+СВЦЭМ!$D$10+'СЕТ СН'!$I$5-'СЕТ СН'!$I$20</f>
        <v>3762.5174234699998</v>
      </c>
      <c r="M117" s="36">
        <f>SUMIFS(СВЦЭМ!$C$33:$C$776,СВЦЭМ!$A$33:$A$776,$A117,СВЦЭМ!$B$33:$B$776,M$110)+'СЕТ СН'!$I$12+СВЦЭМ!$D$10+'СЕТ СН'!$I$5-'СЕТ СН'!$I$20</f>
        <v>3753.2893637100001</v>
      </c>
      <c r="N117" s="36">
        <f>SUMIFS(СВЦЭМ!$C$33:$C$776,СВЦЭМ!$A$33:$A$776,$A117,СВЦЭМ!$B$33:$B$776,N$110)+'СЕТ СН'!$I$12+СВЦЭМ!$D$10+'СЕТ СН'!$I$5-'СЕТ СН'!$I$20</f>
        <v>3766.6253255800002</v>
      </c>
      <c r="O117" s="36">
        <f>SUMIFS(СВЦЭМ!$C$33:$C$776,СВЦЭМ!$A$33:$A$776,$A117,СВЦЭМ!$B$33:$B$776,O$110)+'СЕТ СН'!$I$12+СВЦЭМ!$D$10+'СЕТ СН'!$I$5-'СЕТ СН'!$I$20</f>
        <v>3784.7099713899997</v>
      </c>
      <c r="P117" s="36">
        <f>SUMIFS(СВЦЭМ!$C$33:$C$776,СВЦЭМ!$A$33:$A$776,$A117,СВЦЭМ!$B$33:$B$776,P$110)+'СЕТ СН'!$I$12+СВЦЭМ!$D$10+'СЕТ СН'!$I$5-'СЕТ СН'!$I$20</f>
        <v>3799.88893573</v>
      </c>
      <c r="Q117" s="36">
        <f>SUMIFS(СВЦЭМ!$C$33:$C$776,СВЦЭМ!$A$33:$A$776,$A117,СВЦЭМ!$B$33:$B$776,Q$110)+'СЕТ СН'!$I$12+СВЦЭМ!$D$10+'СЕТ СН'!$I$5-'СЕТ СН'!$I$20</f>
        <v>3804.8115959699999</v>
      </c>
      <c r="R117" s="36">
        <f>SUMIFS(СВЦЭМ!$C$33:$C$776,СВЦЭМ!$A$33:$A$776,$A117,СВЦЭМ!$B$33:$B$776,R$110)+'СЕТ СН'!$I$12+СВЦЭМ!$D$10+'СЕТ СН'!$I$5-'СЕТ СН'!$I$20</f>
        <v>3794.56265497</v>
      </c>
      <c r="S117" s="36">
        <f>SUMIFS(СВЦЭМ!$C$33:$C$776,СВЦЭМ!$A$33:$A$776,$A117,СВЦЭМ!$B$33:$B$776,S$110)+'СЕТ СН'!$I$12+СВЦЭМ!$D$10+'СЕТ СН'!$I$5-'СЕТ СН'!$I$20</f>
        <v>3776.0823670099999</v>
      </c>
      <c r="T117" s="36">
        <f>SUMIFS(СВЦЭМ!$C$33:$C$776,СВЦЭМ!$A$33:$A$776,$A117,СВЦЭМ!$B$33:$B$776,T$110)+'СЕТ СН'!$I$12+СВЦЭМ!$D$10+'СЕТ СН'!$I$5-'СЕТ СН'!$I$20</f>
        <v>3746.1122855899998</v>
      </c>
      <c r="U117" s="36">
        <f>SUMIFS(СВЦЭМ!$C$33:$C$776,СВЦЭМ!$A$33:$A$776,$A117,СВЦЭМ!$B$33:$B$776,U$110)+'СЕТ СН'!$I$12+СВЦЭМ!$D$10+'СЕТ СН'!$I$5-'СЕТ СН'!$I$20</f>
        <v>3756.9069981600001</v>
      </c>
      <c r="V117" s="36">
        <f>SUMIFS(СВЦЭМ!$C$33:$C$776,СВЦЭМ!$A$33:$A$776,$A117,СВЦЭМ!$B$33:$B$776,V$110)+'СЕТ СН'!$I$12+СВЦЭМ!$D$10+'СЕТ СН'!$I$5-'СЕТ СН'!$I$20</f>
        <v>3767.8797297000001</v>
      </c>
      <c r="W117" s="36">
        <f>SUMIFS(СВЦЭМ!$C$33:$C$776,СВЦЭМ!$A$33:$A$776,$A117,СВЦЭМ!$B$33:$B$776,W$110)+'СЕТ СН'!$I$12+СВЦЭМ!$D$10+'СЕТ СН'!$I$5-'СЕТ СН'!$I$20</f>
        <v>3782.1593899</v>
      </c>
      <c r="X117" s="36">
        <f>SUMIFS(СВЦЭМ!$C$33:$C$776,СВЦЭМ!$A$33:$A$776,$A117,СВЦЭМ!$B$33:$B$776,X$110)+'СЕТ СН'!$I$12+СВЦЭМ!$D$10+'СЕТ СН'!$I$5-'СЕТ СН'!$I$20</f>
        <v>3802.7729110599998</v>
      </c>
      <c r="Y117" s="36">
        <f>SUMIFS(СВЦЭМ!$C$33:$C$776,СВЦЭМ!$A$33:$A$776,$A117,СВЦЭМ!$B$33:$B$776,Y$110)+'СЕТ СН'!$I$12+СВЦЭМ!$D$10+'СЕТ СН'!$I$5-'СЕТ СН'!$I$20</f>
        <v>3826.7410224799996</v>
      </c>
    </row>
    <row r="118" spans="1:25" ht="15.75" x14ac:dyDescent="0.2">
      <c r="A118" s="35">
        <f t="shared" si="3"/>
        <v>44235</v>
      </c>
      <c r="B118" s="36">
        <f>SUMIFS(СВЦЭМ!$C$33:$C$776,СВЦЭМ!$A$33:$A$776,$A118,СВЦЭМ!$B$33:$B$776,B$110)+'СЕТ СН'!$I$12+СВЦЭМ!$D$10+'СЕТ СН'!$I$5-'СЕТ СН'!$I$20</f>
        <v>3818.7105151699998</v>
      </c>
      <c r="C118" s="36">
        <f>SUMIFS(СВЦЭМ!$C$33:$C$776,СВЦЭМ!$A$33:$A$776,$A118,СВЦЭМ!$B$33:$B$776,C$110)+'СЕТ СН'!$I$12+СВЦЭМ!$D$10+'СЕТ СН'!$I$5-'СЕТ СН'!$I$20</f>
        <v>3855.2099526499997</v>
      </c>
      <c r="D118" s="36">
        <f>SUMIFS(СВЦЭМ!$C$33:$C$776,СВЦЭМ!$A$33:$A$776,$A118,СВЦЭМ!$B$33:$B$776,D$110)+'СЕТ СН'!$I$12+СВЦЭМ!$D$10+'СЕТ СН'!$I$5-'СЕТ СН'!$I$20</f>
        <v>3871.13518075</v>
      </c>
      <c r="E118" s="36">
        <f>SUMIFS(СВЦЭМ!$C$33:$C$776,СВЦЭМ!$A$33:$A$776,$A118,СВЦЭМ!$B$33:$B$776,E$110)+'СЕТ СН'!$I$12+СВЦЭМ!$D$10+'СЕТ СН'!$I$5-'СЕТ СН'!$I$20</f>
        <v>3876.4487149899996</v>
      </c>
      <c r="F118" s="36">
        <f>SUMIFS(СВЦЭМ!$C$33:$C$776,СВЦЭМ!$A$33:$A$776,$A118,СВЦЭМ!$B$33:$B$776,F$110)+'СЕТ СН'!$I$12+СВЦЭМ!$D$10+'СЕТ СН'!$I$5-'СЕТ СН'!$I$20</f>
        <v>3879.13912291</v>
      </c>
      <c r="G118" s="36">
        <f>SUMIFS(СВЦЭМ!$C$33:$C$776,СВЦЭМ!$A$33:$A$776,$A118,СВЦЭМ!$B$33:$B$776,G$110)+'СЕТ СН'!$I$12+СВЦЭМ!$D$10+'СЕТ СН'!$I$5-'СЕТ СН'!$I$20</f>
        <v>3860.9956767499998</v>
      </c>
      <c r="H118" s="36">
        <f>SUMIFS(СВЦЭМ!$C$33:$C$776,СВЦЭМ!$A$33:$A$776,$A118,СВЦЭМ!$B$33:$B$776,H$110)+'СЕТ СН'!$I$12+СВЦЭМ!$D$10+'СЕТ СН'!$I$5-'СЕТ СН'!$I$20</f>
        <v>3828.4206853799997</v>
      </c>
      <c r="I118" s="36">
        <f>SUMIFS(СВЦЭМ!$C$33:$C$776,СВЦЭМ!$A$33:$A$776,$A118,СВЦЭМ!$B$33:$B$776,I$110)+'СЕТ СН'!$I$12+СВЦЭМ!$D$10+'СЕТ СН'!$I$5-'СЕТ СН'!$I$20</f>
        <v>3799.90206958</v>
      </c>
      <c r="J118" s="36">
        <f>SUMIFS(СВЦЭМ!$C$33:$C$776,СВЦЭМ!$A$33:$A$776,$A118,СВЦЭМ!$B$33:$B$776,J$110)+'СЕТ СН'!$I$12+СВЦЭМ!$D$10+'СЕТ СН'!$I$5-'СЕТ СН'!$I$20</f>
        <v>3794.5047620400001</v>
      </c>
      <c r="K118" s="36">
        <f>SUMIFS(СВЦЭМ!$C$33:$C$776,СВЦЭМ!$A$33:$A$776,$A118,СВЦЭМ!$B$33:$B$776,K$110)+'СЕТ СН'!$I$12+СВЦЭМ!$D$10+'СЕТ СН'!$I$5-'СЕТ СН'!$I$20</f>
        <v>3789.0114103000001</v>
      </c>
      <c r="L118" s="36">
        <f>SUMIFS(СВЦЭМ!$C$33:$C$776,СВЦЭМ!$A$33:$A$776,$A118,СВЦЭМ!$B$33:$B$776,L$110)+'СЕТ СН'!$I$12+СВЦЭМ!$D$10+'СЕТ СН'!$I$5-'СЕТ СН'!$I$20</f>
        <v>3785.1526883900001</v>
      </c>
      <c r="M118" s="36">
        <f>SUMIFS(СВЦЭМ!$C$33:$C$776,СВЦЭМ!$A$33:$A$776,$A118,СВЦЭМ!$B$33:$B$776,M$110)+'СЕТ СН'!$I$12+СВЦЭМ!$D$10+'СЕТ СН'!$I$5-'СЕТ СН'!$I$20</f>
        <v>3793.7979460000001</v>
      </c>
      <c r="N118" s="36">
        <f>SUMIFS(СВЦЭМ!$C$33:$C$776,СВЦЭМ!$A$33:$A$776,$A118,СВЦЭМ!$B$33:$B$776,N$110)+'СЕТ СН'!$I$12+СВЦЭМ!$D$10+'СЕТ СН'!$I$5-'СЕТ СН'!$I$20</f>
        <v>3802.87807767</v>
      </c>
      <c r="O118" s="36">
        <f>SUMIFS(СВЦЭМ!$C$33:$C$776,СВЦЭМ!$A$33:$A$776,$A118,СВЦЭМ!$B$33:$B$776,O$110)+'СЕТ СН'!$I$12+СВЦЭМ!$D$10+'СЕТ СН'!$I$5-'СЕТ СН'!$I$20</f>
        <v>3816.42395334</v>
      </c>
      <c r="P118" s="36">
        <f>SUMIFS(СВЦЭМ!$C$33:$C$776,СВЦЭМ!$A$33:$A$776,$A118,СВЦЭМ!$B$33:$B$776,P$110)+'СЕТ СН'!$I$12+СВЦЭМ!$D$10+'СЕТ СН'!$I$5-'СЕТ СН'!$I$20</f>
        <v>3825.6752462200002</v>
      </c>
      <c r="Q118" s="36">
        <f>SUMIFS(СВЦЭМ!$C$33:$C$776,СВЦЭМ!$A$33:$A$776,$A118,СВЦЭМ!$B$33:$B$776,Q$110)+'СЕТ СН'!$I$12+СВЦЭМ!$D$10+'СЕТ СН'!$I$5-'СЕТ СН'!$I$20</f>
        <v>3828.22951478</v>
      </c>
      <c r="R118" s="36">
        <f>SUMIFS(СВЦЭМ!$C$33:$C$776,СВЦЭМ!$A$33:$A$776,$A118,СВЦЭМ!$B$33:$B$776,R$110)+'СЕТ СН'!$I$12+СВЦЭМ!$D$10+'СЕТ СН'!$I$5-'СЕТ СН'!$I$20</f>
        <v>3822.7687732200002</v>
      </c>
      <c r="S118" s="36">
        <f>SUMIFS(СВЦЭМ!$C$33:$C$776,СВЦЭМ!$A$33:$A$776,$A118,СВЦЭМ!$B$33:$B$776,S$110)+'СЕТ СН'!$I$12+СВЦЭМ!$D$10+'СЕТ СН'!$I$5-'СЕТ СН'!$I$20</f>
        <v>3809.06635125</v>
      </c>
      <c r="T118" s="36">
        <f>SUMIFS(СВЦЭМ!$C$33:$C$776,СВЦЭМ!$A$33:$A$776,$A118,СВЦЭМ!$B$33:$B$776,T$110)+'СЕТ СН'!$I$12+СВЦЭМ!$D$10+'СЕТ СН'!$I$5-'СЕТ СН'!$I$20</f>
        <v>3780.6002879500002</v>
      </c>
      <c r="U118" s="36">
        <f>SUMIFS(СВЦЭМ!$C$33:$C$776,СВЦЭМ!$A$33:$A$776,$A118,СВЦЭМ!$B$33:$B$776,U$110)+'СЕТ СН'!$I$12+СВЦЭМ!$D$10+'СЕТ СН'!$I$5-'СЕТ СН'!$I$20</f>
        <v>3786.1887124300001</v>
      </c>
      <c r="V118" s="36">
        <f>SUMIFS(СВЦЭМ!$C$33:$C$776,СВЦЭМ!$A$33:$A$776,$A118,СВЦЭМ!$B$33:$B$776,V$110)+'СЕТ СН'!$I$12+СВЦЭМ!$D$10+'СЕТ СН'!$I$5-'СЕТ СН'!$I$20</f>
        <v>3799.56833641</v>
      </c>
      <c r="W118" s="36">
        <f>SUMIFS(СВЦЭМ!$C$33:$C$776,СВЦЭМ!$A$33:$A$776,$A118,СВЦЭМ!$B$33:$B$776,W$110)+'СЕТ СН'!$I$12+СВЦЭМ!$D$10+'СЕТ СН'!$I$5-'СЕТ СН'!$I$20</f>
        <v>3818.2378152900001</v>
      </c>
      <c r="X118" s="36">
        <f>SUMIFS(СВЦЭМ!$C$33:$C$776,СВЦЭМ!$A$33:$A$776,$A118,СВЦЭМ!$B$33:$B$776,X$110)+'СЕТ СН'!$I$12+СВЦЭМ!$D$10+'СЕТ СН'!$I$5-'СЕТ СН'!$I$20</f>
        <v>3837.8352014499997</v>
      </c>
      <c r="Y118" s="36">
        <f>SUMIFS(СВЦЭМ!$C$33:$C$776,СВЦЭМ!$A$33:$A$776,$A118,СВЦЭМ!$B$33:$B$776,Y$110)+'СЕТ СН'!$I$12+СВЦЭМ!$D$10+'СЕТ СН'!$I$5-'СЕТ СН'!$I$20</f>
        <v>3851.2682493299999</v>
      </c>
    </row>
    <row r="119" spans="1:25" ht="15.75" x14ac:dyDescent="0.2">
      <c r="A119" s="35">
        <f t="shared" si="3"/>
        <v>44236</v>
      </c>
      <c r="B119" s="36">
        <f>SUMIFS(СВЦЭМ!$C$33:$C$776,СВЦЭМ!$A$33:$A$776,$A119,СВЦЭМ!$B$33:$B$776,B$110)+'СЕТ СН'!$I$12+СВЦЭМ!$D$10+'СЕТ СН'!$I$5-'СЕТ СН'!$I$20</f>
        <v>3822.6163455300002</v>
      </c>
      <c r="C119" s="36">
        <f>SUMIFS(СВЦЭМ!$C$33:$C$776,СВЦЭМ!$A$33:$A$776,$A119,СВЦЭМ!$B$33:$B$776,C$110)+'СЕТ СН'!$I$12+СВЦЭМ!$D$10+'СЕТ СН'!$I$5-'СЕТ СН'!$I$20</f>
        <v>3848.42885256</v>
      </c>
      <c r="D119" s="36">
        <f>SUMIFS(СВЦЭМ!$C$33:$C$776,СВЦЭМ!$A$33:$A$776,$A119,СВЦЭМ!$B$33:$B$776,D$110)+'СЕТ СН'!$I$12+СВЦЭМ!$D$10+'СЕТ СН'!$I$5-'СЕТ СН'!$I$20</f>
        <v>3879.72783863</v>
      </c>
      <c r="E119" s="36">
        <f>SUMIFS(СВЦЭМ!$C$33:$C$776,СВЦЭМ!$A$33:$A$776,$A119,СВЦЭМ!$B$33:$B$776,E$110)+'СЕТ СН'!$I$12+СВЦЭМ!$D$10+'СЕТ СН'!$I$5-'СЕТ СН'!$I$20</f>
        <v>3889.6374337299999</v>
      </c>
      <c r="F119" s="36">
        <f>SUMIFS(СВЦЭМ!$C$33:$C$776,СВЦЭМ!$A$33:$A$776,$A119,СВЦЭМ!$B$33:$B$776,F$110)+'СЕТ СН'!$I$12+СВЦЭМ!$D$10+'СЕТ СН'!$I$5-'СЕТ СН'!$I$20</f>
        <v>3877.17209619</v>
      </c>
      <c r="G119" s="36">
        <f>SUMIFS(СВЦЭМ!$C$33:$C$776,СВЦЭМ!$A$33:$A$776,$A119,СВЦЭМ!$B$33:$B$776,G$110)+'СЕТ СН'!$I$12+СВЦЭМ!$D$10+'СЕТ СН'!$I$5-'СЕТ СН'!$I$20</f>
        <v>3854.9125066400002</v>
      </c>
      <c r="H119" s="36">
        <f>SUMIFS(СВЦЭМ!$C$33:$C$776,СВЦЭМ!$A$33:$A$776,$A119,СВЦЭМ!$B$33:$B$776,H$110)+'СЕТ СН'!$I$12+СВЦЭМ!$D$10+'СЕТ СН'!$I$5-'СЕТ СН'!$I$20</f>
        <v>3818.8115695899996</v>
      </c>
      <c r="I119" s="36">
        <f>SUMIFS(СВЦЭМ!$C$33:$C$776,СВЦЭМ!$A$33:$A$776,$A119,СВЦЭМ!$B$33:$B$776,I$110)+'СЕТ СН'!$I$12+СВЦЭМ!$D$10+'СЕТ СН'!$I$5-'СЕТ СН'!$I$20</f>
        <v>3783.2692889</v>
      </c>
      <c r="J119" s="36">
        <f>SUMIFS(СВЦЭМ!$C$33:$C$776,СВЦЭМ!$A$33:$A$776,$A119,СВЦЭМ!$B$33:$B$776,J$110)+'СЕТ СН'!$I$12+СВЦЭМ!$D$10+'СЕТ СН'!$I$5-'СЕТ СН'!$I$20</f>
        <v>3760.2210954500001</v>
      </c>
      <c r="K119" s="36">
        <f>SUMIFS(СВЦЭМ!$C$33:$C$776,СВЦЭМ!$A$33:$A$776,$A119,СВЦЭМ!$B$33:$B$776,K$110)+'СЕТ СН'!$I$12+СВЦЭМ!$D$10+'СЕТ СН'!$I$5-'СЕТ СН'!$I$20</f>
        <v>3756.2700498700001</v>
      </c>
      <c r="L119" s="36">
        <f>SUMIFS(СВЦЭМ!$C$33:$C$776,СВЦЭМ!$A$33:$A$776,$A119,СВЦЭМ!$B$33:$B$776,L$110)+'СЕТ СН'!$I$12+СВЦЭМ!$D$10+'СЕТ СН'!$I$5-'СЕТ СН'!$I$20</f>
        <v>3749.2566953400001</v>
      </c>
      <c r="M119" s="36">
        <f>SUMIFS(СВЦЭМ!$C$33:$C$776,СВЦЭМ!$A$33:$A$776,$A119,СВЦЭМ!$B$33:$B$776,M$110)+'СЕТ СН'!$I$12+СВЦЭМ!$D$10+'СЕТ СН'!$I$5-'СЕТ СН'!$I$20</f>
        <v>3757.7551093900001</v>
      </c>
      <c r="N119" s="36">
        <f>SUMIFS(СВЦЭМ!$C$33:$C$776,СВЦЭМ!$A$33:$A$776,$A119,СВЦЭМ!$B$33:$B$776,N$110)+'СЕТ СН'!$I$12+СВЦЭМ!$D$10+'СЕТ СН'!$I$5-'СЕТ СН'!$I$20</f>
        <v>3769.1966893499998</v>
      </c>
      <c r="O119" s="36">
        <f>SUMIFS(СВЦЭМ!$C$33:$C$776,СВЦЭМ!$A$33:$A$776,$A119,СВЦЭМ!$B$33:$B$776,O$110)+'СЕТ СН'!$I$12+СВЦЭМ!$D$10+'СЕТ СН'!$I$5-'СЕТ СН'!$I$20</f>
        <v>3784.9475154299998</v>
      </c>
      <c r="P119" s="36">
        <f>SUMIFS(СВЦЭМ!$C$33:$C$776,СВЦЭМ!$A$33:$A$776,$A119,СВЦЭМ!$B$33:$B$776,P$110)+'СЕТ СН'!$I$12+СВЦЭМ!$D$10+'СЕТ СН'!$I$5-'СЕТ СН'!$I$20</f>
        <v>3804.8002253700001</v>
      </c>
      <c r="Q119" s="36">
        <f>SUMIFS(СВЦЭМ!$C$33:$C$776,СВЦЭМ!$A$33:$A$776,$A119,СВЦЭМ!$B$33:$B$776,Q$110)+'СЕТ СН'!$I$12+СВЦЭМ!$D$10+'СЕТ СН'!$I$5-'СЕТ СН'!$I$20</f>
        <v>3810.2269063799999</v>
      </c>
      <c r="R119" s="36">
        <f>SUMIFS(СВЦЭМ!$C$33:$C$776,СВЦЭМ!$A$33:$A$776,$A119,СВЦЭМ!$B$33:$B$776,R$110)+'СЕТ СН'!$I$12+СВЦЭМ!$D$10+'СЕТ СН'!$I$5-'СЕТ СН'!$I$20</f>
        <v>3810.50865208</v>
      </c>
      <c r="S119" s="36">
        <f>SUMIFS(СВЦЭМ!$C$33:$C$776,СВЦЭМ!$A$33:$A$776,$A119,СВЦЭМ!$B$33:$B$776,S$110)+'СЕТ СН'!$I$12+СВЦЭМ!$D$10+'СЕТ СН'!$I$5-'СЕТ СН'!$I$20</f>
        <v>3795.1368862199997</v>
      </c>
      <c r="T119" s="36">
        <f>SUMIFS(СВЦЭМ!$C$33:$C$776,СВЦЭМ!$A$33:$A$776,$A119,СВЦЭМ!$B$33:$B$776,T$110)+'СЕТ СН'!$I$12+СВЦЭМ!$D$10+'СЕТ СН'!$I$5-'СЕТ СН'!$I$20</f>
        <v>3765.2088452200001</v>
      </c>
      <c r="U119" s="36">
        <f>SUMIFS(СВЦЭМ!$C$33:$C$776,СВЦЭМ!$A$33:$A$776,$A119,СВЦЭМ!$B$33:$B$776,U$110)+'СЕТ СН'!$I$12+СВЦЭМ!$D$10+'СЕТ СН'!$I$5-'СЕТ СН'!$I$20</f>
        <v>3761.8385066999999</v>
      </c>
      <c r="V119" s="36">
        <f>SUMIFS(СВЦЭМ!$C$33:$C$776,СВЦЭМ!$A$33:$A$776,$A119,СВЦЭМ!$B$33:$B$776,V$110)+'СЕТ СН'!$I$12+СВЦЭМ!$D$10+'СЕТ СН'!$I$5-'СЕТ СН'!$I$20</f>
        <v>3774.84964472</v>
      </c>
      <c r="W119" s="36">
        <f>SUMIFS(СВЦЭМ!$C$33:$C$776,СВЦЭМ!$A$33:$A$776,$A119,СВЦЭМ!$B$33:$B$776,W$110)+'СЕТ СН'!$I$12+СВЦЭМ!$D$10+'СЕТ СН'!$I$5-'СЕТ СН'!$I$20</f>
        <v>3795.5920681799998</v>
      </c>
      <c r="X119" s="36">
        <f>SUMIFS(СВЦЭМ!$C$33:$C$776,СВЦЭМ!$A$33:$A$776,$A119,СВЦЭМ!$B$33:$B$776,X$110)+'СЕТ СН'!$I$12+СВЦЭМ!$D$10+'СЕТ СН'!$I$5-'СЕТ СН'!$I$20</f>
        <v>3818.4277503200001</v>
      </c>
      <c r="Y119" s="36">
        <f>SUMIFS(СВЦЭМ!$C$33:$C$776,СВЦЭМ!$A$33:$A$776,$A119,СВЦЭМ!$B$33:$B$776,Y$110)+'СЕТ СН'!$I$12+СВЦЭМ!$D$10+'СЕТ СН'!$I$5-'СЕТ СН'!$I$20</f>
        <v>3828.5518780399998</v>
      </c>
    </row>
    <row r="120" spans="1:25" ht="15.75" x14ac:dyDescent="0.2">
      <c r="A120" s="35">
        <f t="shared" si="3"/>
        <v>44237</v>
      </c>
      <c r="B120" s="36">
        <f>SUMIFS(СВЦЭМ!$C$33:$C$776,СВЦЭМ!$A$33:$A$776,$A120,СВЦЭМ!$B$33:$B$776,B$110)+'СЕТ СН'!$I$12+СВЦЭМ!$D$10+'СЕТ СН'!$I$5-'СЕТ СН'!$I$20</f>
        <v>3774.47128109</v>
      </c>
      <c r="C120" s="36">
        <f>SUMIFS(СВЦЭМ!$C$33:$C$776,СВЦЭМ!$A$33:$A$776,$A120,СВЦЭМ!$B$33:$B$776,C$110)+'СЕТ СН'!$I$12+СВЦЭМ!$D$10+'СЕТ СН'!$I$5-'СЕТ СН'!$I$20</f>
        <v>3790.7401872099999</v>
      </c>
      <c r="D120" s="36">
        <f>SUMIFS(СВЦЭМ!$C$33:$C$776,СВЦЭМ!$A$33:$A$776,$A120,СВЦЭМ!$B$33:$B$776,D$110)+'СЕТ СН'!$I$12+СВЦЭМ!$D$10+'СЕТ СН'!$I$5-'СЕТ СН'!$I$20</f>
        <v>3811.6751769399998</v>
      </c>
      <c r="E120" s="36">
        <f>SUMIFS(СВЦЭМ!$C$33:$C$776,СВЦЭМ!$A$33:$A$776,$A120,СВЦЭМ!$B$33:$B$776,E$110)+'СЕТ СН'!$I$12+СВЦЭМ!$D$10+'СЕТ СН'!$I$5-'СЕТ СН'!$I$20</f>
        <v>3816.1098769800001</v>
      </c>
      <c r="F120" s="36">
        <f>SUMIFS(СВЦЭМ!$C$33:$C$776,СВЦЭМ!$A$33:$A$776,$A120,СВЦЭМ!$B$33:$B$776,F$110)+'СЕТ СН'!$I$12+СВЦЭМ!$D$10+'СЕТ СН'!$I$5-'СЕТ СН'!$I$20</f>
        <v>3808.3204631600001</v>
      </c>
      <c r="G120" s="36">
        <f>SUMIFS(СВЦЭМ!$C$33:$C$776,СВЦЭМ!$A$33:$A$776,$A120,СВЦЭМ!$B$33:$B$776,G$110)+'СЕТ СН'!$I$12+СВЦЭМ!$D$10+'СЕТ СН'!$I$5-'СЕТ СН'!$I$20</f>
        <v>3792.6620854299999</v>
      </c>
      <c r="H120" s="36">
        <f>SUMIFS(СВЦЭМ!$C$33:$C$776,СВЦЭМ!$A$33:$A$776,$A120,СВЦЭМ!$B$33:$B$776,H$110)+'СЕТ СН'!$I$12+СВЦЭМ!$D$10+'СЕТ СН'!$I$5-'СЕТ СН'!$I$20</f>
        <v>3772.5020562199998</v>
      </c>
      <c r="I120" s="36">
        <f>SUMIFS(СВЦЭМ!$C$33:$C$776,СВЦЭМ!$A$33:$A$776,$A120,СВЦЭМ!$B$33:$B$776,I$110)+'СЕТ СН'!$I$12+СВЦЭМ!$D$10+'СЕТ СН'!$I$5-'СЕТ СН'!$I$20</f>
        <v>3797.8500252399999</v>
      </c>
      <c r="J120" s="36">
        <f>SUMIFS(СВЦЭМ!$C$33:$C$776,СВЦЭМ!$A$33:$A$776,$A120,СВЦЭМ!$B$33:$B$776,J$110)+'СЕТ СН'!$I$12+СВЦЭМ!$D$10+'СЕТ СН'!$I$5-'СЕТ СН'!$I$20</f>
        <v>3773.6395336099999</v>
      </c>
      <c r="K120" s="36">
        <f>SUMIFS(СВЦЭМ!$C$33:$C$776,СВЦЭМ!$A$33:$A$776,$A120,СВЦЭМ!$B$33:$B$776,K$110)+'СЕТ СН'!$I$12+СВЦЭМ!$D$10+'СЕТ СН'!$I$5-'СЕТ СН'!$I$20</f>
        <v>3760.5681897999998</v>
      </c>
      <c r="L120" s="36">
        <f>SUMIFS(СВЦЭМ!$C$33:$C$776,СВЦЭМ!$A$33:$A$776,$A120,СВЦЭМ!$B$33:$B$776,L$110)+'СЕТ СН'!$I$12+СВЦЭМ!$D$10+'СЕТ СН'!$I$5-'СЕТ СН'!$I$20</f>
        <v>3759.0684377600001</v>
      </c>
      <c r="M120" s="36">
        <f>SUMIFS(СВЦЭМ!$C$33:$C$776,СВЦЭМ!$A$33:$A$776,$A120,СВЦЭМ!$B$33:$B$776,M$110)+'СЕТ СН'!$I$12+СВЦЭМ!$D$10+'СЕТ СН'!$I$5-'СЕТ СН'!$I$20</f>
        <v>3767.7761846399999</v>
      </c>
      <c r="N120" s="36">
        <f>SUMIFS(СВЦЭМ!$C$33:$C$776,СВЦЭМ!$A$33:$A$776,$A120,СВЦЭМ!$B$33:$B$776,N$110)+'СЕТ СН'!$I$12+СВЦЭМ!$D$10+'СЕТ СН'!$I$5-'СЕТ СН'!$I$20</f>
        <v>3779.9905713799999</v>
      </c>
      <c r="O120" s="36">
        <f>SUMIFS(СВЦЭМ!$C$33:$C$776,СВЦЭМ!$A$33:$A$776,$A120,СВЦЭМ!$B$33:$B$776,O$110)+'СЕТ СН'!$I$12+СВЦЭМ!$D$10+'СЕТ СН'!$I$5-'СЕТ СН'!$I$20</f>
        <v>3799.0876283899997</v>
      </c>
      <c r="P120" s="36">
        <f>SUMIFS(СВЦЭМ!$C$33:$C$776,СВЦЭМ!$A$33:$A$776,$A120,СВЦЭМ!$B$33:$B$776,P$110)+'СЕТ СН'!$I$12+СВЦЭМ!$D$10+'СЕТ СН'!$I$5-'СЕТ СН'!$I$20</f>
        <v>3809.34835157</v>
      </c>
      <c r="Q120" s="36">
        <f>SUMIFS(СВЦЭМ!$C$33:$C$776,СВЦЭМ!$A$33:$A$776,$A120,СВЦЭМ!$B$33:$B$776,Q$110)+'СЕТ СН'!$I$12+СВЦЭМ!$D$10+'СЕТ СН'!$I$5-'СЕТ СН'!$I$20</f>
        <v>3817.22813038</v>
      </c>
      <c r="R120" s="36">
        <f>SUMIFS(СВЦЭМ!$C$33:$C$776,СВЦЭМ!$A$33:$A$776,$A120,СВЦЭМ!$B$33:$B$776,R$110)+'СЕТ СН'!$I$12+СВЦЭМ!$D$10+'СЕТ СН'!$I$5-'СЕТ СН'!$I$20</f>
        <v>3814.1904476</v>
      </c>
      <c r="S120" s="36">
        <f>SUMIFS(СВЦЭМ!$C$33:$C$776,СВЦЭМ!$A$33:$A$776,$A120,СВЦЭМ!$B$33:$B$776,S$110)+'СЕТ СН'!$I$12+СВЦЭМ!$D$10+'СЕТ СН'!$I$5-'СЕТ СН'!$I$20</f>
        <v>3801.8402018699999</v>
      </c>
      <c r="T120" s="36">
        <f>SUMIFS(СВЦЭМ!$C$33:$C$776,СВЦЭМ!$A$33:$A$776,$A120,СВЦЭМ!$B$33:$B$776,T$110)+'СЕТ СН'!$I$12+СВЦЭМ!$D$10+'СЕТ СН'!$I$5-'СЕТ СН'!$I$20</f>
        <v>3765.81894293</v>
      </c>
      <c r="U120" s="36">
        <f>SUMIFS(СВЦЭМ!$C$33:$C$776,СВЦЭМ!$A$33:$A$776,$A120,СВЦЭМ!$B$33:$B$776,U$110)+'СЕТ СН'!$I$12+СВЦЭМ!$D$10+'СЕТ СН'!$I$5-'СЕТ СН'!$I$20</f>
        <v>3760.3543251599999</v>
      </c>
      <c r="V120" s="36">
        <f>SUMIFS(СВЦЭМ!$C$33:$C$776,СВЦЭМ!$A$33:$A$776,$A120,СВЦЭМ!$B$33:$B$776,V$110)+'СЕТ СН'!$I$12+СВЦЭМ!$D$10+'СЕТ СН'!$I$5-'СЕТ СН'!$I$20</f>
        <v>3772.7566374899998</v>
      </c>
      <c r="W120" s="36">
        <f>SUMIFS(СВЦЭМ!$C$33:$C$776,СВЦЭМ!$A$33:$A$776,$A120,СВЦЭМ!$B$33:$B$776,W$110)+'СЕТ СН'!$I$12+СВЦЭМ!$D$10+'СЕТ СН'!$I$5-'СЕТ СН'!$I$20</f>
        <v>3791.42451906</v>
      </c>
      <c r="X120" s="36">
        <f>SUMIFS(СВЦЭМ!$C$33:$C$776,СВЦЭМ!$A$33:$A$776,$A120,СВЦЭМ!$B$33:$B$776,X$110)+'СЕТ СН'!$I$12+СВЦЭМ!$D$10+'СЕТ СН'!$I$5-'СЕТ СН'!$I$20</f>
        <v>3811.49234815</v>
      </c>
      <c r="Y120" s="36">
        <f>SUMIFS(СВЦЭМ!$C$33:$C$776,СВЦЭМ!$A$33:$A$776,$A120,СВЦЭМ!$B$33:$B$776,Y$110)+'СЕТ СН'!$I$12+СВЦЭМ!$D$10+'СЕТ СН'!$I$5-'СЕТ СН'!$I$20</f>
        <v>3822.4361554699999</v>
      </c>
    </row>
    <row r="121" spans="1:25" ht="15.75" x14ac:dyDescent="0.2">
      <c r="A121" s="35">
        <f t="shared" si="3"/>
        <v>44238</v>
      </c>
      <c r="B121" s="36">
        <f>SUMIFS(СВЦЭМ!$C$33:$C$776,СВЦЭМ!$A$33:$A$776,$A121,СВЦЭМ!$B$33:$B$776,B$110)+'СЕТ СН'!$I$12+СВЦЭМ!$D$10+'СЕТ СН'!$I$5-'СЕТ СН'!$I$20</f>
        <v>3788.9206779300002</v>
      </c>
      <c r="C121" s="36">
        <f>SUMIFS(СВЦЭМ!$C$33:$C$776,СВЦЭМ!$A$33:$A$776,$A121,СВЦЭМ!$B$33:$B$776,C$110)+'СЕТ СН'!$I$12+СВЦЭМ!$D$10+'СЕТ СН'!$I$5-'СЕТ СН'!$I$20</f>
        <v>3834.3708712899997</v>
      </c>
      <c r="D121" s="36">
        <f>SUMIFS(СВЦЭМ!$C$33:$C$776,СВЦЭМ!$A$33:$A$776,$A121,СВЦЭМ!$B$33:$B$776,D$110)+'СЕТ СН'!$I$12+СВЦЭМ!$D$10+'СЕТ СН'!$I$5-'СЕТ СН'!$I$20</f>
        <v>3849.0817118099999</v>
      </c>
      <c r="E121" s="36">
        <f>SUMIFS(СВЦЭМ!$C$33:$C$776,СВЦЭМ!$A$33:$A$776,$A121,СВЦЭМ!$B$33:$B$776,E$110)+'СЕТ СН'!$I$12+СВЦЭМ!$D$10+'СЕТ СН'!$I$5-'СЕТ СН'!$I$20</f>
        <v>3852.9622601399997</v>
      </c>
      <c r="F121" s="36">
        <f>SUMIFS(СВЦЭМ!$C$33:$C$776,СВЦЭМ!$A$33:$A$776,$A121,СВЦЭМ!$B$33:$B$776,F$110)+'СЕТ СН'!$I$12+СВЦЭМ!$D$10+'СЕТ СН'!$I$5-'СЕТ СН'!$I$20</f>
        <v>3873.6823768899999</v>
      </c>
      <c r="G121" s="36">
        <f>SUMIFS(СВЦЭМ!$C$33:$C$776,СВЦЭМ!$A$33:$A$776,$A121,СВЦЭМ!$B$33:$B$776,G$110)+'СЕТ СН'!$I$12+СВЦЭМ!$D$10+'СЕТ СН'!$I$5-'СЕТ СН'!$I$20</f>
        <v>3864.5017149400001</v>
      </c>
      <c r="H121" s="36">
        <f>SUMIFS(СВЦЭМ!$C$33:$C$776,СВЦЭМ!$A$33:$A$776,$A121,СВЦЭМ!$B$33:$B$776,H$110)+'СЕТ СН'!$I$12+СВЦЭМ!$D$10+'СЕТ СН'!$I$5-'СЕТ СН'!$I$20</f>
        <v>3836.7195113600001</v>
      </c>
      <c r="I121" s="36">
        <f>SUMIFS(СВЦЭМ!$C$33:$C$776,СВЦЭМ!$A$33:$A$776,$A121,СВЦЭМ!$B$33:$B$776,I$110)+'СЕТ СН'!$I$12+СВЦЭМ!$D$10+'СЕТ СН'!$I$5-'СЕТ СН'!$I$20</f>
        <v>3796.8951071800002</v>
      </c>
      <c r="J121" s="36">
        <f>SUMIFS(СВЦЭМ!$C$33:$C$776,СВЦЭМ!$A$33:$A$776,$A121,СВЦЭМ!$B$33:$B$776,J$110)+'СЕТ СН'!$I$12+СВЦЭМ!$D$10+'СЕТ СН'!$I$5-'СЕТ СН'!$I$20</f>
        <v>3765.60388612</v>
      </c>
      <c r="K121" s="36">
        <f>SUMIFS(СВЦЭМ!$C$33:$C$776,СВЦЭМ!$A$33:$A$776,$A121,СВЦЭМ!$B$33:$B$776,K$110)+'СЕТ СН'!$I$12+СВЦЭМ!$D$10+'СЕТ СН'!$I$5-'СЕТ СН'!$I$20</f>
        <v>3759.6561157799997</v>
      </c>
      <c r="L121" s="36">
        <f>SUMIFS(СВЦЭМ!$C$33:$C$776,СВЦЭМ!$A$33:$A$776,$A121,СВЦЭМ!$B$33:$B$776,L$110)+'СЕТ СН'!$I$12+СВЦЭМ!$D$10+'СЕТ СН'!$I$5-'СЕТ СН'!$I$20</f>
        <v>3761.5220279999999</v>
      </c>
      <c r="M121" s="36">
        <f>SUMIFS(СВЦЭМ!$C$33:$C$776,СВЦЭМ!$A$33:$A$776,$A121,СВЦЭМ!$B$33:$B$776,M$110)+'СЕТ СН'!$I$12+СВЦЭМ!$D$10+'СЕТ СН'!$I$5-'СЕТ СН'!$I$20</f>
        <v>3771.8572270899999</v>
      </c>
      <c r="N121" s="36">
        <f>SUMIFS(СВЦЭМ!$C$33:$C$776,СВЦЭМ!$A$33:$A$776,$A121,СВЦЭМ!$B$33:$B$776,N$110)+'СЕТ СН'!$I$12+СВЦЭМ!$D$10+'СЕТ СН'!$I$5-'СЕТ СН'!$I$20</f>
        <v>3792.9893699700001</v>
      </c>
      <c r="O121" s="36">
        <f>SUMIFS(СВЦЭМ!$C$33:$C$776,СВЦЭМ!$A$33:$A$776,$A121,СВЦЭМ!$B$33:$B$776,O$110)+'СЕТ СН'!$I$12+СВЦЭМ!$D$10+'СЕТ СН'!$I$5-'СЕТ СН'!$I$20</f>
        <v>3810.0105618500002</v>
      </c>
      <c r="P121" s="36">
        <f>SUMIFS(СВЦЭМ!$C$33:$C$776,СВЦЭМ!$A$33:$A$776,$A121,СВЦЭМ!$B$33:$B$776,P$110)+'СЕТ СН'!$I$12+СВЦЭМ!$D$10+'СЕТ СН'!$I$5-'СЕТ СН'!$I$20</f>
        <v>3825.6746545300002</v>
      </c>
      <c r="Q121" s="36">
        <f>SUMIFS(СВЦЭМ!$C$33:$C$776,СВЦЭМ!$A$33:$A$776,$A121,СВЦЭМ!$B$33:$B$776,Q$110)+'СЕТ СН'!$I$12+СВЦЭМ!$D$10+'СЕТ СН'!$I$5-'СЕТ СН'!$I$20</f>
        <v>3832.5953167999996</v>
      </c>
      <c r="R121" s="36">
        <f>SUMIFS(СВЦЭМ!$C$33:$C$776,СВЦЭМ!$A$33:$A$776,$A121,СВЦЭМ!$B$33:$B$776,R$110)+'СЕТ СН'!$I$12+СВЦЭМ!$D$10+'СЕТ СН'!$I$5-'СЕТ СН'!$I$20</f>
        <v>3825.9900395200002</v>
      </c>
      <c r="S121" s="36">
        <f>SUMIFS(СВЦЭМ!$C$33:$C$776,СВЦЭМ!$A$33:$A$776,$A121,СВЦЭМ!$B$33:$B$776,S$110)+'СЕТ СН'!$I$12+СВЦЭМ!$D$10+'СЕТ СН'!$I$5-'СЕТ СН'!$I$20</f>
        <v>3807.8739951100001</v>
      </c>
      <c r="T121" s="36">
        <f>SUMIFS(СВЦЭМ!$C$33:$C$776,СВЦЭМ!$A$33:$A$776,$A121,СВЦЭМ!$B$33:$B$776,T$110)+'СЕТ СН'!$I$12+СВЦЭМ!$D$10+'СЕТ СН'!$I$5-'СЕТ СН'!$I$20</f>
        <v>3776.0450909900001</v>
      </c>
      <c r="U121" s="36">
        <f>SUMIFS(СВЦЭМ!$C$33:$C$776,СВЦЭМ!$A$33:$A$776,$A121,СВЦЭМ!$B$33:$B$776,U$110)+'СЕТ СН'!$I$12+СВЦЭМ!$D$10+'СЕТ СН'!$I$5-'СЕТ СН'!$I$20</f>
        <v>3768.06190806</v>
      </c>
      <c r="V121" s="36">
        <f>SUMIFS(СВЦЭМ!$C$33:$C$776,СВЦЭМ!$A$33:$A$776,$A121,СВЦЭМ!$B$33:$B$776,V$110)+'СЕТ СН'!$I$12+СВЦЭМ!$D$10+'СЕТ СН'!$I$5-'СЕТ СН'!$I$20</f>
        <v>3767.8323580400001</v>
      </c>
      <c r="W121" s="36">
        <f>SUMIFS(СВЦЭМ!$C$33:$C$776,СВЦЭМ!$A$33:$A$776,$A121,СВЦЭМ!$B$33:$B$776,W$110)+'СЕТ СН'!$I$12+СВЦЭМ!$D$10+'СЕТ СН'!$I$5-'СЕТ СН'!$I$20</f>
        <v>3789.4104782700001</v>
      </c>
      <c r="X121" s="36">
        <f>SUMIFS(СВЦЭМ!$C$33:$C$776,СВЦЭМ!$A$33:$A$776,$A121,СВЦЭМ!$B$33:$B$776,X$110)+'СЕТ СН'!$I$12+СВЦЭМ!$D$10+'СЕТ СН'!$I$5-'СЕТ СН'!$I$20</f>
        <v>3809.0801446699998</v>
      </c>
      <c r="Y121" s="36">
        <f>SUMIFS(СВЦЭМ!$C$33:$C$776,СВЦЭМ!$A$33:$A$776,$A121,СВЦЭМ!$B$33:$B$776,Y$110)+'СЕТ СН'!$I$12+СВЦЭМ!$D$10+'СЕТ СН'!$I$5-'СЕТ СН'!$I$20</f>
        <v>3821.9589667199998</v>
      </c>
    </row>
    <row r="122" spans="1:25" ht="15.75" x14ac:dyDescent="0.2">
      <c r="A122" s="35">
        <f t="shared" si="3"/>
        <v>44239</v>
      </c>
      <c r="B122" s="36">
        <f>SUMIFS(СВЦЭМ!$C$33:$C$776,СВЦЭМ!$A$33:$A$776,$A122,СВЦЭМ!$B$33:$B$776,B$110)+'СЕТ СН'!$I$12+СВЦЭМ!$D$10+'СЕТ СН'!$I$5-'СЕТ СН'!$I$20</f>
        <v>3833.8556859999999</v>
      </c>
      <c r="C122" s="36">
        <f>SUMIFS(СВЦЭМ!$C$33:$C$776,СВЦЭМ!$A$33:$A$776,$A122,СВЦЭМ!$B$33:$B$776,C$110)+'СЕТ СН'!$I$12+СВЦЭМ!$D$10+'СЕТ СН'!$I$5-'СЕТ СН'!$I$20</f>
        <v>3855.7863787300003</v>
      </c>
      <c r="D122" s="36">
        <f>SUMIFS(СВЦЭМ!$C$33:$C$776,СВЦЭМ!$A$33:$A$776,$A122,СВЦЭМ!$B$33:$B$776,D$110)+'СЕТ СН'!$I$12+СВЦЭМ!$D$10+'СЕТ СН'!$I$5-'СЕТ СН'!$I$20</f>
        <v>3859.9652823799997</v>
      </c>
      <c r="E122" s="36">
        <f>SUMIFS(СВЦЭМ!$C$33:$C$776,СВЦЭМ!$A$33:$A$776,$A122,СВЦЭМ!$B$33:$B$776,E$110)+'СЕТ СН'!$I$12+СВЦЭМ!$D$10+'СЕТ СН'!$I$5-'СЕТ СН'!$I$20</f>
        <v>3862.9946448800001</v>
      </c>
      <c r="F122" s="36">
        <f>SUMIFS(СВЦЭМ!$C$33:$C$776,СВЦЭМ!$A$33:$A$776,$A122,СВЦЭМ!$B$33:$B$776,F$110)+'СЕТ СН'!$I$12+СВЦЭМ!$D$10+'СЕТ СН'!$I$5-'СЕТ СН'!$I$20</f>
        <v>3864.9303718000001</v>
      </c>
      <c r="G122" s="36">
        <f>SUMIFS(СВЦЭМ!$C$33:$C$776,СВЦЭМ!$A$33:$A$776,$A122,СВЦЭМ!$B$33:$B$776,G$110)+'СЕТ СН'!$I$12+СВЦЭМ!$D$10+'СЕТ СН'!$I$5-'СЕТ СН'!$I$20</f>
        <v>3848.8772564199999</v>
      </c>
      <c r="H122" s="36">
        <f>SUMIFS(СВЦЭМ!$C$33:$C$776,СВЦЭМ!$A$33:$A$776,$A122,СВЦЭМ!$B$33:$B$776,H$110)+'СЕТ СН'!$I$12+СВЦЭМ!$D$10+'СЕТ СН'!$I$5-'СЕТ СН'!$I$20</f>
        <v>3821.9584145600002</v>
      </c>
      <c r="I122" s="36">
        <f>SUMIFS(СВЦЭМ!$C$33:$C$776,СВЦЭМ!$A$33:$A$776,$A122,СВЦЭМ!$B$33:$B$776,I$110)+'СЕТ СН'!$I$12+СВЦЭМ!$D$10+'СЕТ СН'!$I$5-'СЕТ СН'!$I$20</f>
        <v>3807.5410468099999</v>
      </c>
      <c r="J122" s="36">
        <f>SUMIFS(СВЦЭМ!$C$33:$C$776,СВЦЭМ!$A$33:$A$776,$A122,СВЦЭМ!$B$33:$B$776,J$110)+'СЕТ СН'!$I$12+СВЦЭМ!$D$10+'СЕТ СН'!$I$5-'СЕТ СН'!$I$20</f>
        <v>3781.3910757399999</v>
      </c>
      <c r="K122" s="36">
        <f>SUMIFS(СВЦЭМ!$C$33:$C$776,СВЦЭМ!$A$33:$A$776,$A122,СВЦЭМ!$B$33:$B$776,K$110)+'СЕТ СН'!$I$12+СВЦЭМ!$D$10+'СЕТ СН'!$I$5-'СЕТ СН'!$I$20</f>
        <v>3771.3174606499997</v>
      </c>
      <c r="L122" s="36">
        <f>SUMIFS(СВЦЭМ!$C$33:$C$776,СВЦЭМ!$A$33:$A$776,$A122,СВЦЭМ!$B$33:$B$776,L$110)+'СЕТ СН'!$I$12+СВЦЭМ!$D$10+'СЕТ СН'!$I$5-'СЕТ СН'!$I$20</f>
        <v>3766.0713147199999</v>
      </c>
      <c r="M122" s="36">
        <f>SUMIFS(СВЦЭМ!$C$33:$C$776,СВЦЭМ!$A$33:$A$776,$A122,СВЦЭМ!$B$33:$B$776,M$110)+'СЕТ СН'!$I$12+СВЦЭМ!$D$10+'СЕТ СН'!$I$5-'СЕТ СН'!$I$20</f>
        <v>3787.03635919</v>
      </c>
      <c r="N122" s="36">
        <f>SUMIFS(СВЦЭМ!$C$33:$C$776,СВЦЭМ!$A$33:$A$776,$A122,СВЦЭМ!$B$33:$B$776,N$110)+'СЕТ СН'!$I$12+СВЦЭМ!$D$10+'СЕТ СН'!$I$5-'СЕТ СН'!$I$20</f>
        <v>3799.42927775</v>
      </c>
      <c r="O122" s="36">
        <f>SUMIFS(СВЦЭМ!$C$33:$C$776,СВЦЭМ!$A$33:$A$776,$A122,СВЦЭМ!$B$33:$B$776,O$110)+'СЕТ СН'!$I$12+СВЦЭМ!$D$10+'СЕТ СН'!$I$5-'СЕТ СН'!$I$20</f>
        <v>3805.3835634500001</v>
      </c>
      <c r="P122" s="36">
        <f>SUMIFS(СВЦЭМ!$C$33:$C$776,СВЦЭМ!$A$33:$A$776,$A122,СВЦЭМ!$B$33:$B$776,P$110)+'СЕТ СН'!$I$12+СВЦЭМ!$D$10+'СЕТ СН'!$I$5-'СЕТ СН'!$I$20</f>
        <v>3814.9598555399998</v>
      </c>
      <c r="Q122" s="36">
        <f>SUMIFS(СВЦЭМ!$C$33:$C$776,СВЦЭМ!$A$33:$A$776,$A122,СВЦЭМ!$B$33:$B$776,Q$110)+'СЕТ СН'!$I$12+СВЦЭМ!$D$10+'СЕТ СН'!$I$5-'СЕТ СН'!$I$20</f>
        <v>3820.0867691799999</v>
      </c>
      <c r="R122" s="36">
        <f>SUMIFS(СВЦЭМ!$C$33:$C$776,СВЦЭМ!$A$33:$A$776,$A122,СВЦЭМ!$B$33:$B$776,R$110)+'СЕТ СН'!$I$12+СВЦЭМ!$D$10+'СЕТ СН'!$I$5-'СЕТ СН'!$I$20</f>
        <v>3815.7250210299999</v>
      </c>
      <c r="S122" s="36">
        <f>SUMIFS(СВЦЭМ!$C$33:$C$776,СВЦЭМ!$A$33:$A$776,$A122,СВЦЭМ!$B$33:$B$776,S$110)+'СЕТ СН'!$I$12+СВЦЭМ!$D$10+'СЕТ СН'!$I$5-'СЕТ СН'!$I$20</f>
        <v>3809.8897510899997</v>
      </c>
      <c r="T122" s="36">
        <f>SUMIFS(СВЦЭМ!$C$33:$C$776,СВЦЭМ!$A$33:$A$776,$A122,СВЦЭМ!$B$33:$B$776,T$110)+'СЕТ СН'!$I$12+СВЦЭМ!$D$10+'СЕТ СН'!$I$5-'СЕТ СН'!$I$20</f>
        <v>3795.5294064899999</v>
      </c>
      <c r="U122" s="36">
        <f>SUMIFS(СВЦЭМ!$C$33:$C$776,СВЦЭМ!$A$33:$A$776,$A122,СВЦЭМ!$B$33:$B$776,U$110)+'СЕТ СН'!$I$12+СВЦЭМ!$D$10+'СЕТ СН'!$I$5-'СЕТ СН'!$I$20</f>
        <v>3780.5969069499997</v>
      </c>
      <c r="V122" s="36">
        <f>SUMIFS(СВЦЭМ!$C$33:$C$776,СВЦЭМ!$A$33:$A$776,$A122,СВЦЭМ!$B$33:$B$776,V$110)+'СЕТ СН'!$I$12+СВЦЭМ!$D$10+'СЕТ СН'!$I$5-'СЕТ СН'!$I$20</f>
        <v>3788.3608187599998</v>
      </c>
      <c r="W122" s="36">
        <f>SUMIFS(СВЦЭМ!$C$33:$C$776,СВЦЭМ!$A$33:$A$776,$A122,СВЦЭМ!$B$33:$B$776,W$110)+'СЕТ СН'!$I$12+СВЦЭМ!$D$10+'СЕТ СН'!$I$5-'СЕТ СН'!$I$20</f>
        <v>3814.9007726899999</v>
      </c>
      <c r="X122" s="36">
        <f>SUMIFS(СВЦЭМ!$C$33:$C$776,СВЦЭМ!$A$33:$A$776,$A122,СВЦЭМ!$B$33:$B$776,X$110)+'СЕТ СН'!$I$12+СВЦЭМ!$D$10+'СЕТ СН'!$I$5-'СЕТ СН'!$I$20</f>
        <v>3822.1783332499999</v>
      </c>
      <c r="Y122" s="36">
        <f>SUMIFS(СВЦЭМ!$C$33:$C$776,СВЦЭМ!$A$33:$A$776,$A122,СВЦЭМ!$B$33:$B$776,Y$110)+'СЕТ СН'!$I$12+СВЦЭМ!$D$10+'СЕТ СН'!$I$5-'СЕТ СН'!$I$20</f>
        <v>3821.54621447</v>
      </c>
    </row>
    <row r="123" spans="1:25" ht="15.75" x14ac:dyDescent="0.2">
      <c r="A123" s="35">
        <f t="shared" si="3"/>
        <v>44240</v>
      </c>
      <c r="B123" s="36">
        <f>SUMIFS(СВЦЭМ!$C$33:$C$776,СВЦЭМ!$A$33:$A$776,$A123,СВЦЭМ!$B$33:$B$776,B$110)+'СЕТ СН'!$I$12+СВЦЭМ!$D$10+'СЕТ СН'!$I$5-'СЕТ СН'!$I$20</f>
        <v>3797.1034102200001</v>
      </c>
      <c r="C123" s="36">
        <f>SUMIFS(СВЦЭМ!$C$33:$C$776,СВЦЭМ!$A$33:$A$776,$A123,СВЦЭМ!$B$33:$B$776,C$110)+'СЕТ СН'!$I$12+СВЦЭМ!$D$10+'СЕТ СН'!$I$5-'СЕТ СН'!$I$20</f>
        <v>3812.5479925700001</v>
      </c>
      <c r="D123" s="36">
        <f>SUMIFS(СВЦЭМ!$C$33:$C$776,СВЦЭМ!$A$33:$A$776,$A123,СВЦЭМ!$B$33:$B$776,D$110)+'СЕТ СН'!$I$12+СВЦЭМ!$D$10+'СЕТ СН'!$I$5-'СЕТ СН'!$I$20</f>
        <v>3796.9253719899998</v>
      </c>
      <c r="E123" s="36">
        <f>SUMIFS(СВЦЭМ!$C$33:$C$776,СВЦЭМ!$A$33:$A$776,$A123,СВЦЭМ!$B$33:$B$776,E$110)+'СЕТ СН'!$I$12+СВЦЭМ!$D$10+'СЕТ СН'!$I$5-'СЕТ СН'!$I$20</f>
        <v>3802.5014108599999</v>
      </c>
      <c r="F123" s="36">
        <f>SUMIFS(СВЦЭМ!$C$33:$C$776,СВЦЭМ!$A$33:$A$776,$A123,СВЦЭМ!$B$33:$B$776,F$110)+'СЕТ СН'!$I$12+СВЦЭМ!$D$10+'СЕТ СН'!$I$5-'СЕТ СН'!$I$20</f>
        <v>3816.5423403</v>
      </c>
      <c r="G123" s="36">
        <f>SUMIFS(СВЦЭМ!$C$33:$C$776,СВЦЭМ!$A$33:$A$776,$A123,СВЦЭМ!$B$33:$B$776,G$110)+'СЕТ СН'!$I$12+СВЦЭМ!$D$10+'СЕТ СН'!$I$5-'СЕТ СН'!$I$20</f>
        <v>3806.9059435499998</v>
      </c>
      <c r="H123" s="36">
        <f>SUMIFS(СВЦЭМ!$C$33:$C$776,СВЦЭМ!$A$33:$A$776,$A123,СВЦЭМ!$B$33:$B$776,H$110)+'СЕТ СН'!$I$12+СВЦЭМ!$D$10+'СЕТ СН'!$I$5-'СЕТ СН'!$I$20</f>
        <v>3804.2343254699999</v>
      </c>
      <c r="I123" s="36">
        <f>SUMIFS(СВЦЭМ!$C$33:$C$776,СВЦЭМ!$A$33:$A$776,$A123,СВЦЭМ!$B$33:$B$776,I$110)+'СЕТ СН'!$I$12+СВЦЭМ!$D$10+'СЕТ СН'!$I$5-'СЕТ СН'!$I$20</f>
        <v>3780.4346079799998</v>
      </c>
      <c r="J123" s="36">
        <f>SUMIFS(СВЦЭМ!$C$33:$C$776,СВЦЭМ!$A$33:$A$776,$A123,СВЦЭМ!$B$33:$B$776,J$110)+'СЕТ СН'!$I$12+СВЦЭМ!$D$10+'СЕТ СН'!$I$5-'СЕТ СН'!$I$20</f>
        <v>3770.73918594</v>
      </c>
      <c r="K123" s="36">
        <f>SUMIFS(СВЦЭМ!$C$33:$C$776,СВЦЭМ!$A$33:$A$776,$A123,СВЦЭМ!$B$33:$B$776,K$110)+'СЕТ СН'!$I$12+СВЦЭМ!$D$10+'СЕТ СН'!$I$5-'СЕТ СН'!$I$20</f>
        <v>3747.2783211999999</v>
      </c>
      <c r="L123" s="36">
        <f>SUMIFS(СВЦЭМ!$C$33:$C$776,СВЦЭМ!$A$33:$A$776,$A123,СВЦЭМ!$B$33:$B$776,L$110)+'СЕТ СН'!$I$12+СВЦЭМ!$D$10+'СЕТ СН'!$I$5-'СЕТ СН'!$I$20</f>
        <v>3767.9976780699999</v>
      </c>
      <c r="M123" s="36">
        <f>SUMIFS(СВЦЭМ!$C$33:$C$776,СВЦЭМ!$A$33:$A$776,$A123,СВЦЭМ!$B$33:$B$776,M$110)+'СЕТ СН'!$I$12+СВЦЭМ!$D$10+'СЕТ СН'!$I$5-'СЕТ СН'!$I$20</f>
        <v>3768.98538224</v>
      </c>
      <c r="N123" s="36">
        <f>SUMIFS(СВЦЭМ!$C$33:$C$776,СВЦЭМ!$A$33:$A$776,$A123,СВЦЭМ!$B$33:$B$776,N$110)+'СЕТ СН'!$I$12+СВЦЭМ!$D$10+'СЕТ СН'!$I$5-'СЕТ СН'!$I$20</f>
        <v>3761.89419671</v>
      </c>
      <c r="O123" s="36">
        <f>SUMIFS(СВЦЭМ!$C$33:$C$776,СВЦЭМ!$A$33:$A$776,$A123,СВЦЭМ!$B$33:$B$776,O$110)+'СЕТ СН'!$I$12+СВЦЭМ!$D$10+'СЕТ СН'!$I$5-'СЕТ СН'!$I$20</f>
        <v>3769.1399228999999</v>
      </c>
      <c r="P123" s="36">
        <f>SUMIFS(СВЦЭМ!$C$33:$C$776,СВЦЭМ!$A$33:$A$776,$A123,СВЦЭМ!$B$33:$B$776,P$110)+'СЕТ СН'!$I$12+СВЦЭМ!$D$10+'СЕТ СН'!$I$5-'СЕТ СН'!$I$20</f>
        <v>3779.53128913</v>
      </c>
      <c r="Q123" s="36">
        <f>SUMIFS(СВЦЭМ!$C$33:$C$776,СВЦЭМ!$A$33:$A$776,$A123,СВЦЭМ!$B$33:$B$776,Q$110)+'СЕТ СН'!$I$12+СВЦЭМ!$D$10+'СЕТ СН'!$I$5-'СЕТ СН'!$I$20</f>
        <v>3786.0787792800002</v>
      </c>
      <c r="R123" s="36">
        <f>SUMIFS(СВЦЭМ!$C$33:$C$776,СВЦЭМ!$A$33:$A$776,$A123,СВЦЭМ!$B$33:$B$776,R$110)+'СЕТ СН'!$I$12+СВЦЭМ!$D$10+'СЕТ СН'!$I$5-'СЕТ СН'!$I$20</f>
        <v>3786.3242909299997</v>
      </c>
      <c r="S123" s="36">
        <f>SUMIFS(СВЦЭМ!$C$33:$C$776,СВЦЭМ!$A$33:$A$776,$A123,СВЦЭМ!$B$33:$B$776,S$110)+'СЕТ СН'!$I$12+СВЦЭМ!$D$10+'СЕТ СН'!$I$5-'СЕТ СН'!$I$20</f>
        <v>3800.5019958100002</v>
      </c>
      <c r="T123" s="36">
        <f>SUMIFS(СВЦЭМ!$C$33:$C$776,СВЦЭМ!$A$33:$A$776,$A123,СВЦЭМ!$B$33:$B$776,T$110)+'СЕТ СН'!$I$12+СВЦЭМ!$D$10+'СЕТ СН'!$I$5-'СЕТ СН'!$I$20</f>
        <v>3766.2590579600001</v>
      </c>
      <c r="U123" s="36">
        <f>SUMIFS(СВЦЭМ!$C$33:$C$776,СВЦЭМ!$A$33:$A$776,$A123,СВЦЭМ!$B$33:$B$776,U$110)+'СЕТ СН'!$I$12+СВЦЭМ!$D$10+'СЕТ СН'!$I$5-'СЕТ СН'!$I$20</f>
        <v>3738.10368169</v>
      </c>
      <c r="V123" s="36">
        <f>SUMIFS(СВЦЭМ!$C$33:$C$776,СВЦЭМ!$A$33:$A$776,$A123,СВЦЭМ!$B$33:$B$776,V$110)+'СЕТ СН'!$I$12+СВЦЭМ!$D$10+'СЕТ СН'!$I$5-'СЕТ СН'!$I$20</f>
        <v>3751.0806791699997</v>
      </c>
      <c r="W123" s="36">
        <f>SUMIFS(СВЦЭМ!$C$33:$C$776,СВЦЭМ!$A$33:$A$776,$A123,СВЦЭМ!$B$33:$B$776,W$110)+'СЕТ СН'!$I$12+СВЦЭМ!$D$10+'СЕТ СН'!$I$5-'СЕТ СН'!$I$20</f>
        <v>3766.7493145600001</v>
      </c>
      <c r="X123" s="36">
        <f>SUMIFS(СВЦЭМ!$C$33:$C$776,СВЦЭМ!$A$33:$A$776,$A123,СВЦЭМ!$B$33:$B$776,X$110)+'СЕТ СН'!$I$12+СВЦЭМ!$D$10+'СЕТ СН'!$I$5-'СЕТ СН'!$I$20</f>
        <v>3777.95850965</v>
      </c>
      <c r="Y123" s="36">
        <f>SUMIFS(СВЦЭМ!$C$33:$C$776,СВЦЭМ!$A$33:$A$776,$A123,СВЦЭМ!$B$33:$B$776,Y$110)+'СЕТ СН'!$I$12+СВЦЭМ!$D$10+'СЕТ СН'!$I$5-'СЕТ СН'!$I$20</f>
        <v>3785.3338680900001</v>
      </c>
    </row>
    <row r="124" spans="1:25" ht="15.75" x14ac:dyDescent="0.2">
      <c r="A124" s="35">
        <f t="shared" si="3"/>
        <v>44241</v>
      </c>
      <c r="B124" s="36">
        <f>SUMIFS(СВЦЭМ!$C$33:$C$776,СВЦЭМ!$A$33:$A$776,$A124,СВЦЭМ!$B$33:$B$776,B$110)+'СЕТ СН'!$I$12+СВЦЭМ!$D$10+'СЕТ СН'!$I$5-'СЕТ СН'!$I$20</f>
        <v>3840.3839720400001</v>
      </c>
      <c r="C124" s="36">
        <f>SUMIFS(СВЦЭМ!$C$33:$C$776,СВЦЭМ!$A$33:$A$776,$A124,СВЦЭМ!$B$33:$B$776,C$110)+'СЕТ СН'!$I$12+СВЦЭМ!$D$10+'СЕТ СН'!$I$5-'СЕТ СН'!$I$20</f>
        <v>3861.0146375300001</v>
      </c>
      <c r="D124" s="36">
        <f>SUMIFS(СВЦЭМ!$C$33:$C$776,СВЦЭМ!$A$33:$A$776,$A124,СВЦЭМ!$B$33:$B$776,D$110)+'СЕТ СН'!$I$12+СВЦЭМ!$D$10+'СЕТ СН'!$I$5-'СЕТ СН'!$I$20</f>
        <v>3854.4255785699997</v>
      </c>
      <c r="E124" s="36">
        <f>SUMIFS(СВЦЭМ!$C$33:$C$776,СВЦЭМ!$A$33:$A$776,$A124,СВЦЭМ!$B$33:$B$776,E$110)+'СЕТ СН'!$I$12+СВЦЭМ!$D$10+'СЕТ СН'!$I$5-'СЕТ СН'!$I$20</f>
        <v>3859.5504670199998</v>
      </c>
      <c r="F124" s="36">
        <f>SUMIFS(СВЦЭМ!$C$33:$C$776,СВЦЭМ!$A$33:$A$776,$A124,СВЦЭМ!$B$33:$B$776,F$110)+'СЕТ СН'!$I$12+СВЦЭМ!$D$10+'СЕТ СН'!$I$5-'СЕТ СН'!$I$20</f>
        <v>3867.7233292199999</v>
      </c>
      <c r="G124" s="36">
        <f>SUMIFS(СВЦЭМ!$C$33:$C$776,СВЦЭМ!$A$33:$A$776,$A124,СВЦЭМ!$B$33:$B$776,G$110)+'СЕТ СН'!$I$12+СВЦЭМ!$D$10+'СЕТ СН'!$I$5-'СЕТ СН'!$I$20</f>
        <v>3866.02579423</v>
      </c>
      <c r="H124" s="36">
        <f>SUMIFS(СВЦЭМ!$C$33:$C$776,СВЦЭМ!$A$33:$A$776,$A124,СВЦЭМ!$B$33:$B$776,H$110)+'СЕТ СН'!$I$12+СВЦЭМ!$D$10+'СЕТ СН'!$I$5-'СЕТ СН'!$I$20</f>
        <v>3863.9475044000001</v>
      </c>
      <c r="I124" s="36">
        <f>SUMIFS(СВЦЭМ!$C$33:$C$776,СВЦЭМ!$A$33:$A$776,$A124,СВЦЭМ!$B$33:$B$776,I$110)+'СЕТ СН'!$I$12+СВЦЭМ!$D$10+'СЕТ СН'!$I$5-'СЕТ СН'!$I$20</f>
        <v>3846.4536865600003</v>
      </c>
      <c r="J124" s="36">
        <f>SUMIFS(СВЦЭМ!$C$33:$C$776,СВЦЭМ!$A$33:$A$776,$A124,СВЦЭМ!$B$33:$B$776,J$110)+'СЕТ СН'!$I$12+СВЦЭМ!$D$10+'СЕТ СН'!$I$5-'СЕТ СН'!$I$20</f>
        <v>3821.1568775300002</v>
      </c>
      <c r="K124" s="36">
        <f>SUMIFS(СВЦЭМ!$C$33:$C$776,СВЦЭМ!$A$33:$A$776,$A124,СВЦЭМ!$B$33:$B$776,K$110)+'СЕТ СН'!$I$12+СВЦЭМ!$D$10+'СЕТ СН'!$I$5-'СЕТ СН'!$I$20</f>
        <v>3778.9069881300002</v>
      </c>
      <c r="L124" s="36">
        <f>SUMIFS(СВЦЭМ!$C$33:$C$776,СВЦЭМ!$A$33:$A$776,$A124,СВЦЭМ!$B$33:$B$776,L$110)+'СЕТ СН'!$I$12+СВЦЭМ!$D$10+'СЕТ СН'!$I$5-'СЕТ СН'!$I$20</f>
        <v>3766.2276988599997</v>
      </c>
      <c r="M124" s="36">
        <f>SUMIFS(СВЦЭМ!$C$33:$C$776,СВЦЭМ!$A$33:$A$776,$A124,СВЦЭМ!$B$33:$B$776,M$110)+'СЕТ СН'!$I$12+СВЦЭМ!$D$10+'СЕТ СН'!$I$5-'СЕТ СН'!$I$20</f>
        <v>3767.5308487900002</v>
      </c>
      <c r="N124" s="36">
        <f>SUMIFS(СВЦЭМ!$C$33:$C$776,СВЦЭМ!$A$33:$A$776,$A124,СВЦЭМ!$B$33:$B$776,N$110)+'СЕТ СН'!$I$12+СВЦЭМ!$D$10+'СЕТ СН'!$I$5-'СЕТ СН'!$I$20</f>
        <v>3781.5109333400001</v>
      </c>
      <c r="O124" s="36">
        <f>SUMIFS(СВЦЭМ!$C$33:$C$776,СВЦЭМ!$A$33:$A$776,$A124,СВЦЭМ!$B$33:$B$776,O$110)+'СЕТ СН'!$I$12+СВЦЭМ!$D$10+'СЕТ СН'!$I$5-'СЕТ СН'!$I$20</f>
        <v>3793.6556783199999</v>
      </c>
      <c r="P124" s="36">
        <f>SUMIFS(СВЦЭМ!$C$33:$C$776,СВЦЭМ!$A$33:$A$776,$A124,СВЦЭМ!$B$33:$B$776,P$110)+'СЕТ СН'!$I$12+СВЦЭМ!$D$10+'СЕТ СН'!$I$5-'СЕТ СН'!$I$20</f>
        <v>3805.8804471499998</v>
      </c>
      <c r="Q124" s="36">
        <f>SUMIFS(СВЦЭМ!$C$33:$C$776,СВЦЭМ!$A$33:$A$776,$A124,СВЦЭМ!$B$33:$B$776,Q$110)+'СЕТ СН'!$I$12+СВЦЭМ!$D$10+'СЕТ СН'!$I$5-'СЕТ СН'!$I$20</f>
        <v>3810.1789940799999</v>
      </c>
      <c r="R124" s="36">
        <f>SUMIFS(СВЦЭМ!$C$33:$C$776,СВЦЭМ!$A$33:$A$776,$A124,СВЦЭМ!$B$33:$B$776,R$110)+'СЕТ СН'!$I$12+СВЦЭМ!$D$10+'СЕТ СН'!$I$5-'СЕТ СН'!$I$20</f>
        <v>3806.9470544300002</v>
      </c>
      <c r="S124" s="36">
        <f>SUMIFS(СВЦЭМ!$C$33:$C$776,СВЦЭМ!$A$33:$A$776,$A124,СВЦЭМ!$B$33:$B$776,S$110)+'СЕТ СН'!$I$12+СВЦЭМ!$D$10+'СЕТ СН'!$I$5-'СЕТ СН'!$I$20</f>
        <v>3778.4175923600001</v>
      </c>
      <c r="T124" s="36">
        <f>SUMIFS(СВЦЭМ!$C$33:$C$776,СВЦЭМ!$A$33:$A$776,$A124,СВЦЭМ!$B$33:$B$776,T$110)+'СЕТ СН'!$I$12+СВЦЭМ!$D$10+'СЕТ СН'!$I$5-'СЕТ СН'!$I$20</f>
        <v>3744.9015009999998</v>
      </c>
      <c r="U124" s="36">
        <f>SUMIFS(СВЦЭМ!$C$33:$C$776,СВЦЭМ!$A$33:$A$776,$A124,СВЦЭМ!$B$33:$B$776,U$110)+'СЕТ СН'!$I$12+СВЦЭМ!$D$10+'СЕТ СН'!$I$5-'СЕТ СН'!$I$20</f>
        <v>3745.6648296200001</v>
      </c>
      <c r="V124" s="36">
        <f>SUMIFS(СВЦЭМ!$C$33:$C$776,СВЦЭМ!$A$33:$A$776,$A124,СВЦЭМ!$B$33:$B$776,V$110)+'СЕТ СН'!$I$12+СВЦЭМ!$D$10+'СЕТ СН'!$I$5-'СЕТ СН'!$I$20</f>
        <v>3772.0528755099999</v>
      </c>
      <c r="W124" s="36">
        <f>SUMIFS(СВЦЭМ!$C$33:$C$776,СВЦЭМ!$A$33:$A$776,$A124,СВЦЭМ!$B$33:$B$776,W$110)+'СЕТ СН'!$I$12+СВЦЭМ!$D$10+'СЕТ СН'!$I$5-'СЕТ СН'!$I$20</f>
        <v>3792.42323106</v>
      </c>
      <c r="X124" s="36">
        <f>SUMIFS(СВЦЭМ!$C$33:$C$776,СВЦЭМ!$A$33:$A$776,$A124,СВЦЭМ!$B$33:$B$776,X$110)+'СЕТ СН'!$I$12+СВЦЭМ!$D$10+'СЕТ СН'!$I$5-'СЕТ СН'!$I$20</f>
        <v>3841.40938534</v>
      </c>
      <c r="Y124" s="36">
        <f>SUMIFS(СВЦЭМ!$C$33:$C$776,СВЦЭМ!$A$33:$A$776,$A124,СВЦЭМ!$B$33:$B$776,Y$110)+'СЕТ СН'!$I$12+СВЦЭМ!$D$10+'СЕТ СН'!$I$5-'СЕТ СН'!$I$20</f>
        <v>3828.4888064500001</v>
      </c>
    </row>
    <row r="125" spans="1:25" ht="15.75" x14ac:dyDescent="0.2">
      <c r="A125" s="35">
        <f t="shared" si="3"/>
        <v>44242</v>
      </c>
      <c r="B125" s="36">
        <f>SUMIFS(СВЦЭМ!$C$33:$C$776,СВЦЭМ!$A$33:$A$776,$A125,СВЦЭМ!$B$33:$B$776,B$110)+'СЕТ СН'!$I$12+СВЦЭМ!$D$10+'СЕТ СН'!$I$5-'СЕТ СН'!$I$20</f>
        <v>3872.9554800000001</v>
      </c>
      <c r="C125" s="36">
        <f>SUMIFS(СВЦЭМ!$C$33:$C$776,СВЦЭМ!$A$33:$A$776,$A125,СВЦЭМ!$B$33:$B$776,C$110)+'СЕТ СН'!$I$12+СВЦЭМ!$D$10+'СЕТ СН'!$I$5-'СЕТ СН'!$I$20</f>
        <v>3872.6560721799997</v>
      </c>
      <c r="D125" s="36">
        <f>SUMIFS(СВЦЭМ!$C$33:$C$776,СВЦЭМ!$A$33:$A$776,$A125,СВЦЭМ!$B$33:$B$776,D$110)+'СЕТ СН'!$I$12+СВЦЭМ!$D$10+'СЕТ СН'!$I$5-'СЕТ СН'!$I$20</f>
        <v>3867.7185872800001</v>
      </c>
      <c r="E125" s="36">
        <f>SUMIFS(СВЦЭМ!$C$33:$C$776,СВЦЭМ!$A$33:$A$776,$A125,СВЦЭМ!$B$33:$B$776,E$110)+'СЕТ СН'!$I$12+СВЦЭМ!$D$10+'СЕТ СН'!$I$5-'СЕТ СН'!$I$20</f>
        <v>3867.5702926200001</v>
      </c>
      <c r="F125" s="36">
        <f>SUMIFS(СВЦЭМ!$C$33:$C$776,СВЦЭМ!$A$33:$A$776,$A125,СВЦЭМ!$B$33:$B$776,F$110)+'СЕТ СН'!$I$12+СВЦЭМ!$D$10+'СЕТ СН'!$I$5-'СЕТ СН'!$I$20</f>
        <v>3873.21633479</v>
      </c>
      <c r="G125" s="36">
        <f>SUMIFS(СВЦЭМ!$C$33:$C$776,СВЦЭМ!$A$33:$A$776,$A125,СВЦЭМ!$B$33:$B$776,G$110)+'СЕТ СН'!$I$12+СВЦЭМ!$D$10+'СЕТ СН'!$I$5-'СЕТ СН'!$I$20</f>
        <v>3876.3835251199998</v>
      </c>
      <c r="H125" s="36">
        <f>SUMIFS(СВЦЭМ!$C$33:$C$776,СВЦЭМ!$A$33:$A$776,$A125,СВЦЭМ!$B$33:$B$776,H$110)+'СЕТ СН'!$I$12+СВЦЭМ!$D$10+'СЕТ СН'!$I$5-'СЕТ СН'!$I$20</f>
        <v>3872.0273682400002</v>
      </c>
      <c r="I125" s="36">
        <f>SUMIFS(СВЦЭМ!$C$33:$C$776,СВЦЭМ!$A$33:$A$776,$A125,СВЦЭМ!$B$33:$B$776,I$110)+'СЕТ СН'!$I$12+СВЦЭМ!$D$10+'СЕТ СН'!$I$5-'СЕТ СН'!$I$20</f>
        <v>3828.3817082200003</v>
      </c>
      <c r="J125" s="36">
        <f>SUMIFS(СВЦЭМ!$C$33:$C$776,СВЦЭМ!$A$33:$A$776,$A125,СВЦЭМ!$B$33:$B$776,J$110)+'СЕТ СН'!$I$12+СВЦЭМ!$D$10+'СЕТ СН'!$I$5-'СЕТ СН'!$I$20</f>
        <v>3807.47740346</v>
      </c>
      <c r="K125" s="36">
        <f>SUMIFS(СВЦЭМ!$C$33:$C$776,СВЦЭМ!$A$33:$A$776,$A125,СВЦЭМ!$B$33:$B$776,K$110)+'СЕТ СН'!$I$12+СВЦЭМ!$D$10+'СЕТ СН'!$I$5-'СЕТ СН'!$I$20</f>
        <v>3802.9871890099998</v>
      </c>
      <c r="L125" s="36">
        <f>SUMIFS(СВЦЭМ!$C$33:$C$776,СВЦЭМ!$A$33:$A$776,$A125,СВЦЭМ!$B$33:$B$776,L$110)+'СЕТ СН'!$I$12+СВЦЭМ!$D$10+'СЕТ СН'!$I$5-'СЕТ СН'!$I$20</f>
        <v>3795.8203269400001</v>
      </c>
      <c r="M125" s="36">
        <f>SUMIFS(СВЦЭМ!$C$33:$C$776,СВЦЭМ!$A$33:$A$776,$A125,СВЦЭМ!$B$33:$B$776,M$110)+'СЕТ СН'!$I$12+СВЦЭМ!$D$10+'СЕТ СН'!$I$5-'СЕТ СН'!$I$20</f>
        <v>3805.3775923499998</v>
      </c>
      <c r="N125" s="36">
        <f>SUMIFS(СВЦЭМ!$C$33:$C$776,СВЦЭМ!$A$33:$A$776,$A125,СВЦЭМ!$B$33:$B$776,N$110)+'СЕТ СН'!$I$12+СВЦЭМ!$D$10+'СЕТ СН'!$I$5-'СЕТ СН'!$I$20</f>
        <v>3814.0443968899999</v>
      </c>
      <c r="O125" s="36">
        <f>SUMIFS(СВЦЭМ!$C$33:$C$776,СВЦЭМ!$A$33:$A$776,$A125,СВЦЭМ!$B$33:$B$776,O$110)+'СЕТ СН'!$I$12+СВЦЭМ!$D$10+'СЕТ СН'!$I$5-'СЕТ СН'!$I$20</f>
        <v>3820.1324439800001</v>
      </c>
      <c r="P125" s="36">
        <f>SUMIFS(СВЦЭМ!$C$33:$C$776,СВЦЭМ!$A$33:$A$776,$A125,СВЦЭМ!$B$33:$B$776,P$110)+'СЕТ СН'!$I$12+СВЦЭМ!$D$10+'СЕТ СН'!$I$5-'СЕТ СН'!$I$20</f>
        <v>3814.9522705899999</v>
      </c>
      <c r="Q125" s="36">
        <f>SUMIFS(СВЦЭМ!$C$33:$C$776,СВЦЭМ!$A$33:$A$776,$A125,СВЦЭМ!$B$33:$B$776,Q$110)+'СЕТ СН'!$I$12+СВЦЭМ!$D$10+'СЕТ СН'!$I$5-'СЕТ СН'!$I$20</f>
        <v>3810.9339944599997</v>
      </c>
      <c r="R125" s="36">
        <f>SUMIFS(СВЦЭМ!$C$33:$C$776,СВЦЭМ!$A$33:$A$776,$A125,СВЦЭМ!$B$33:$B$776,R$110)+'СЕТ СН'!$I$12+СВЦЭМ!$D$10+'СЕТ СН'!$I$5-'СЕТ СН'!$I$20</f>
        <v>3804.0391549799997</v>
      </c>
      <c r="S125" s="36">
        <f>SUMIFS(СВЦЭМ!$C$33:$C$776,СВЦЭМ!$A$33:$A$776,$A125,СВЦЭМ!$B$33:$B$776,S$110)+'СЕТ СН'!$I$12+СВЦЭМ!$D$10+'СЕТ СН'!$I$5-'СЕТ СН'!$I$20</f>
        <v>3793.4711480199999</v>
      </c>
      <c r="T125" s="36">
        <f>SUMIFS(СВЦЭМ!$C$33:$C$776,СВЦЭМ!$A$33:$A$776,$A125,СВЦЭМ!$B$33:$B$776,T$110)+'СЕТ СН'!$I$12+СВЦЭМ!$D$10+'СЕТ СН'!$I$5-'СЕТ СН'!$I$20</f>
        <v>3773.7865466399999</v>
      </c>
      <c r="U125" s="36">
        <f>SUMIFS(СВЦЭМ!$C$33:$C$776,СВЦЭМ!$A$33:$A$776,$A125,СВЦЭМ!$B$33:$B$776,U$110)+'СЕТ СН'!$I$12+СВЦЭМ!$D$10+'СЕТ СН'!$I$5-'СЕТ СН'!$I$20</f>
        <v>3768.6746735199999</v>
      </c>
      <c r="V125" s="36">
        <f>SUMIFS(СВЦЭМ!$C$33:$C$776,СВЦЭМ!$A$33:$A$776,$A125,СВЦЭМ!$B$33:$B$776,V$110)+'СЕТ СН'!$I$12+СВЦЭМ!$D$10+'СЕТ СН'!$I$5-'СЕТ СН'!$I$20</f>
        <v>3777.16824511</v>
      </c>
      <c r="W125" s="36">
        <f>SUMIFS(СВЦЭМ!$C$33:$C$776,СВЦЭМ!$A$33:$A$776,$A125,СВЦЭМ!$B$33:$B$776,W$110)+'СЕТ СН'!$I$12+СВЦЭМ!$D$10+'СЕТ СН'!$I$5-'СЕТ СН'!$I$20</f>
        <v>3805.9420641400002</v>
      </c>
      <c r="X125" s="36">
        <f>SUMIFS(СВЦЭМ!$C$33:$C$776,СВЦЭМ!$A$33:$A$776,$A125,СВЦЭМ!$B$33:$B$776,X$110)+'СЕТ СН'!$I$12+СВЦЭМ!$D$10+'СЕТ СН'!$I$5-'СЕТ СН'!$I$20</f>
        <v>3816.6124150999999</v>
      </c>
      <c r="Y125" s="36">
        <f>SUMIFS(СВЦЭМ!$C$33:$C$776,СВЦЭМ!$A$33:$A$776,$A125,СВЦЭМ!$B$33:$B$776,Y$110)+'СЕТ СН'!$I$12+СВЦЭМ!$D$10+'СЕТ СН'!$I$5-'СЕТ СН'!$I$20</f>
        <v>3814.4602580000001</v>
      </c>
    </row>
    <row r="126" spans="1:25" ht="15.75" x14ac:dyDescent="0.2">
      <c r="A126" s="35">
        <f t="shared" si="3"/>
        <v>44243</v>
      </c>
      <c r="B126" s="36">
        <f>SUMIFS(СВЦЭМ!$C$33:$C$776,СВЦЭМ!$A$33:$A$776,$A126,СВЦЭМ!$B$33:$B$776,B$110)+'СЕТ СН'!$I$12+СВЦЭМ!$D$10+'СЕТ СН'!$I$5-'СЕТ СН'!$I$20</f>
        <v>3769.4439895400001</v>
      </c>
      <c r="C126" s="36">
        <f>SUMIFS(СВЦЭМ!$C$33:$C$776,СВЦЭМ!$A$33:$A$776,$A126,СВЦЭМ!$B$33:$B$776,C$110)+'СЕТ СН'!$I$12+СВЦЭМ!$D$10+'СЕТ СН'!$I$5-'СЕТ СН'!$I$20</f>
        <v>3798.1965659899997</v>
      </c>
      <c r="D126" s="36">
        <f>SUMIFS(СВЦЭМ!$C$33:$C$776,СВЦЭМ!$A$33:$A$776,$A126,СВЦЭМ!$B$33:$B$776,D$110)+'СЕТ СН'!$I$12+СВЦЭМ!$D$10+'СЕТ СН'!$I$5-'СЕТ СН'!$I$20</f>
        <v>3798.3894289099999</v>
      </c>
      <c r="E126" s="36">
        <f>SUMIFS(СВЦЭМ!$C$33:$C$776,СВЦЭМ!$A$33:$A$776,$A126,СВЦЭМ!$B$33:$B$776,E$110)+'СЕТ СН'!$I$12+СВЦЭМ!$D$10+'СЕТ СН'!$I$5-'СЕТ СН'!$I$20</f>
        <v>3805.5458113499999</v>
      </c>
      <c r="F126" s="36">
        <f>SUMIFS(СВЦЭМ!$C$33:$C$776,СВЦЭМ!$A$33:$A$776,$A126,СВЦЭМ!$B$33:$B$776,F$110)+'СЕТ СН'!$I$12+СВЦЭМ!$D$10+'СЕТ СН'!$I$5-'СЕТ СН'!$I$20</f>
        <v>3792.4210672899999</v>
      </c>
      <c r="G126" s="36">
        <f>SUMIFS(СВЦЭМ!$C$33:$C$776,СВЦЭМ!$A$33:$A$776,$A126,СВЦЭМ!$B$33:$B$776,G$110)+'СЕТ СН'!$I$12+СВЦЭМ!$D$10+'СЕТ СН'!$I$5-'СЕТ СН'!$I$20</f>
        <v>3757.33085751</v>
      </c>
      <c r="H126" s="36">
        <f>SUMIFS(СВЦЭМ!$C$33:$C$776,СВЦЭМ!$A$33:$A$776,$A126,СВЦЭМ!$B$33:$B$776,H$110)+'СЕТ СН'!$I$12+СВЦЭМ!$D$10+'СЕТ СН'!$I$5-'СЕТ СН'!$I$20</f>
        <v>3745.5297519000001</v>
      </c>
      <c r="I126" s="36">
        <f>SUMIFS(СВЦЭМ!$C$33:$C$776,СВЦЭМ!$A$33:$A$776,$A126,СВЦЭМ!$B$33:$B$776,I$110)+'СЕТ СН'!$I$12+СВЦЭМ!$D$10+'СЕТ СН'!$I$5-'СЕТ СН'!$I$20</f>
        <v>3754.2853708800003</v>
      </c>
      <c r="J126" s="36">
        <f>SUMIFS(СВЦЭМ!$C$33:$C$776,СВЦЭМ!$A$33:$A$776,$A126,СВЦЭМ!$B$33:$B$776,J$110)+'СЕТ СН'!$I$12+СВЦЭМ!$D$10+'СЕТ СН'!$I$5-'СЕТ СН'!$I$20</f>
        <v>3765.7680103799999</v>
      </c>
      <c r="K126" s="36">
        <f>SUMIFS(СВЦЭМ!$C$33:$C$776,СВЦЭМ!$A$33:$A$776,$A126,СВЦЭМ!$B$33:$B$776,K$110)+'СЕТ СН'!$I$12+СВЦЭМ!$D$10+'СЕТ СН'!$I$5-'СЕТ СН'!$I$20</f>
        <v>3761.81676827</v>
      </c>
      <c r="L126" s="36">
        <f>SUMIFS(СВЦЭМ!$C$33:$C$776,СВЦЭМ!$A$33:$A$776,$A126,СВЦЭМ!$B$33:$B$776,L$110)+'СЕТ СН'!$I$12+СВЦЭМ!$D$10+'СЕТ СН'!$I$5-'СЕТ СН'!$I$20</f>
        <v>3761.3601323799999</v>
      </c>
      <c r="M126" s="36">
        <f>SUMIFS(СВЦЭМ!$C$33:$C$776,СВЦЭМ!$A$33:$A$776,$A126,СВЦЭМ!$B$33:$B$776,M$110)+'СЕТ СН'!$I$12+СВЦЭМ!$D$10+'СЕТ СН'!$I$5-'СЕТ СН'!$I$20</f>
        <v>3747.2867675699999</v>
      </c>
      <c r="N126" s="36">
        <f>SUMIFS(СВЦЭМ!$C$33:$C$776,СВЦЭМ!$A$33:$A$776,$A126,СВЦЭМ!$B$33:$B$776,N$110)+'СЕТ СН'!$I$12+СВЦЭМ!$D$10+'СЕТ СН'!$I$5-'СЕТ СН'!$I$20</f>
        <v>3738.3694076299998</v>
      </c>
      <c r="O126" s="36">
        <f>SUMIFS(СВЦЭМ!$C$33:$C$776,СВЦЭМ!$A$33:$A$776,$A126,СВЦЭМ!$B$33:$B$776,O$110)+'СЕТ СН'!$I$12+СВЦЭМ!$D$10+'СЕТ СН'!$I$5-'СЕТ СН'!$I$20</f>
        <v>3728.9667447000002</v>
      </c>
      <c r="P126" s="36">
        <f>SUMIFS(СВЦЭМ!$C$33:$C$776,СВЦЭМ!$A$33:$A$776,$A126,СВЦЭМ!$B$33:$B$776,P$110)+'СЕТ СН'!$I$12+СВЦЭМ!$D$10+'СЕТ СН'!$I$5-'СЕТ СН'!$I$20</f>
        <v>3743.1891866699998</v>
      </c>
      <c r="Q126" s="36">
        <f>SUMIFS(СВЦЭМ!$C$33:$C$776,СВЦЭМ!$A$33:$A$776,$A126,СВЦЭМ!$B$33:$B$776,Q$110)+'СЕТ СН'!$I$12+СВЦЭМ!$D$10+'СЕТ СН'!$I$5-'СЕТ СН'!$I$20</f>
        <v>3740.0110456299999</v>
      </c>
      <c r="R126" s="36">
        <f>SUMIFS(СВЦЭМ!$C$33:$C$776,СВЦЭМ!$A$33:$A$776,$A126,СВЦЭМ!$B$33:$B$776,R$110)+'СЕТ СН'!$I$12+СВЦЭМ!$D$10+'СЕТ СН'!$I$5-'СЕТ СН'!$I$20</f>
        <v>3734.2903293899999</v>
      </c>
      <c r="S126" s="36">
        <f>SUMIFS(СВЦЭМ!$C$33:$C$776,СВЦЭМ!$A$33:$A$776,$A126,СВЦЭМ!$B$33:$B$776,S$110)+'СЕТ СН'!$I$12+СВЦЭМ!$D$10+'СЕТ СН'!$I$5-'СЕТ СН'!$I$20</f>
        <v>3728.38653583</v>
      </c>
      <c r="T126" s="36">
        <f>SUMIFS(СВЦЭМ!$C$33:$C$776,СВЦЭМ!$A$33:$A$776,$A126,СВЦЭМ!$B$33:$B$776,T$110)+'СЕТ СН'!$I$12+СВЦЭМ!$D$10+'СЕТ СН'!$I$5-'СЕТ СН'!$I$20</f>
        <v>3755.7620773600001</v>
      </c>
      <c r="U126" s="36">
        <f>SUMIFS(СВЦЭМ!$C$33:$C$776,СВЦЭМ!$A$33:$A$776,$A126,СВЦЭМ!$B$33:$B$776,U$110)+'СЕТ СН'!$I$12+СВЦЭМ!$D$10+'СЕТ СН'!$I$5-'СЕТ СН'!$I$20</f>
        <v>3756.3542305999999</v>
      </c>
      <c r="V126" s="36">
        <f>SUMIFS(СВЦЭМ!$C$33:$C$776,СВЦЭМ!$A$33:$A$776,$A126,СВЦЭМ!$B$33:$B$776,V$110)+'СЕТ СН'!$I$12+СВЦЭМ!$D$10+'СЕТ СН'!$I$5-'СЕТ СН'!$I$20</f>
        <v>3767.3834589799999</v>
      </c>
      <c r="W126" s="36">
        <f>SUMIFS(СВЦЭМ!$C$33:$C$776,СВЦЭМ!$A$33:$A$776,$A126,СВЦЭМ!$B$33:$B$776,W$110)+'СЕТ СН'!$I$12+СВЦЭМ!$D$10+'СЕТ СН'!$I$5-'СЕТ СН'!$I$20</f>
        <v>3769.1790459499998</v>
      </c>
      <c r="X126" s="36">
        <f>SUMIFS(СВЦЭМ!$C$33:$C$776,СВЦЭМ!$A$33:$A$776,$A126,СВЦЭМ!$B$33:$B$776,X$110)+'СЕТ СН'!$I$12+СВЦЭМ!$D$10+'СЕТ СН'!$I$5-'СЕТ СН'!$I$20</f>
        <v>3744.8549244699998</v>
      </c>
      <c r="Y126" s="36">
        <f>SUMIFS(СВЦЭМ!$C$33:$C$776,СВЦЭМ!$A$33:$A$776,$A126,СВЦЭМ!$B$33:$B$776,Y$110)+'СЕТ СН'!$I$12+СВЦЭМ!$D$10+'СЕТ СН'!$I$5-'СЕТ СН'!$I$20</f>
        <v>3763.25213837</v>
      </c>
    </row>
    <row r="127" spans="1:25" ht="15.75" x14ac:dyDescent="0.2">
      <c r="A127" s="35">
        <f t="shared" si="3"/>
        <v>44244</v>
      </c>
      <c r="B127" s="36">
        <f>SUMIFS(СВЦЭМ!$C$33:$C$776,СВЦЭМ!$A$33:$A$776,$A127,СВЦЭМ!$B$33:$B$776,B$110)+'СЕТ СН'!$I$12+СВЦЭМ!$D$10+'СЕТ СН'!$I$5-'СЕТ СН'!$I$20</f>
        <v>3770.8294133499999</v>
      </c>
      <c r="C127" s="36">
        <f>SUMIFS(СВЦЭМ!$C$33:$C$776,СВЦЭМ!$A$33:$A$776,$A127,СВЦЭМ!$B$33:$B$776,C$110)+'СЕТ СН'!$I$12+СВЦЭМ!$D$10+'СЕТ СН'!$I$5-'СЕТ СН'!$I$20</f>
        <v>3807.2266440399999</v>
      </c>
      <c r="D127" s="36">
        <f>SUMIFS(СВЦЭМ!$C$33:$C$776,СВЦЭМ!$A$33:$A$776,$A127,СВЦЭМ!$B$33:$B$776,D$110)+'СЕТ СН'!$I$12+СВЦЭМ!$D$10+'СЕТ СН'!$I$5-'СЕТ СН'!$I$20</f>
        <v>3835.2885229399999</v>
      </c>
      <c r="E127" s="36">
        <f>SUMIFS(СВЦЭМ!$C$33:$C$776,СВЦЭМ!$A$33:$A$776,$A127,СВЦЭМ!$B$33:$B$776,E$110)+'СЕТ СН'!$I$12+СВЦЭМ!$D$10+'СЕТ СН'!$I$5-'СЕТ СН'!$I$20</f>
        <v>3832.7803318699998</v>
      </c>
      <c r="F127" s="36">
        <f>SUMIFS(СВЦЭМ!$C$33:$C$776,СВЦЭМ!$A$33:$A$776,$A127,СВЦЭМ!$B$33:$B$776,F$110)+'СЕТ СН'!$I$12+СВЦЭМ!$D$10+'СЕТ СН'!$I$5-'СЕТ СН'!$I$20</f>
        <v>3816.7560035199999</v>
      </c>
      <c r="G127" s="36">
        <f>SUMIFS(СВЦЭМ!$C$33:$C$776,СВЦЭМ!$A$33:$A$776,$A127,СВЦЭМ!$B$33:$B$776,G$110)+'СЕТ СН'!$I$12+СВЦЭМ!$D$10+'СЕТ СН'!$I$5-'СЕТ СН'!$I$20</f>
        <v>3779.1350462</v>
      </c>
      <c r="H127" s="36">
        <f>SUMIFS(СВЦЭМ!$C$33:$C$776,СВЦЭМ!$A$33:$A$776,$A127,СВЦЭМ!$B$33:$B$776,H$110)+'СЕТ СН'!$I$12+СВЦЭМ!$D$10+'СЕТ СН'!$I$5-'СЕТ СН'!$I$20</f>
        <v>3760.38830272</v>
      </c>
      <c r="I127" s="36">
        <f>SUMIFS(СВЦЭМ!$C$33:$C$776,СВЦЭМ!$A$33:$A$776,$A127,СВЦЭМ!$B$33:$B$776,I$110)+'СЕТ СН'!$I$12+СВЦЭМ!$D$10+'СЕТ СН'!$I$5-'СЕТ СН'!$I$20</f>
        <v>3756.7412170899997</v>
      </c>
      <c r="J127" s="36">
        <f>SUMIFS(СВЦЭМ!$C$33:$C$776,СВЦЭМ!$A$33:$A$776,$A127,СВЦЭМ!$B$33:$B$776,J$110)+'СЕТ СН'!$I$12+СВЦЭМ!$D$10+'СЕТ СН'!$I$5-'СЕТ СН'!$I$20</f>
        <v>3763.45325684</v>
      </c>
      <c r="K127" s="36">
        <f>SUMIFS(СВЦЭМ!$C$33:$C$776,СВЦЭМ!$A$33:$A$776,$A127,СВЦЭМ!$B$33:$B$776,K$110)+'СЕТ СН'!$I$12+СВЦЭМ!$D$10+'СЕТ СН'!$I$5-'СЕТ СН'!$I$20</f>
        <v>3761.72891162</v>
      </c>
      <c r="L127" s="36">
        <f>SUMIFS(СВЦЭМ!$C$33:$C$776,СВЦЭМ!$A$33:$A$776,$A127,СВЦЭМ!$B$33:$B$776,L$110)+'СЕТ СН'!$I$12+СВЦЭМ!$D$10+'СЕТ СН'!$I$5-'СЕТ СН'!$I$20</f>
        <v>3755.77008075</v>
      </c>
      <c r="M127" s="36">
        <f>SUMIFS(СВЦЭМ!$C$33:$C$776,СВЦЭМ!$A$33:$A$776,$A127,СВЦЭМ!$B$33:$B$776,M$110)+'СЕТ СН'!$I$12+СВЦЭМ!$D$10+'СЕТ СН'!$I$5-'СЕТ СН'!$I$20</f>
        <v>3753.7367918</v>
      </c>
      <c r="N127" s="36">
        <f>SUMIFS(СВЦЭМ!$C$33:$C$776,СВЦЭМ!$A$33:$A$776,$A127,СВЦЭМ!$B$33:$B$776,N$110)+'СЕТ СН'!$I$12+СВЦЭМ!$D$10+'СЕТ СН'!$I$5-'СЕТ СН'!$I$20</f>
        <v>3753.41879539</v>
      </c>
      <c r="O127" s="36">
        <f>SUMIFS(СВЦЭМ!$C$33:$C$776,СВЦЭМ!$A$33:$A$776,$A127,СВЦЭМ!$B$33:$B$776,O$110)+'СЕТ СН'!$I$12+СВЦЭМ!$D$10+'СЕТ СН'!$I$5-'СЕТ СН'!$I$20</f>
        <v>3757.2702983099998</v>
      </c>
      <c r="P127" s="36">
        <f>SUMIFS(СВЦЭМ!$C$33:$C$776,СВЦЭМ!$A$33:$A$776,$A127,СВЦЭМ!$B$33:$B$776,P$110)+'СЕТ СН'!$I$12+СВЦЭМ!$D$10+'СЕТ СН'!$I$5-'СЕТ СН'!$I$20</f>
        <v>5910.9072266200001</v>
      </c>
      <c r="Q127" s="36">
        <f>SUMIFS(СВЦЭМ!$C$33:$C$776,СВЦЭМ!$A$33:$A$776,$A127,СВЦЭМ!$B$33:$B$776,Q$110)+'СЕТ СН'!$I$12+СВЦЭМ!$D$10+'СЕТ СН'!$I$5-'СЕТ СН'!$I$20</f>
        <v>3748.9091715499999</v>
      </c>
      <c r="R127" s="36">
        <f>SUMIFS(СВЦЭМ!$C$33:$C$776,СВЦЭМ!$A$33:$A$776,$A127,СВЦЭМ!$B$33:$B$776,R$110)+'СЕТ СН'!$I$12+СВЦЭМ!$D$10+'СЕТ СН'!$I$5-'СЕТ СН'!$I$20</f>
        <v>3743.2555387499997</v>
      </c>
      <c r="S127" s="36">
        <f>SUMIFS(СВЦЭМ!$C$33:$C$776,СВЦЭМ!$A$33:$A$776,$A127,СВЦЭМ!$B$33:$B$776,S$110)+'СЕТ СН'!$I$12+СВЦЭМ!$D$10+'СЕТ СН'!$I$5-'СЕТ СН'!$I$20</f>
        <v>3756.36597712</v>
      </c>
      <c r="T127" s="36">
        <f>SUMIFS(СВЦЭМ!$C$33:$C$776,СВЦЭМ!$A$33:$A$776,$A127,СВЦЭМ!$B$33:$B$776,T$110)+'СЕТ СН'!$I$12+СВЦЭМ!$D$10+'СЕТ СН'!$I$5-'СЕТ СН'!$I$20</f>
        <v>3751.5832511500003</v>
      </c>
      <c r="U127" s="36">
        <f>SUMIFS(СВЦЭМ!$C$33:$C$776,СВЦЭМ!$A$33:$A$776,$A127,СВЦЭМ!$B$33:$B$776,U$110)+'СЕТ СН'!$I$12+СВЦЭМ!$D$10+'СЕТ СН'!$I$5-'СЕТ СН'!$I$20</f>
        <v>3759.95988188</v>
      </c>
      <c r="V127" s="36">
        <f>SUMIFS(СВЦЭМ!$C$33:$C$776,СВЦЭМ!$A$33:$A$776,$A127,СВЦЭМ!$B$33:$B$776,V$110)+'СЕТ СН'!$I$12+СВЦЭМ!$D$10+'СЕТ СН'!$I$5-'СЕТ СН'!$I$20</f>
        <v>3756.8126090599999</v>
      </c>
      <c r="W127" s="36">
        <f>SUMIFS(СВЦЭМ!$C$33:$C$776,СВЦЭМ!$A$33:$A$776,$A127,СВЦЭМ!$B$33:$B$776,W$110)+'СЕТ СН'!$I$12+СВЦЭМ!$D$10+'СЕТ СН'!$I$5-'СЕТ СН'!$I$20</f>
        <v>3750.9219726599999</v>
      </c>
      <c r="X127" s="36">
        <f>SUMIFS(СВЦЭМ!$C$33:$C$776,СВЦЭМ!$A$33:$A$776,$A127,СВЦЭМ!$B$33:$B$776,X$110)+'СЕТ СН'!$I$12+СВЦЭМ!$D$10+'СЕТ СН'!$I$5-'СЕТ СН'!$I$20</f>
        <v>3760.28061871</v>
      </c>
      <c r="Y127" s="36">
        <f>SUMIFS(СВЦЭМ!$C$33:$C$776,СВЦЭМ!$A$33:$A$776,$A127,СВЦЭМ!$B$33:$B$776,Y$110)+'СЕТ СН'!$I$12+СВЦЭМ!$D$10+'СЕТ СН'!$I$5-'СЕТ СН'!$I$20</f>
        <v>3769.8218902500003</v>
      </c>
    </row>
    <row r="128" spans="1:25" ht="15.75" x14ac:dyDescent="0.2">
      <c r="A128" s="35">
        <f t="shared" si="3"/>
        <v>44245</v>
      </c>
      <c r="B128" s="36">
        <f>SUMIFS(СВЦЭМ!$C$33:$C$776,СВЦЭМ!$A$33:$A$776,$A128,СВЦЭМ!$B$33:$B$776,B$110)+'СЕТ СН'!$I$12+СВЦЭМ!$D$10+'СЕТ СН'!$I$5-'СЕТ СН'!$I$20</f>
        <v>3803.1808697000001</v>
      </c>
      <c r="C128" s="36">
        <f>SUMIFS(СВЦЭМ!$C$33:$C$776,СВЦЭМ!$A$33:$A$776,$A128,СВЦЭМ!$B$33:$B$776,C$110)+'СЕТ СН'!$I$12+СВЦЭМ!$D$10+'СЕТ СН'!$I$5-'СЕТ СН'!$I$20</f>
        <v>3821.3988592599999</v>
      </c>
      <c r="D128" s="36">
        <f>SUMIFS(СВЦЭМ!$C$33:$C$776,СВЦЭМ!$A$33:$A$776,$A128,СВЦЭМ!$B$33:$B$776,D$110)+'СЕТ СН'!$I$12+СВЦЭМ!$D$10+'СЕТ СН'!$I$5-'СЕТ СН'!$I$20</f>
        <v>3850.9333195500003</v>
      </c>
      <c r="E128" s="36">
        <f>SUMIFS(СВЦЭМ!$C$33:$C$776,СВЦЭМ!$A$33:$A$776,$A128,СВЦЭМ!$B$33:$B$776,E$110)+'СЕТ СН'!$I$12+СВЦЭМ!$D$10+'СЕТ СН'!$I$5-'СЕТ СН'!$I$20</f>
        <v>3858.3671814300001</v>
      </c>
      <c r="F128" s="36">
        <f>SUMIFS(СВЦЭМ!$C$33:$C$776,СВЦЭМ!$A$33:$A$776,$A128,СВЦЭМ!$B$33:$B$776,F$110)+'СЕТ СН'!$I$12+СВЦЭМ!$D$10+'СЕТ СН'!$I$5-'СЕТ СН'!$I$20</f>
        <v>3849.3953324399999</v>
      </c>
      <c r="G128" s="36">
        <f>SUMIFS(СВЦЭМ!$C$33:$C$776,СВЦЭМ!$A$33:$A$776,$A128,СВЦЭМ!$B$33:$B$776,G$110)+'СЕТ СН'!$I$12+СВЦЭМ!$D$10+'СЕТ СН'!$I$5-'СЕТ СН'!$I$20</f>
        <v>3827.6399523999999</v>
      </c>
      <c r="H128" s="36">
        <f>SUMIFS(СВЦЭМ!$C$33:$C$776,СВЦЭМ!$A$33:$A$776,$A128,СВЦЭМ!$B$33:$B$776,H$110)+'СЕТ СН'!$I$12+СВЦЭМ!$D$10+'СЕТ СН'!$I$5-'СЕТ СН'!$I$20</f>
        <v>3785.0792311999999</v>
      </c>
      <c r="I128" s="36">
        <f>SUMIFS(СВЦЭМ!$C$33:$C$776,СВЦЭМ!$A$33:$A$776,$A128,СВЦЭМ!$B$33:$B$776,I$110)+'СЕТ СН'!$I$12+СВЦЭМ!$D$10+'СЕТ СН'!$I$5-'СЕТ СН'!$I$20</f>
        <v>3756.5109745899999</v>
      </c>
      <c r="J128" s="36">
        <f>SUMIFS(СВЦЭМ!$C$33:$C$776,СВЦЭМ!$A$33:$A$776,$A128,СВЦЭМ!$B$33:$B$776,J$110)+'СЕТ СН'!$I$12+СВЦЭМ!$D$10+'СЕТ СН'!$I$5-'СЕТ СН'!$I$20</f>
        <v>3732.1437328100001</v>
      </c>
      <c r="K128" s="36">
        <f>SUMIFS(СВЦЭМ!$C$33:$C$776,СВЦЭМ!$A$33:$A$776,$A128,СВЦЭМ!$B$33:$B$776,K$110)+'СЕТ СН'!$I$12+СВЦЭМ!$D$10+'СЕТ СН'!$I$5-'СЕТ СН'!$I$20</f>
        <v>3728.2043714299998</v>
      </c>
      <c r="L128" s="36">
        <f>SUMIFS(СВЦЭМ!$C$33:$C$776,СВЦЭМ!$A$33:$A$776,$A128,СВЦЭМ!$B$33:$B$776,L$110)+'СЕТ СН'!$I$12+СВЦЭМ!$D$10+'СЕТ СН'!$I$5-'СЕТ СН'!$I$20</f>
        <v>3723.8968642099999</v>
      </c>
      <c r="M128" s="36">
        <f>SUMIFS(СВЦЭМ!$C$33:$C$776,СВЦЭМ!$A$33:$A$776,$A128,СВЦЭМ!$B$33:$B$776,M$110)+'СЕТ СН'!$I$12+СВЦЭМ!$D$10+'СЕТ СН'!$I$5-'СЕТ СН'!$I$20</f>
        <v>3726.78965363</v>
      </c>
      <c r="N128" s="36">
        <f>SUMIFS(СВЦЭМ!$C$33:$C$776,СВЦЭМ!$A$33:$A$776,$A128,СВЦЭМ!$B$33:$B$776,N$110)+'СЕТ СН'!$I$12+СВЦЭМ!$D$10+'СЕТ СН'!$I$5-'СЕТ СН'!$I$20</f>
        <v>3745.3030010299999</v>
      </c>
      <c r="O128" s="36">
        <f>SUMIFS(СВЦЭМ!$C$33:$C$776,СВЦЭМ!$A$33:$A$776,$A128,СВЦЭМ!$B$33:$B$776,O$110)+'СЕТ СН'!$I$12+СВЦЭМ!$D$10+'СЕТ СН'!$I$5-'СЕТ СН'!$I$20</f>
        <v>3728.6120189399999</v>
      </c>
      <c r="P128" s="36">
        <f>SUMIFS(СВЦЭМ!$C$33:$C$776,СВЦЭМ!$A$33:$A$776,$A128,СВЦЭМ!$B$33:$B$776,P$110)+'СЕТ СН'!$I$12+СВЦЭМ!$D$10+'СЕТ СН'!$I$5-'СЕТ СН'!$I$20</f>
        <v>3732.6655159900001</v>
      </c>
      <c r="Q128" s="36">
        <f>SUMIFS(СВЦЭМ!$C$33:$C$776,СВЦЭМ!$A$33:$A$776,$A128,СВЦЭМ!$B$33:$B$776,Q$110)+'СЕТ СН'!$I$12+СВЦЭМ!$D$10+'СЕТ СН'!$I$5-'СЕТ СН'!$I$20</f>
        <v>3737.9116135499999</v>
      </c>
      <c r="R128" s="36">
        <f>SUMIFS(СВЦЭМ!$C$33:$C$776,СВЦЭМ!$A$33:$A$776,$A128,СВЦЭМ!$B$33:$B$776,R$110)+'СЕТ СН'!$I$12+СВЦЭМ!$D$10+'СЕТ СН'!$I$5-'СЕТ СН'!$I$20</f>
        <v>3750.5301445499999</v>
      </c>
      <c r="S128" s="36">
        <f>SUMIFS(СВЦЭМ!$C$33:$C$776,СВЦЭМ!$A$33:$A$776,$A128,СВЦЭМ!$B$33:$B$776,S$110)+'СЕТ СН'!$I$12+СВЦЭМ!$D$10+'СЕТ СН'!$I$5-'СЕТ СН'!$I$20</f>
        <v>3746.67262974</v>
      </c>
      <c r="T128" s="36">
        <f>SUMIFS(СВЦЭМ!$C$33:$C$776,СВЦЭМ!$A$33:$A$776,$A128,СВЦЭМ!$B$33:$B$776,T$110)+'СЕТ СН'!$I$12+СВЦЭМ!$D$10+'СЕТ СН'!$I$5-'СЕТ СН'!$I$20</f>
        <v>3703.06510746</v>
      </c>
      <c r="U128" s="36">
        <f>SUMIFS(СВЦЭМ!$C$33:$C$776,СВЦЭМ!$A$33:$A$776,$A128,СВЦЭМ!$B$33:$B$776,U$110)+'СЕТ СН'!$I$12+СВЦЭМ!$D$10+'СЕТ СН'!$I$5-'СЕТ СН'!$I$20</f>
        <v>3707.0263969799998</v>
      </c>
      <c r="V128" s="36">
        <f>SUMIFS(СВЦЭМ!$C$33:$C$776,СВЦЭМ!$A$33:$A$776,$A128,СВЦЭМ!$B$33:$B$776,V$110)+'СЕТ СН'!$I$12+СВЦЭМ!$D$10+'СЕТ СН'!$I$5-'СЕТ СН'!$I$20</f>
        <v>3701.5671724100002</v>
      </c>
      <c r="W128" s="36">
        <f>SUMIFS(СВЦЭМ!$C$33:$C$776,СВЦЭМ!$A$33:$A$776,$A128,СВЦЭМ!$B$33:$B$776,W$110)+'СЕТ СН'!$I$12+СВЦЭМ!$D$10+'СЕТ СН'!$I$5-'СЕТ СН'!$I$20</f>
        <v>3714.3981464799999</v>
      </c>
      <c r="X128" s="36">
        <f>SUMIFS(СВЦЭМ!$C$33:$C$776,СВЦЭМ!$A$33:$A$776,$A128,СВЦЭМ!$B$33:$B$776,X$110)+'СЕТ СН'!$I$12+СВЦЭМ!$D$10+'СЕТ СН'!$I$5-'СЕТ СН'!$I$20</f>
        <v>3732.61788931</v>
      </c>
      <c r="Y128" s="36">
        <f>SUMIFS(СВЦЭМ!$C$33:$C$776,СВЦЭМ!$A$33:$A$776,$A128,СВЦЭМ!$B$33:$B$776,Y$110)+'СЕТ СН'!$I$12+СВЦЭМ!$D$10+'СЕТ СН'!$I$5-'СЕТ СН'!$I$20</f>
        <v>3770.3794214600002</v>
      </c>
    </row>
    <row r="129" spans="1:26" ht="15.75" x14ac:dyDescent="0.2">
      <c r="A129" s="35">
        <f t="shared" si="3"/>
        <v>44246</v>
      </c>
      <c r="B129" s="36">
        <f>SUMIFS(СВЦЭМ!$C$33:$C$776,СВЦЭМ!$A$33:$A$776,$A129,СВЦЭМ!$B$33:$B$776,B$110)+'СЕТ СН'!$I$12+СВЦЭМ!$D$10+'СЕТ СН'!$I$5-'СЕТ СН'!$I$20</f>
        <v>3772.32736252</v>
      </c>
      <c r="C129" s="36">
        <f>SUMIFS(СВЦЭМ!$C$33:$C$776,СВЦЭМ!$A$33:$A$776,$A129,СВЦЭМ!$B$33:$B$776,C$110)+'СЕТ СН'!$I$12+СВЦЭМ!$D$10+'СЕТ СН'!$I$5-'СЕТ СН'!$I$20</f>
        <v>3801.0217199799999</v>
      </c>
      <c r="D129" s="36">
        <f>SUMIFS(СВЦЭМ!$C$33:$C$776,СВЦЭМ!$A$33:$A$776,$A129,СВЦЭМ!$B$33:$B$776,D$110)+'СЕТ СН'!$I$12+СВЦЭМ!$D$10+'СЕТ СН'!$I$5-'СЕТ СН'!$I$20</f>
        <v>3843.9623885000001</v>
      </c>
      <c r="E129" s="36">
        <f>SUMIFS(СВЦЭМ!$C$33:$C$776,СВЦЭМ!$A$33:$A$776,$A129,СВЦЭМ!$B$33:$B$776,E$110)+'СЕТ СН'!$I$12+СВЦЭМ!$D$10+'СЕТ СН'!$I$5-'СЕТ СН'!$I$20</f>
        <v>3849.2607018099998</v>
      </c>
      <c r="F129" s="36">
        <f>SUMIFS(СВЦЭМ!$C$33:$C$776,СВЦЭМ!$A$33:$A$776,$A129,СВЦЭМ!$B$33:$B$776,F$110)+'СЕТ СН'!$I$12+СВЦЭМ!$D$10+'СЕТ СН'!$I$5-'СЕТ СН'!$I$20</f>
        <v>3845.72033435</v>
      </c>
      <c r="G129" s="36">
        <f>SUMIFS(СВЦЭМ!$C$33:$C$776,СВЦЭМ!$A$33:$A$776,$A129,СВЦЭМ!$B$33:$B$776,G$110)+'СЕТ СН'!$I$12+СВЦЭМ!$D$10+'СЕТ СН'!$I$5-'СЕТ СН'!$I$20</f>
        <v>3819.6744543499999</v>
      </c>
      <c r="H129" s="36">
        <f>SUMIFS(СВЦЭМ!$C$33:$C$776,СВЦЭМ!$A$33:$A$776,$A129,СВЦЭМ!$B$33:$B$776,H$110)+'СЕТ СН'!$I$12+СВЦЭМ!$D$10+'СЕТ СН'!$I$5-'СЕТ СН'!$I$20</f>
        <v>3785.2531524599999</v>
      </c>
      <c r="I129" s="36">
        <f>SUMIFS(СВЦЭМ!$C$33:$C$776,СВЦЭМ!$A$33:$A$776,$A129,СВЦЭМ!$B$33:$B$776,I$110)+'СЕТ СН'!$I$12+СВЦЭМ!$D$10+'СЕТ СН'!$I$5-'СЕТ СН'!$I$20</f>
        <v>3752.78921184</v>
      </c>
      <c r="J129" s="36">
        <f>SUMIFS(СВЦЭМ!$C$33:$C$776,СВЦЭМ!$A$33:$A$776,$A129,СВЦЭМ!$B$33:$B$776,J$110)+'СЕТ СН'!$I$12+СВЦЭМ!$D$10+'СЕТ СН'!$I$5-'СЕТ СН'!$I$20</f>
        <v>3728.1052684400001</v>
      </c>
      <c r="K129" s="36">
        <f>SUMIFS(СВЦЭМ!$C$33:$C$776,СВЦЭМ!$A$33:$A$776,$A129,СВЦЭМ!$B$33:$B$776,K$110)+'СЕТ СН'!$I$12+СВЦЭМ!$D$10+'СЕТ СН'!$I$5-'СЕТ СН'!$I$20</f>
        <v>3722.5447448999998</v>
      </c>
      <c r="L129" s="36">
        <f>SUMIFS(СВЦЭМ!$C$33:$C$776,СВЦЭМ!$A$33:$A$776,$A129,СВЦЭМ!$B$33:$B$776,L$110)+'СЕТ СН'!$I$12+СВЦЭМ!$D$10+'СЕТ СН'!$I$5-'СЕТ СН'!$I$20</f>
        <v>3753.3480684900001</v>
      </c>
      <c r="M129" s="36">
        <f>SUMIFS(СВЦЭМ!$C$33:$C$776,СВЦЭМ!$A$33:$A$776,$A129,СВЦЭМ!$B$33:$B$776,M$110)+'СЕТ СН'!$I$12+СВЦЭМ!$D$10+'СЕТ СН'!$I$5-'СЕТ СН'!$I$20</f>
        <v>3744.63497839</v>
      </c>
      <c r="N129" s="36">
        <f>SUMIFS(СВЦЭМ!$C$33:$C$776,СВЦЭМ!$A$33:$A$776,$A129,СВЦЭМ!$B$33:$B$776,N$110)+'СЕТ СН'!$I$12+СВЦЭМ!$D$10+'СЕТ СН'!$I$5-'СЕТ СН'!$I$20</f>
        <v>3759.2018266300001</v>
      </c>
      <c r="O129" s="36">
        <f>SUMIFS(СВЦЭМ!$C$33:$C$776,СВЦЭМ!$A$33:$A$776,$A129,СВЦЭМ!$B$33:$B$776,O$110)+'СЕТ СН'!$I$12+СВЦЭМ!$D$10+'СЕТ СН'!$I$5-'СЕТ СН'!$I$20</f>
        <v>3767.4839684099998</v>
      </c>
      <c r="P129" s="36">
        <f>SUMIFS(СВЦЭМ!$C$33:$C$776,СВЦЭМ!$A$33:$A$776,$A129,СВЦЭМ!$B$33:$B$776,P$110)+'СЕТ СН'!$I$12+СВЦЭМ!$D$10+'СЕТ СН'!$I$5-'СЕТ СН'!$I$20</f>
        <v>3745.1192433300002</v>
      </c>
      <c r="Q129" s="36">
        <f>SUMIFS(СВЦЭМ!$C$33:$C$776,СВЦЭМ!$A$33:$A$776,$A129,СВЦЭМ!$B$33:$B$776,Q$110)+'СЕТ СН'!$I$12+СВЦЭМ!$D$10+'СЕТ СН'!$I$5-'СЕТ СН'!$I$20</f>
        <v>3744.3898994199999</v>
      </c>
      <c r="R129" s="36">
        <f>SUMIFS(СВЦЭМ!$C$33:$C$776,СВЦЭМ!$A$33:$A$776,$A129,СВЦЭМ!$B$33:$B$776,R$110)+'СЕТ СН'!$I$12+СВЦЭМ!$D$10+'СЕТ СН'!$I$5-'СЕТ СН'!$I$20</f>
        <v>3762.6865273399999</v>
      </c>
      <c r="S129" s="36">
        <f>SUMIFS(СВЦЭМ!$C$33:$C$776,СВЦЭМ!$A$33:$A$776,$A129,СВЦЭМ!$B$33:$B$776,S$110)+'СЕТ СН'!$I$12+СВЦЭМ!$D$10+'СЕТ СН'!$I$5-'СЕТ СН'!$I$20</f>
        <v>3750.9248849699998</v>
      </c>
      <c r="T129" s="36">
        <f>SUMIFS(СВЦЭМ!$C$33:$C$776,СВЦЭМ!$A$33:$A$776,$A129,СВЦЭМ!$B$33:$B$776,T$110)+'СЕТ СН'!$I$12+СВЦЭМ!$D$10+'СЕТ СН'!$I$5-'СЕТ СН'!$I$20</f>
        <v>3737.99142785</v>
      </c>
      <c r="U129" s="36">
        <f>SUMIFS(СВЦЭМ!$C$33:$C$776,СВЦЭМ!$A$33:$A$776,$A129,СВЦЭМ!$B$33:$B$776,U$110)+'СЕТ СН'!$I$12+СВЦЭМ!$D$10+'СЕТ СН'!$I$5-'СЕТ СН'!$I$20</f>
        <v>3736.5235998099997</v>
      </c>
      <c r="V129" s="36">
        <f>SUMIFS(СВЦЭМ!$C$33:$C$776,СВЦЭМ!$A$33:$A$776,$A129,СВЦЭМ!$B$33:$B$776,V$110)+'СЕТ СН'!$I$12+СВЦЭМ!$D$10+'СЕТ СН'!$I$5-'СЕТ СН'!$I$20</f>
        <v>3733.0649195599999</v>
      </c>
      <c r="W129" s="36">
        <f>SUMIFS(СВЦЭМ!$C$33:$C$776,СВЦЭМ!$A$33:$A$776,$A129,СВЦЭМ!$B$33:$B$776,W$110)+'СЕТ СН'!$I$12+СВЦЭМ!$D$10+'СЕТ СН'!$I$5-'СЕТ СН'!$I$20</f>
        <v>3740.24205373</v>
      </c>
      <c r="X129" s="36">
        <f>SUMIFS(СВЦЭМ!$C$33:$C$776,СВЦЭМ!$A$33:$A$776,$A129,СВЦЭМ!$B$33:$B$776,X$110)+'СЕТ СН'!$I$12+СВЦЭМ!$D$10+'СЕТ СН'!$I$5-'СЕТ СН'!$I$20</f>
        <v>3766.5647210400002</v>
      </c>
      <c r="Y129" s="36">
        <f>SUMIFS(СВЦЭМ!$C$33:$C$776,СВЦЭМ!$A$33:$A$776,$A129,СВЦЭМ!$B$33:$B$776,Y$110)+'СЕТ СН'!$I$12+СВЦЭМ!$D$10+'СЕТ СН'!$I$5-'СЕТ СН'!$I$20</f>
        <v>3788.2084657</v>
      </c>
    </row>
    <row r="130" spans="1:26" ht="15.75" x14ac:dyDescent="0.2">
      <c r="A130" s="35">
        <f t="shared" si="3"/>
        <v>44247</v>
      </c>
      <c r="B130" s="36">
        <f>SUMIFS(СВЦЭМ!$C$33:$C$776,СВЦЭМ!$A$33:$A$776,$A130,СВЦЭМ!$B$33:$B$776,B$110)+'СЕТ СН'!$I$12+СВЦЭМ!$D$10+'СЕТ СН'!$I$5-'СЕТ СН'!$I$20</f>
        <v>3782.38814718</v>
      </c>
      <c r="C130" s="36">
        <f>SUMIFS(СВЦЭМ!$C$33:$C$776,СВЦЭМ!$A$33:$A$776,$A130,СВЦЭМ!$B$33:$B$776,C$110)+'СЕТ СН'!$I$12+СВЦЭМ!$D$10+'СЕТ СН'!$I$5-'СЕТ СН'!$I$20</f>
        <v>3802.4288953499999</v>
      </c>
      <c r="D130" s="36">
        <f>SUMIFS(СВЦЭМ!$C$33:$C$776,СВЦЭМ!$A$33:$A$776,$A130,СВЦЭМ!$B$33:$B$776,D$110)+'СЕТ СН'!$I$12+СВЦЭМ!$D$10+'СЕТ СН'!$I$5-'СЕТ СН'!$I$20</f>
        <v>3828.1911572099998</v>
      </c>
      <c r="E130" s="36">
        <f>SUMIFS(СВЦЭМ!$C$33:$C$776,СВЦЭМ!$A$33:$A$776,$A130,СВЦЭМ!$B$33:$B$776,E$110)+'СЕТ СН'!$I$12+СВЦЭМ!$D$10+'СЕТ СН'!$I$5-'СЕТ СН'!$I$20</f>
        <v>3835.9689965299999</v>
      </c>
      <c r="F130" s="36">
        <f>SUMIFS(СВЦЭМ!$C$33:$C$776,СВЦЭМ!$A$33:$A$776,$A130,СВЦЭМ!$B$33:$B$776,F$110)+'СЕТ СН'!$I$12+СВЦЭМ!$D$10+'СЕТ СН'!$I$5-'СЕТ СН'!$I$20</f>
        <v>3839.3482405599998</v>
      </c>
      <c r="G130" s="36">
        <f>SUMIFS(СВЦЭМ!$C$33:$C$776,СВЦЭМ!$A$33:$A$776,$A130,СВЦЭМ!$B$33:$B$776,G$110)+'СЕТ СН'!$I$12+СВЦЭМ!$D$10+'СЕТ СН'!$I$5-'СЕТ СН'!$I$20</f>
        <v>3817.5938458399996</v>
      </c>
      <c r="H130" s="36">
        <f>SUMIFS(СВЦЭМ!$C$33:$C$776,СВЦЭМ!$A$33:$A$776,$A130,СВЦЭМ!$B$33:$B$776,H$110)+'СЕТ СН'!$I$12+СВЦЭМ!$D$10+'СЕТ СН'!$I$5-'СЕТ СН'!$I$20</f>
        <v>3785.9893851900001</v>
      </c>
      <c r="I130" s="36">
        <f>SUMIFS(СВЦЭМ!$C$33:$C$776,СВЦЭМ!$A$33:$A$776,$A130,СВЦЭМ!$B$33:$B$776,I$110)+'СЕТ СН'!$I$12+СВЦЭМ!$D$10+'СЕТ СН'!$I$5-'СЕТ СН'!$I$20</f>
        <v>3758.38491316</v>
      </c>
      <c r="J130" s="36">
        <f>SUMIFS(СВЦЭМ!$C$33:$C$776,СВЦЭМ!$A$33:$A$776,$A130,СВЦЭМ!$B$33:$B$776,J$110)+'СЕТ СН'!$I$12+СВЦЭМ!$D$10+'СЕТ СН'!$I$5-'СЕТ СН'!$I$20</f>
        <v>3727.9134078299999</v>
      </c>
      <c r="K130" s="36">
        <f>SUMIFS(СВЦЭМ!$C$33:$C$776,СВЦЭМ!$A$33:$A$776,$A130,СВЦЭМ!$B$33:$B$776,K$110)+'СЕТ СН'!$I$12+СВЦЭМ!$D$10+'СЕТ СН'!$I$5-'СЕТ СН'!$I$20</f>
        <v>3717.5653631699997</v>
      </c>
      <c r="L130" s="36">
        <f>SUMIFS(СВЦЭМ!$C$33:$C$776,СВЦЭМ!$A$33:$A$776,$A130,СВЦЭМ!$B$33:$B$776,L$110)+'СЕТ СН'!$I$12+СВЦЭМ!$D$10+'СЕТ СН'!$I$5-'СЕТ СН'!$I$20</f>
        <v>3716.4056229399998</v>
      </c>
      <c r="M130" s="36">
        <f>SUMIFS(СВЦЭМ!$C$33:$C$776,СВЦЭМ!$A$33:$A$776,$A130,СВЦЭМ!$B$33:$B$776,M$110)+'СЕТ СН'!$I$12+СВЦЭМ!$D$10+'СЕТ СН'!$I$5-'СЕТ СН'!$I$20</f>
        <v>3729.29632004</v>
      </c>
      <c r="N130" s="36">
        <f>SUMIFS(СВЦЭМ!$C$33:$C$776,СВЦЭМ!$A$33:$A$776,$A130,СВЦЭМ!$B$33:$B$776,N$110)+'СЕТ СН'!$I$12+СВЦЭМ!$D$10+'СЕТ СН'!$I$5-'СЕТ СН'!$I$20</f>
        <v>3715.6364942599998</v>
      </c>
      <c r="O130" s="36">
        <f>SUMIFS(СВЦЭМ!$C$33:$C$776,СВЦЭМ!$A$33:$A$776,$A130,СВЦЭМ!$B$33:$B$776,O$110)+'СЕТ СН'!$I$12+СВЦЭМ!$D$10+'СЕТ СН'!$I$5-'СЕТ СН'!$I$20</f>
        <v>3721.5321411</v>
      </c>
      <c r="P130" s="36">
        <f>SUMIFS(СВЦЭМ!$C$33:$C$776,СВЦЭМ!$A$33:$A$776,$A130,СВЦЭМ!$B$33:$B$776,P$110)+'СЕТ СН'!$I$12+СВЦЭМ!$D$10+'СЕТ СН'!$I$5-'СЕТ СН'!$I$20</f>
        <v>3703.36459053</v>
      </c>
      <c r="Q130" s="36">
        <f>SUMIFS(СВЦЭМ!$C$33:$C$776,СВЦЭМ!$A$33:$A$776,$A130,СВЦЭМ!$B$33:$B$776,Q$110)+'СЕТ СН'!$I$12+СВЦЭМ!$D$10+'СЕТ СН'!$I$5-'СЕТ СН'!$I$20</f>
        <v>3705.6915721800001</v>
      </c>
      <c r="R130" s="36">
        <f>SUMIFS(СВЦЭМ!$C$33:$C$776,СВЦЭМ!$A$33:$A$776,$A130,СВЦЭМ!$B$33:$B$776,R$110)+'СЕТ СН'!$I$12+СВЦЭМ!$D$10+'СЕТ СН'!$I$5-'СЕТ СН'!$I$20</f>
        <v>3715.10774696</v>
      </c>
      <c r="S130" s="36">
        <f>SUMIFS(СВЦЭМ!$C$33:$C$776,СВЦЭМ!$A$33:$A$776,$A130,СВЦЭМ!$B$33:$B$776,S$110)+'СЕТ СН'!$I$12+СВЦЭМ!$D$10+'СЕТ СН'!$I$5-'СЕТ СН'!$I$20</f>
        <v>3689.0790026999998</v>
      </c>
      <c r="T130" s="36">
        <f>SUMIFS(СВЦЭМ!$C$33:$C$776,СВЦЭМ!$A$33:$A$776,$A130,СВЦЭМ!$B$33:$B$776,T$110)+'СЕТ СН'!$I$12+СВЦЭМ!$D$10+'СЕТ СН'!$I$5-'СЕТ СН'!$I$20</f>
        <v>3692.6964357799998</v>
      </c>
      <c r="U130" s="36">
        <f>SUMIFS(СВЦЭМ!$C$33:$C$776,СВЦЭМ!$A$33:$A$776,$A130,СВЦЭМ!$B$33:$B$776,U$110)+'СЕТ СН'!$I$12+СВЦЭМ!$D$10+'СЕТ СН'!$I$5-'СЕТ СН'!$I$20</f>
        <v>3705.3885231499999</v>
      </c>
      <c r="V130" s="36">
        <f>SUMIFS(СВЦЭМ!$C$33:$C$776,СВЦЭМ!$A$33:$A$776,$A130,СВЦЭМ!$B$33:$B$776,V$110)+'СЕТ СН'!$I$12+СВЦЭМ!$D$10+'СЕТ СН'!$I$5-'СЕТ СН'!$I$20</f>
        <v>3706.2883018699999</v>
      </c>
      <c r="W130" s="36">
        <f>SUMIFS(СВЦЭМ!$C$33:$C$776,СВЦЭМ!$A$33:$A$776,$A130,СВЦЭМ!$B$33:$B$776,W$110)+'СЕТ СН'!$I$12+СВЦЭМ!$D$10+'СЕТ СН'!$I$5-'СЕТ СН'!$I$20</f>
        <v>3705.1604848699999</v>
      </c>
      <c r="X130" s="36">
        <f>SUMIFS(СВЦЭМ!$C$33:$C$776,СВЦЭМ!$A$33:$A$776,$A130,СВЦЭМ!$B$33:$B$776,X$110)+'СЕТ СН'!$I$12+СВЦЭМ!$D$10+'СЕТ СН'!$I$5-'СЕТ СН'!$I$20</f>
        <v>3716.86918388</v>
      </c>
      <c r="Y130" s="36">
        <f>SUMIFS(СВЦЭМ!$C$33:$C$776,СВЦЭМ!$A$33:$A$776,$A130,СВЦЭМ!$B$33:$B$776,Y$110)+'СЕТ СН'!$I$12+СВЦЭМ!$D$10+'СЕТ СН'!$I$5-'СЕТ СН'!$I$20</f>
        <v>3730.2607426599998</v>
      </c>
    </row>
    <row r="131" spans="1:26" ht="15.75" x14ac:dyDescent="0.2">
      <c r="A131" s="35">
        <f t="shared" si="3"/>
        <v>44248</v>
      </c>
      <c r="B131" s="36">
        <f>SUMIFS(СВЦЭМ!$C$33:$C$776,СВЦЭМ!$A$33:$A$776,$A131,СВЦЭМ!$B$33:$B$776,B$110)+'СЕТ СН'!$I$12+СВЦЭМ!$D$10+'СЕТ СН'!$I$5-'СЕТ СН'!$I$20</f>
        <v>3778.76177994</v>
      </c>
      <c r="C131" s="36">
        <f>SUMIFS(СВЦЭМ!$C$33:$C$776,СВЦЭМ!$A$33:$A$776,$A131,СВЦЭМ!$B$33:$B$776,C$110)+'СЕТ СН'!$I$12+СВЦЭМ!$D$10+'СЕТ СН'!$I$5-'СЕТ СН'!$I$20</f>
        <v>3795.3730063600001</v>
      </c>
      <c r="D131" s="36">
        <f>SUMIFS(СВЦЭМ!$C$33:$C$776,СВЦЭМ!$A$33:$A$776,$A131,СВЦЭМ!$B$33:$B$776,D$110)+'СЕТ СН'!$I$12+СВЦЭМ!$D$10+'СЕТ СН'!$I$5-'СЕТ СН'!$I$20</f>
        <v>3820.6755849299998</v>
      </c>
      <c r="E131" s="36">
        <f>SUMIFS(СВЦЭМ!$C$33:$C$776,СВЦЭМ!$A$33:$A$776,$A131,СВЦЭМ!$B$33:$B$776,E$110)+'СЕТ СН'!$I$12+СВЦЭМ!$D$10+'СЕТ СН'!$I$5-'СЕТ СН'!$I$20</f>
        <v>3826.4850149399999</v>
      </c>
      <c r="F131" s="36">
        <f>SUMIFS(СВЦЭМ!$C$33:$C$776,СВЦЭМ!$A$33:$A$776,$A131,СВЦЭМ!$B$33:$B$776,F$110)+'СЕТ СН'!$I$12+СВЦЭМ!$D$10+'СЕТ СН'!$I$5-'СЕТ СН'!$I$20</f>
        <v>3832.5398554200001</v>
      </c>
      <c r="G131" s="36">
        <f>SUMIFS(СВЦЭМ!$C$33:$C$776,СВЦЭМ!$A$33:$A$776,$A131,СВЦЭМ!$B$33:$B$776,G$110)+'СЕТ СН'!$I$12+СВЦЭМ!$D$10+'СЕТ СН'!$I$5-'СЕТ СН'!$I$20</f>
        <v>3831.8350121100002</v>
      </c>
      <c r="H131" s="36">
        <f>SUMIFS(СВЦЭМ!$C$33:$C$776,СВЦЭМ!$A$33:$A$776,$A131,СВЦЭМ!$B$33:$B$776,H$110)+'СЕТ СН'!$I$12+СВЦЭМ!$D$10+'СЕТ СН'!$I$5-'СЕТ СН'!$I$20</f>
        <v>3820.5232047700001</v>
      </c>
      <c r="I131" s="36">
        <f>SUMIFS(СВЦЭМ!$C$33:$C$776,СВЦЭМ!$A$33:$A$776,$A131,СВЦЭМ!$B$33:$B$776,I$110)+'СЕТ СН'!$I$12+СВЦЭМ!$D$10+'СЕТ СН'!$I$5-'СЕТ СН'!$I$20</f>
        <v>3811.6677798299997</v>
      </c>
      <c r="J131" s="36">
        <f>SUMIFS(СВЦЭМ!$C$33:$C$776,СВЦЭМ!$A$33:$A$776,$A131,СВЦЭМ!$B$33:$B$776,J$110)+'СЕТ СН'!$I$12+СВЦЭМ!$D$10+'СЕТ СН'!$I$5-'СЕТ СН'!$I$20</f>
        <v>3789.02988882</v>
      </c>
      <c r="K131" s="36">
        <f>SUMIFS(СВЦЭМ!$C$33:$C$776,СВЦЭМ!$A$33:$A$776,$A131,СВЦЭМ!$B$33:$B$776,K$110)+'СЕТ СН'!$I$12+СВЦЭМ!$D$10+'СЕТ СН'!$I$5-'СЕТ СН'!$I$20</f>
        <v>3751.59741588</v>
      </c>
      <c r="L131" s="36">
        <f>SUMIFS(СВЦЭМ!$C$33:$C$776,СВЦЭМ!$A$33:$A$776,$A131,СВЦЭМ!$B$33:$B$776,L$110)+'СЕТ СН'!$I$12+СВЦЭМ!$D$10+'СЕТ СН'!$I$5-'СЕТ СН'!$I$20</f>
        <v>3729.8845664299997</v>
      </c>
      <c r="M131" s="36">
        <f>SUMIFS(СВЦЭМ!$C$33:$C$776,СВЦЭМ!$A$33:$A$776,$A131,СВЦЭМ!$B$33:$B$776,M$110)+'СЕТ СН'!$I$12+СВЦЭМ!$D$10+'СЕТ СН'!$I$5-'СЕТ СН'!$I$20</f>
        <v>3737.1542541099998</v>
      </c>
      <c r="N131" s="36">
        <f>SUMIFS(СВЦЭМ!$C$33:$C$776,СВЦЭМ!$A$33:$A$776,$A131,СВЦЭМ!$B$33:$B$776,N$110)+'СЕТ СН'!$I$12+СВЦЭМ!$D$10+'СЕТ СН'!$I$5-'СЕТ СН'!$I$20</f>
        <v>3753.4500555599998</v>
      </c>
      <c r="O131" s="36">
        <f>SUMIFS(СВЦЭМ!$C$33:$C$776,СВЦЭМ!$A$33:$A$776,$A131,СВЦЭМ!$B$33:$B$776,O$110)+'СЕТ СН'!$I$12+СВЦЭМ!$D$10+'СЕТ СН'!$I$5-'СЕТ СН'!$I$20</f>
        <v>3772.8655406500002</v>
      </c>
      <c r="P131" s="36">
        <f>SUMIFS(СВЦЭМ!$C$33:$C$776,СВЦЭМ!$A$33:$A$776,$A131,СВЦЭМ!$B$33:$B$776,P$110)+'СЕТ СН'!$I$12+СВЦЭМ!$D$10+'СЕТ СН'!$I$5-'СЕТ СН'!$I$20</f>
        <v>3756.7289591899998</v>
      </c>
      <c r="Q131" s="36">
        <f>SUMIFS(СВЦЭМ!$C$33:$C$776,СВЦЭМ!$A$33:$A$776,$A131,СВЦЭМ!$B$33:$B$776,Q$110)+'СЕТ СН'!$I$12+СВЦЭМ!$D$10+'СЕТ СН'!$I$5-'СЕТ СН'!$I$20</f>
        <v>3761.5762638900001</v>
      </c>
      <c r="R131" s="36">
        <f>SUMIFS(СВЦЭМ!$C$33:$C$776,СВЦЭМ!$A$33:$A$776,$A131,СВЦЭМ!$B$33:$B$776,R$110)+'СЕТ СН'!$I$12+СВЦЭМ!$D$10+'СЕТ СН'!$I$5-'СЕТ СН'!$I$20</f>
        <v>3784.0994441600001</v>
      </c>
      <c r="S131" s="36">
        <f>SUMIFS(СВЦЭМ!$C$33:$C$776,СВЦЭМ!$A$33:$A$776,$A131,СВЦЭМ!$B$33:$B$776,S$110)+'СЕТ СН'!$I$12+СВЦЭМ!$D$10+'СЕТ СН'!$I$5-'СЕТ СН'!$I$20</f>
        <v>3753.7741531699999</v>
      </c>
      <c r="T131" s="36">
        <f>SUMIFS(СВЦЭМ!$C$33:$C$776,СВЦЭМ!$A$33:$A$776,$A131,СВЦЭМ!$B$33:$B$776,T$110)+'СЕТ СН'!$I$12+СВЦЭМ!$D$10+'СЕТ СН'!$I$5-'СЕТ СН'!$I$20</f>
        <v>3738.8504885699999</v>
      </c>
      <c r="U131" s="36">
        <f>SUMIFS(СВЦЭМ!$C$33:$C$776,СВЦЭМ!$A$33:$A$776,$A131,СВЦЭМ!$B$33:$B$776,U$110)+'СЕТ СН'!$I$12+СВЦЭМ!$D$10+'СЕТ СН'!$I$5-'СЕТ СН'!$I$20</f>
        <v>3723.3820958699998</v>
      </c>
      <c r="V131" s="36">
        <f>SUMIFS(СВЦЭМ!$C$33:$C$776,СВЦЭМ!$A$33:$A$776,$A131,СВЦЭМ!$B$33:$B$776,V$110)+'СЕТ СН'!$I$12+СВЦЭМ!$D$10+'СЕТ СН'!$I$5-'СЕТ СН'!$I$20</f>
        <v>3731.6098365600001</v>
      </c>
      <c r="W131" s="36">
        <f>SUMIFS(СВЦЭМ!$C$33:$C$776,СВЦЭМ!$A$33:$A$776,$A131,СВЦЭМ!$B$33:$B$776,W$110)+'СЕТ СН'!$I$12+СВЦЭМ!$D$10+'СЕТ СН'!$I$5-'СЕТ СН'!$I$20</f>
        <v>3752.3635725700001</v>
      </c>
      <c r="X131" s="36">
        <f>SUMIFS(СВЦЭМ!$C$33:$C$776,СВЦЭМ!$A$33:$A$776,$A131,СВЦЭМ!$B$33:$B$776,X$110)+'СЕТ СН'!$I$12+СВЦЭМ!$D$10+'СЕТ СН'!$I$5-'СЕТ СН'!$I$20</f>
        <v>3775.5281496299999</v>
      </c>
      <c r="Y131" s="36">
        <f>SUMIFS(СВЦЭМ!$C$33:$C$776,СВЦЭМ!$A$33:$A$776,$A131,СВЦЭМ!$B$33:$B$776,Y$110)+'СЕТ СН'!$I$12+СВЦЭМ!$D$10+'СЕТ СН'!$I$5-'СЕТ СН'!$I$20</f>
        <v>3792.0290836099998</v>
      </c>
    </row>
    <row r="132" spans="1:26" ht="15.75" x14ac:dyDescent="0.2">
      <c r="A132" s="35">
        <f t="shared" si="3"/>
        <v>44249</v>
      </c>
      <c r="B132" s="36">
        <f>SUMIFS(СВЦЭМ!$C$33:$C$776,СВЦЭМ!$A$33:$A$776,$A132,СВЦЭМ!$B$33:$B$776,B$110)+'СЕТ СН'!$I$12+СВЦЭМ!$D$10+'СЕТ СН'!$I$5-'СЕТ СН'!$I$20</f>
        <v>3783.22369002</v>
      </c>
      <c r="C132" s="36">
        <f>SUMIFS(СВЦЭМ!$C$33:$C$776,СВЦЭМ!$A$33:$A$776,$A132,СВЦЭМ!$B$33:$B$776,C$110)+'СЕТ СН'!$I$12+СВЦЭМ!$D$10+'СЕТ СН'!$I$5-'СЕТ СН'!$I$20</f>
        <v>3801.4867931799999</v>
      </c>
      <c r="D132" s="36">
        <f>SUMIFS(СВЦЭМ!$C$33:$C$776,СВЦЭМ!$A$33:$A$776,$A132,СВЦЭМ!$B$33:$B$776,D$110)+'СЕТ СН'!$I$12+СВЦЭМ!$D$10+'СЕТ СН'!$I$5-'СЕТ СН'!$I$20</f>
        <v>3833.7165526999997</v>
      </c>
      <c r="E132" s="36">
        <f>SUMIFS(СВЦЭМ!$C$33:$C$776,СВЦЭМ!$A$33:$A$776,$A132,СВЦЭМ!$B$33:$B$776,E$110)+'СЕТ СН'!$I$12+СВЦЭМ!$D$10+'СЕТ СН'!$I$5-'СЕТ СН'!$I$20</f>
        <v>3841.3128972699997</v>
      </c>
      <c r="F132" s="36">
        <f>SUMIFS(СВЦЭМ!$C$33:$C$776,СВЦЭМ!$A$33:$A$776,$A132,СВЦЭМ!$B$33:$B$776,F$110)+'СЕТ СН'!$I$12+СВЦЭМ!$D$10+'СЕТ СН'!$I$5-'СЕТ СН'!$I$20</f>
        <v>3851.99316899</v>
      </c>
      <c r="G132" s="36">
        <f>SUMIFS(СВЦЭМ!$C$33:$C$776,СВЦЭМ!$A$33:$A$776,$A132,СВЦЭМ!$B$33:$B$776,G$110)+'СЕТ СН'!$I$12+СВЦЭМ!$D$10+'СЕТ СН'!$I$5-'СЕТ СН'!$I$20</f>
        <v>3839.2744599400003</v>
      </c>
      <c r="H132" s="36">
        <f>SUMIFS(СВЦЭМ!$C$33:$C$776,СВЦЭМ!$A$33:$A$776,$A132,СВЦЭМ!$B$33:$B$776,H$110)+'СЕТ СН'!$I$12+СВЦЭМ!$D$10+'СЕТ СН'!$I$5-'СЕТ СН'!$I$20</f>
        <v>3823.1731038999997</v>
      </c>
      <c r="I132" s="36">
        <f>SUMIFS(СВЦЭМ!$C$33:$C$776,СВЦЭМ!$A$33:$A$776,$A132,СВЦЭМ!$B$33:$B$776,I$110)+'СЕТ СН'!$I$12+СВЦЭМ!$D$10+'СЕТ СН'!$I$5-'СЕТ СН'!$I$20</f>
        <v>3809.64564913</v>
      </c>
      <c r="J132" s="36">
        <f>SUMIFS(СВЦЭМ!$C$33:$C$776,СВЦЭМ!$A$33:$A$776,$A132,СВЦЭМ!$B$33:$B$776,J$110)+'СЕТ СН'!$I$12+СВЦЭМ!$D$10+'СЕТ СН'!$I$5-'СЕТ СН'!$I$20</f>
        <v>3781.32055494</v>
      </c>
      <c r="K132" s="36">
        <f>SUMIFS(СВЦЭМ!$C$33:$C$776,СВЦЭМ!$A$33:$A$776,$A132,СВЦЭМ!$B$33:$B$776,K$110)+'СЕТ СН'!$I$12+СВЦЭМ!$D$10+'СЕТ СН'!$I$5-'СЕТ СН'!$I$20</f>
        <v>3744.6006247599998</v>
      </c>
      <c r="L132" s="36">
        <f>SUMIFS(СВЦЭМ!$C$33:$C$776,СВЦЭМ!$A$33:$A$776,$A132,СВЦЭМ!$B$33:$B$776,L$110)+'СЕТ СН'!$I$12+СВЦЭМ!$D$10+'СЕТ СН'!$I$5-'СЕТ СН'!$I$20</f>
        <v>3724.9846132100001</v>
      </c>
      <c r="M132" s="36">
        <f>SUMIFS(СВЦЭМ!$C$33:$C$776,СВЦЭМ!$A$33:$A$776,$A132,СВЦЭМ!$B$33:$B$776,M$110)+'СЕТ СН'!$I$12+СВЦЭМ!$D$10+'СЕТ СН'!$I$5-'СЕТ СН'!$I$20</f>
        <v>3727.7889882700001</v>
      </c>
      <c r="N132" s="36">
        <f>SUMIFS(СВЦЭМ!$C$33:$C$776,СВЦЭМ!$A$33:$A$776,$A132,СВЦЭМ!$B$33:$B$776,N$110)+'СЕТ СН'!$I$12+СВЦЭМ!$D$10+'СЕТ СН'!$I$5-'СЕТ СН'!$I$20</f>
        <v>3744.31221499</v>
      </c>
      <c r="O132" s="36">
        <f>SUMIFS(СВЦЭМ!$C$33:$C$776,СВЦЭМ!$A$33:$A$776,$A132,СВЦЭМ!$B$33:$B$776,O$110)+'СЕТ СН'!$I$12+СВЦЭМ!$D$10+'СЕТ СН'!$I$5-'СЕТ СН'!$I$20</f>
        <v>3759.0548596099998</v>
      </c>
      <c r="P132" s="36">
        <f>SUMIFS(СВЦЭМ!$C$33:$C$776,СВЦЭМ!$A$33:$A$776,$A132,СВЦЭМ!$B$33:$B$776,P$110)+'СЕТ СН'!$I$12+СВЦЭМ!$D$10+'СЕТ СН'!$I$5-'СЕТ СН'!$I$20</f>
        <v>3740.6476734099997</v>
      </c>
      <c r="Q132" s="36">
        <f>SUMIFS(СВЦЭМ!$C$33:$C$776,СВЦЭМ!$A$33:$A$776,$A132,СВЦЭМ!$B$33:$B$776,Q$110)+'СЕТ СН'!$I$12+СВЦЭМ!$D$10+'СЕТ СН'!$I$5-'СЕТ СН'!$I$20</f>
        <v>3750.8484832499998</v>
      </c>
      <c r="R132" s="36">
        <f>SUMIFS(СВЦЭМ!$C$33:$C$776,СВЦЭМ!$A$33:$A$776,$A132,СВЦЭМ!$B$33:$B$776,R$110)+'СЕТ СН'!$I$12+СВЦЭМ!$D$10+'СЕТ СН'!$I$5-'СЕТ СН'!$I$20</f>
        <v>3768.7738940099998</v>
      </c>
      <c r="S132" s="36">
        <f>SUMIFS(СВЦЭМ!$C$33:$C$776,СВЦЭМ!$A$33:$A$776,$A132,СВЦЭМ!$B$33:$B$776,S$110)+'СЕТ СН'!$I$12+СВЦЭМ!$D$10+'СЕТ СН'!$I$5-'СЕТ СН'!$I$20</f>
        <v>3741.9818645599998</v>
      </c>
      <c r="T132" s="36">
        <f>SUMIFS(СВЦЭМ!$C$33:$C$776,СВЦЭМ!$A$33:$A$776,$A132,СВЦЭМ!$B$33:$B$776,T$110)+'СЕТ СН'!$I$12+СВЦЭМ!$D$10+'СЕТ СН'!$I$5-'СЕТ СН'!$I$20</f>
        <v>3720.3094283400001</v>
      </c>
      <c r="U132" s="36">
        <f>SUMIFS(СВЦЭМ!$C$33:$C$776,СВЦЭМ!$A$33:$A$776,$A132,СВЦЭМ!$B$33:$B$776,U$110)+'СЕТ СН'!$I$12+СВЦЭМ!$D$10+'СЕТ СН'!$I$5-'СЕТ СН'!$I$20</f>
        <v>3709.6019471999998</v>
      </c>
      <c r="V132" s="36">
        <f>SUMIFS(СВЦЭМ!$C$33:$C$776,СВЦЭМ!$A$33:$A$776,$A132,СВЦЭМ!$B$33:$B$776,V$110)+'СЕТ СН'!$I$12+СВЦЭМ!$D$10+'СЕТ СН'!$I$5-'СЕТ СН'!$I$20</f>
        <v>3714.4896712999998</v>
      </c>
      <c r="W132" s="36">
        <f>SUMIFS(СВЦЭМ!$C$33:$C$776,СВЦЭМ!$A$33:$A$776,$A132,СВЦЭМ!$B$33:$B$776,W$110)+'СЕТ СН'!$I$12+СВЦЭМ!$D$10+'СЕТ СН'!$I$5-'СЕТ СН'!$I$20</f>
        <v>3732.9890458899999</v>
      </c>
      <c r="X132" s="36">
        <f>SUMIFS(СВЦЭМ!$C$33:$C$776,СВЦЭМ!$A$33:$A$776,$A132,СВЦЭМ!$B$33:$B$776,X$110)+'СЕТ СН'!$I$12+СВЦЭМ!$D$10+'СЕТ СН'!$I$5-'СЕТ СН'!$I$20</f>
        <v>3756.9534258499998</v>
      </c>
      <c r="Y132" s="36">
        <f>SUMIFS(СВЦЭМ!$C$33:$C$776,СВЦЭМ!$A$33:$A$776,$A132,СВЦЭМ!$B$33:$B$776,Y$110)+'СЕТ СН'!$I$12+СВЦЭМ!$D$10+'СЕТ СН'!$I$5-'СЕТ СН'!$I$20</f>
        <v>3796.82862849</v>
      </c>
    </row>
    <row r="133" spans="1:26" ht="15.75" x14ac:dyDescent="0.2">
      <c r="A133" s="35">
        <f t="shared" si="3"/>
        <v>44250</v>
      </c>
      <c r="B133" s="36">
        <f>SUMIFS(СВЦЭМ!$C$33:$C$776,СВЦЭМ!$A$33:$A$776,$A133,СВЦЭМ!$B$33:$B$776,B$110)+'СЕТ СН'!$I$12+СВЦЭМ!$D$10+'СЕТ СН'!$I$5-'СЕТ СН'!$I$20</f>
        <v>3755.79491809</v>
      </c>
      <c r="C133" s="36">
        <f>SUMIFS(СВЦЭМ!$C$33:$C$776,СВЦЭМ!$A$33:$A$776,$A133,СВЦЭМ!$B$33:$B$776,C$110)+'СЕТ СН'!$I$12+СВЦЭМ!$D$10+'СЕТ СН'!$I$5-'СЕТ СН'!$I$20</f>
        <v>3778.9119992300002</v>
      </c>
      <c r="D133" s="36">
        <f>SUMIFS(СВЦЭМ!$C$33:$C$776,СВЦЭМ!$A$33:$A$776,$A133,СВЦЭМ!$B$33:$B$776,D$110)+'СЕТ СН'!$I$12+СВЦЭМ!$D$10+'СЕТ СН'!$I$5-'СЕТ СН'!$I$20</f>
        <v>3809.2069272899998</v>
      </c>
      <c r="E133" s="36">
        <f>SUMIFS(СВЦЭМ!$C$33:$C$776,СВЦЭМ!$A$33:$A$776,$A133,СВЦЭМ!$B$33:$B$776,E$110)+'СЕТ СН'!$I$12+СВЦЭМ!$D$10+'СЕТ СН'!$I$5-'СЕТ СН'!$I$20</f>
        <v>3814.3912135299997</v>
      </c>
      <c r="F133" s="36">
        <f>SUMIFS(СВЦЭМ!$C$33:$C$776,СВЦЭМ!$A$33:$A$776,$A133,СВЦЭМ!$B$33:$B$776,F$110)+'СЕТ СН'!$I$12+СВЦЭМ!$D$10+'СЕТ СН'!$I$5-'СЕТ СН'!$I$20</f>
        <v>3819.89941421</v>
      </c>
      <c r="G133" s="36">
        <f>SUMIFS(СВЦЭМ!$C$33:$C$776,СВЦЭМ!$A$33:$A$776,$A133,СВЦЭМ!$B$33:$B$776,G$110)+'СЕТ СН'!$I$12+СВЦЭМ!$D$10+'СЕТ СН'!$I$5-'СЕТ СН'!$I$20</f>
        <v>3821.6928208099998</v>
      </c>
      <c r="H133" s="36">
        <f>SUMIFS(СВЦЭМ!$C$33:$C$776,СВЦЭМ!$A$33:$A$776,$A133,СВЦЭМ!$B$33:$B$776,H$110)+'СЕТ СН'!$I$12+СВЦЭМ!$D$10+'СЕТ СН'!$I$5-'СЕТ СН'!$I$20</f>
        <v>3810.3236676500001</v>
      </c>
      <c r="I133" s="36">
        <f>SUMIFS(СВЦЭМ!$C$33:$C$776,СВЦЭМ!$A$33:$A$776,$A133,СВЦЭМ!$B$33:$B$776,I$110)+'СЕТ СН'!$I$12+СВЦЭМ!$D$10+'СЕТ СН'!$I$5-'СЕТ СН'!$I$20</f>
        <v>3797.7226985799998</v>
      </c>
      <c r="J133" s="36">
        <f>SUMIFS(СВЦЭМ!$C$33:$C$776,СВЦЭМ!$A$33:$A$776,$A133,СВЦЭМ!$B$33:$B$776,J$110)+'СЕТ СН'!$I$12+СВЦЭМ!$D$10+'СЕТ СН'!$I$5-'СЕТ СН'!$I$20</f>
        <v>3757.8627518100002</v>
      </c>
      <c r="K133" s="36">
        <f>SUMIFS(СВЦЭМ!$C$33:$C$776,СВЦЭМ!$A$33:$A$776,$A133,СВЦЭМ!$B$33:$B$776,K$110)+'СЕТ СН'!$I$12+СВЦЭМ!$D$10+'СЕТ СН'!$I$5-'СЕТ СН'!$I$20</f>
        <v>3722.3893536400001</v>
      </c>
      <c r="L133" s="36">
        <f>SUMIFS(СВЦЭМ!$C$33:$C$776,СВЦЭМ!$A$33:$A$776,$A133,СВЦЭМ!$B$33:$B$776,L$110)+'СЕТ СН'!$I$12+СВЦЭМ!$D$10+'СЕТ СН'!$I$5-'СЕТ СН'!$I$20</f>
        <v>3712.9684425199998</v>
      </c>
      <c r="M133" s="36">
        <f>SUMIFS(СВЦЭМ!$C$33:$C$776,СВЦЭМ!$A$33:$A$776,$A133,СВЦЭМ!$B$33:$B$776,M$110)+'СЕТ СН'!$I$12+СВЦЭМ!$D$10+'СЕТ СН'!$I$5-'СЕТ СН'!$I$20</f>
        <v>3711.64359268</v>
      </c>
      <c r="N133" s="36">
        <f>SUMIFS(СВЦЭМ!$C$33:$C$776,СВЦЭМ!$A$33:$A$776,$A133,СВЦЭМ!$B$33:$B$776,N$110)+'СЕТ СН'!$I$12+СВЦЭМ!$D$10+'СЕТ СН'!$I$5-'СЕТ СН'!$I$20</f>
        <v>3734.8427479299999</v>
      </c>
      <c r="O133" s="36">
        <f>SUMIFS(СВЦЭМ!$C$33:$C$776,СВЦЭМ!$A$33:$A$776,$A133,СВЦЭМ!$B$33:$B$776,O$110)+'СЕТ СН'!$I$12+СВЦЭМ!$D$10+'СЕТ СН'!$I$5-'СЕТ СН'!$I$20</f>
        <v>3768.33800999</v>
      </c>
      <c r="P133" s="36">
        <f>SUMIFS(СВЦЭМ!$C$33:$C$776,СВЦЭМ!$A$33:$A$776,$A133,СВЦЭМ!$B$33:$B$776,P$110)+'СЕТ СН'!$I$12+СВЦЭМ!$D$10+'СЕТ СН'!$I$5-'СЕТ СН'!$I$20</f>
        <v>3752.6194004199997</v>
      </c>
      <c r="Q133" s="36">
        <f>SUMIFS(СВЦЭМ!$C$33:$C$776,СВЦЭМ!$A$33:$A$776,$A133,СВЦЭМ!$B$33:$B$776,Q$110)+'СЕТ СН'!$I$12+СВЦЭМ!$D$10+'СЕТ СН'!$I$5-'СЕТ СН'!$I$20</f>
        <v>3757.5429295100002</v>
      </c>
      <c r="R133" s="36">
        <f>SUMIFS(СВЦЭМ!$C$33:$C$776,СВЦЭМ!$A$33:$A$776,$A133,СВЦЭМ!$B$33:$B$776,R$110)+'СЕТ СН'!$I$12+СВЦЭМ!$D$10+'СЕТ СН'!$I$5-'СЕТ СН'!$I$20</f>
        <v>3773.3391945899998</v>
      </c>
      <c r="S133" s="36">
        <f>SUMIFS(СВЦЭМ!$C$33:$C$776,СВЦЭМ!$A$33:$A$776,$A133,СВЦЭМ!$B$33:$B$776,S$110)+'СЕТ СН'!$I$12+СВЦЭМ!$D$10+'СЕТ СН'!$I$5-'СЕТ СН'!$I$20</f>
        <v>3755.3653113199998</v>
      </c>
      <c r="T133" s="36">
        <f>SUMIFS(СВЦЭМ!$C$33:$C$776,СВЦЭМ!$A$33:$A$776,$A133,СВЦЭМ!$B$33:$B$776,T$110)+'СЕТ СН'!$I$12+СВЦЭМ!$D$10+'СЕТ СН'!$I$5-'СЕТ СН'!$I$20</f>
        <v>3734.4563247599999</v>
      </c>
      <c r="U133" s="36">
        <f>SUMIFS(СВЦЭМ!$C$33:$C$776,СВЦЭМ!$A$33:$A$776,$A133,СВЦЭМ!$B$33:$B$776,U$110)+'СЕТ СН'!$I$12+СВЦЭМ!$D$10+'СЕТ СН'!$I$5-'СЕТ СН'!$I$20</f>
        <v>3719.0095206199999</v>
      </c>
      <c r="V133" s="36">
        <f>SUMIFS(СВЦЭМ!$C$33:$C$776,СВЦЭМ!$A$33:$A$776,$A133,СВЦЭМ!$B$33:$B$776,V$110)+'СЕТ СН'!$I$12+СВЦЭМ!$D$10+'СЕТ СН'!$I$5-'СЕТ СН'!$I$20</f>
        <v>3721.3654566199998</v>
      </c>
      <c r="W133" s="36">
        <f>SUMIFS(СВЦЭМ!$C$33:$C$776,СВЦЭМ!$A$33:$A$776,$A133,СВЦЭМ!$B$33:$B$776,W$110)+'СЕТ СН'!$I$12+СВЦЭМ!$D$10+'СЕТ СН'!$I$5-'СЕТ СН'!$I$20</f>
        <v>3736.58793952</v>
      </c>
      <c r="X133" s="36">
        <f>SUMIFS(СВЦЭМ!$C$33:$C$776,СВЦЭМ!$A$33:$A$776,$A133,СВЦЭМ!$B$33:$B$776,X$110)+'СЕТ СН'!$I$12+СВЦЭМ!$D$10+'СЕТ СН'!$I$5-'СЕТ СН'!$I$20</f>
        <v>3763.3330119699999</v>
      </c>
      <c r="Y133" s="36">
        <f>SUMIFS(СВЦЭМ!$C$33:$C$776,СВЦЭМ!$A$33:$A$776,$A133,СВЦЭМ!$B$33:$B$776,Y$110)+'СЕТ СН'!$I$12+СВЦЭМ!$D$10+'СЕТ СН'!$I$5-'СЕТ СН'!$I$20</f>
        <v>3789.63988819</v>
      </c>
    </row>
    <row r="134" spans="1:26" ht="15.75" x14ac:dyDescent="0.2">
      <c r="A134" s="35">
        <f t="shared" si="3"/>
        <v>44251</v>
      </c>
      <c r="B134" s="36">
        <f>SUMIFS(СВЦЭМ!$C$33:$C$776,СВЦЭМ!$A$33:$A$776,$A134,СВЦЭМ!$B$33:$B$776,B$110)+'СЕТ СН'!$I$12+СВЦЭМ!$D$10+'СЕТ СН'!$I$5-'СЕТ СН'!$I$20</f>
        <v>3744.5260476499998</v>
      </c>
      <c r="C134" s="36">
        <f>SUMIFS(СВЦЭМ!$C$33:$C$776,СВЦЭМ!$A$33:$A$776,$A134,СВЦЭМ!$B$33:$B$776,C$110)+'СЕТ СН'!$I$12+СВЦЭМ!$D$10+'СЕТ СН'!$I$5-'СЕТ СН'!$I$20</f>
        <v>3756.7337613700001</v>
      </c>
      <c r="D134" s="36">
        <f>SUMIFS(СВЦЭМ!$C$33:$C$776,СВЦЭМ!$A$33:$A$776,$A134,СВЦЭМ!$B$33:$B$776,D$110)+'СЕТ СН'!$I$12+СВЦЭМ!$D$10+'СЕТ СН'!$I$5-'СЕТ СН'!$I$20</f>
        <v>3783.65774741</v>
      </c>
      <c r="E134" s="36">
        <f>SUMIFS(СВЦЭМ!$C$33:$C$776,СВЦЭМ!$A$33:$A$776,$A134,СВЦЭМ!$B$33:$B$776,E$110)+'СЕТ СН'!$I$12+СВЦЭМ!$D$10+'СЕТ СН'!$I$5-'СЕТ СН'!$I$20</f>
        <v>3787.2428864399999</v>
      </c>
      <c r="F134" s="36">
        <f>SUMIFS(СВЦЭМ!$C$33:$C$776,СВЦЭМ!$A$33:$A$776,$A134,СВЦЭМ!$B$33:$B$776,F$110)+'СЕТ СН'!$I$12+СВЦЭМ!$D$10+'СЕТ СН'!$I$5-'СЕТ СН'!$I$20</f>
        <v>3805.6462017499998</v>
      </c>
      <c r="G134" s="36">
        <f>SUMIFS(СВЦЭМ!$C$33:$C$776,СВЦЭМ!$A$33:$A$776,$A134,СВЦЭМ!$B$33:$B$776,G$110)+'СЕТ СН'!$I$12+СВЦЭМ!$D$10+'СЕТ СН'!$I$5-'СЕТ СН'!$I$20</f>
        <v>3795.1502368699998</v>
      </c>
      <c r="H134" s="36">
        <f>SUMIFS(СВЦЭМ!$C$33:$C$776,СВЦЭМ!$A$33:$A$776,$A134,СВЦЭМ!$B$33:$B$776,H$110)+'СЕТ СН'!$I$12+СВЦЭМ!$D$10+'СЕТ СН'!$I$5-'СЕТ СН'!$I$20</f>
        <v>3781.4922212299998</v>
      </c>
      <c r="I134" s="36">
        <f>SUMIFS(СВЦЭМ!$C$33:$C$776,СВЦЭМ!$A$33:$A$776,$A134,СВЦЭМ!$B$33:$B$776,I$110)+'СЕТ СН'!$I$12+СВЦЭМ!$D$10+'СЕТ СН'!$I$5-'СЕТ СН'!$I$20</f>
        <v>3771.4321824999997</v>
      </c>
      <c r="J134" s="36">
        <f>SUMIFS(СВЦЭМ!$C$33:$C$776,СВЦЭМ!$A$33:$A$776,$A134,СВЦЭМ!$B$33:$B$776,J$110)+'СЕТ СН'!$I$12+СВЦЭМ!$D$10+'СЕТ СН'!$I$5-'СЕТ СН'!$I$20</f>
        <v>3760.2779793499999</v>
      </c>
      <c r="K134" s="36">
        <f>SUMIFS(СВЦЭМ!$C$33:$C$776,СВЦЭМ!$A$33:$A$776,$A134,СВЦЭМ!$B$33:$B$776,K$110)+'СЕТ СН'!$I$12+СВЦЭМ!$D$10+'СЕТ СН'!$I$5-'СЕТ СН'!$I$20</f>
        <v>3748.9365576499999</v>
      </c>
      <c r="L134" s="36">
        <f>SUMIFS(СВЦЭМ!$C$33:$C$776,СВЦЭМ!$A$33:$A$776,$A134,СВЦЭМ!$B$33:$B$776,L$110)+'СЕТ СН'!$I$12+СВЦЭМ!$D$10+'СЕТ СН'!$I$5-'СЕТ СН'!$I$20</f>
        <v>3753.3202703500001</v>
      </c>
      <c r="M134" s="36">
        <f>SUMIFS(СВЦЭМ!$C$33:$C$776,СВЦЭМ!$A$33:$A$776,$A134,СВЦЭМ!$B$33:$B$776,M$110)+'СЕТ СН'!$I$12+СВЦЭМ!$D$10+'СЕТ СН'!$I$5-'СЕТ СН'!$I$20</f>
        <v>3765.9064265900001</v>
      </c>
      <c r="N134" s="36">
        <f>SUMIFS(СВЦЭМ!$C$33:$C$776,СВЦЭМ!$A$33:$A$776,$A134,СВЦЭМ!$B$33:$B$776,N$110)+'СЕТ СН'!$I$12+СВЦЭМ!$D$10+'СЕТ СН'!$I$5-'СЕТ СН'!$I$20</f>
        <v>3784.9684673199999</v>
      </c>
      <c r="O134" s="36">
        <f>SUMIFS(СВЦЭМ!$C$33:$C$776,СВЦЭМ!$A$33:$A$776,$A134,СВЦЭМ!$B$33:$B$776,O$110)+'СЕТ СН'!$I$12+СВЦЭМ!$D$10+'СЕТ СН'!$I$5-'СЕТ СН'!$I$20</f>
        <v>3798.6440239599997</v>
      </c>
      <c r="P134" s="36">
        <f>SUMIFS(СВЦЭМ!$C$33:$C$776,СВЦЭМ!$A$33:$A$776,$A134,СВЦЭМ!$B$33:$B$776,P$110)+'СЕТ СН'!$I$12+СВЦЭМ!$D$10+'СЕТ СН'!$I$5-'СЕТ СН'!$I$20</f>
        <v>3758.8177028800001</v>
      </c>
      <c r="Q134" s="36">
        <f>SUMIFS(СВЦЭМ!$C$33:$C$776,СВЦЭМ!$A$33:$A$776,$A134,СВЦЭМ!$B$33:$B$776,Q$110)+'СЕТ СН'!$I$12+СВЦЭМ!$D$10+'СЕТ СН'!$I$5-'СЕТ СН'!$I$20</f>
        <v>3775.6996964</v>
      </c>
      <c r="R134" s="36">
        <f>SUMIFS(СВЦЭМ!$C$33:$C$776,СВЦЭМ!$A$33:$A$776,$A134,СВЦЭМ!$B$33:$B$776,R$110)+'СЕТ СН'!$I$12+СВЦЭМ!$D$10+'СЕТ СН'!$I$5-'СЕТ СН'!$I$20</f>
        <v>3800.3984981100002</v>
      </c>
      <c r="S134" s="36">
        <f>SUMIFS(СВЦЭМ!$C$33:$C$776,СВЦЭМ!$A$33:$A$776,$A134,СВЦЭМ!$B$33:$B$776,S$110)+'СЕТ СН'!$I$12+СВЦЭМ!$D$10+'СЕТ СН'!$I$5-'СЕТ СН'!$I$20</f>
        <v>3780.7977123199998</v>
      </c>
      <c r="T134" s="36">
        <f>SUMIFS(СВЦЭМ!$C$33:$C$776,СВЦЭМ!$A$33:$A$776,$A134,СВЦЭМ!$B$33:$B$776,T$110)+'СЕТ СН'!$I$12+СВЦЭМ!$D$10+'СЕТ СН'!$I$5-'СЕТ СН'!$I$20</f>
        <v>3766.6812304800001</v>
      </c>
      <c r="U134" s="36">
        <f>SUMIFS(СВЦЭМ!$C$33:$C$776,СВЦЭМ!$A$33:$A$776,$A134,СВЦЭМ!$B$33:$B$776,U$110)+'СЕТ СН'!$I$12+СВЦЭМ!$D$10+'СЕТ СН'!$I$5-'СЕТ СН'!$I$20</f>
        <v>3747.3078098999999</v>
      </c>
      <c r="V134" s="36">
        <f>SUMIFS(СВЦЭМ!$C$33:$C$776,СВЦЭМ!$A$33:$A$776,$A134,СВЦЭМ!$B$33:$B$776,V$110)+'СЕТ СН'!$I$12+СВЦЭМ!$D$10+'СЕТ СН'!$I$5-'СЕТ СН'!$I$20</f>
        <v>3743.0487504000002</v>
      </c>
      <c r="W134" s="36">
        <f>SUMIFS(СВЦЭМ!$C$33:$C$776,СВЦЭМ!$A$33:$A$776,$A134,СВЦЭМ!$B$33:$B$776,W$110)+'СЕТ СН'!$I$12+СВЦЭМ!$D$10+'СЕТ СН'!$I$5-'СЕТ СН'!$I$20</f>
        <v>3746.0161138499998</v>
      </c>
      <c r="X134" s="36">
        <f>SUMIFS(СВЦЭМ!$C$33:$C$776,СВЦЭМ!$A$33:$A$776,$A134,СВЦЭМ!$B$33:$B$776,X$110)+'СЕТ СН'!$I$12+СВЦЭМ!$D$10+'СЕТ СН'!$I$5-'СЕТ СН'!$I$20</f>
        <v>3771.7644136999997</v>
      </c>
      <c r="Y134" s="36">
        <f>SUMIFS(СВЦЭМ!$C$33:$C$776,СВЦЭМ!$A$33:$A$776,$A134,СВЦЭМ!$B$33:$B$776,Y$110)+'СЕТ СН'!$I$12+СВЦЭМ!$D$10+'СЕТ СН'!$I$5-'СЕТ СН'!$I$20</f>
        <v>3794.7101925900001</v>
      </c>
    </row>
    <row r="135" spans="1:26" ht="15.75" x14ac:dyDescent="0.2">
      <c r="A135" s="35">
        <f t="shared" si="3"/>
        <v>44252</v>
      </c>
      <c r="B135" s="36">
        <f>SUMIFS(СВЦЭМ!$C$33:$C$776,СВЦЭМ!$A$33:$A$776,$A135,СВЦЭМ!$B$33:$B$776,B$110)+'СЕТ СН'!$I$12+СВЦЭМ!$D$10+'СЕТ СН'!$I$5-'СЕТ СН'!$I$20</f>
        <v>3744.3558680300002</v>
      </c>
      <c r="C135" s="36">
        <f>SUMIFS(СВЦЭМ!$C$33:$C$776,СВЦЭМ!$A$33:$A$776,$A135,СВЦЭМ!$B$33:$B$776,C$110)+'СЕТ СН'!$I$12+СВЦЭМ!$D$10+'СЕТ СН'!$I$5-'СЕТ СН'!$I$20</f>
        <v>3764.8213217000002</v>
      </c>
      <c r="D135" s="36">
        <f>SUMIFS(СВЦЭМ!$C$33:$C$776,СВЦЭМ!$A$33:$A$776,$A135,СВЦЭМ!$B$33:$B$776,D$110)+'СЕТ СН'!$I$12+СВЦЭМ!$D$10+'СЕТ СН'!$I$5-'СЕТ СН'!$I$20</f>
        <v>3792.58829633</v>
      </c>
      <c r="E135" s="36">
        <f>SUMIFS(СВЦЭМ!$C$33:$C$776,СВЦЭМ!$A$33:$A$776,$A135,СВЦЭМ!$B$33:$B$776,E$110)+'СЕТ СН'!$I$12+СВЦЭМ!$D$10+'СЕТ СН'!$I$5-'СЕТ СН'!$I$20</f>
        <v>3795.5758339599997</v>
      </c>
      <c r="F135" s="36">
        <f>SUMIFS(СВЦЭМ!$C$33:$C$776,СВЦЭМ!$A$33:$A$776,$A135,СВЦЭМ!$B$33:$B$776,F$110)+'СЕТ СН'!$I$12+СВЦЭМ!$D$10+'СЕТ СН'!$I$5-'СЕТ СН'!$I$20</f>
        <v>3809.14619498</v>
      </c>
      <c r="G135" s="36">
        <f>SUMIFS(СВЦЭМ!$C$33:$C$776,СВЦЭМ!$A$33:$A$776,$A135,СВЦЭМ!$B$33:$B$776,G$110)+'СЕТ СН'!$I$12+СВЦЭМ!$D$10+'СЕТ СН'!$I$5-'СЕТ СН'!$I$20</f>
        <v>3793.3914516</v>
      </c>
      <c r="H135" s="36">
        <f>SUMIFS(СВЦЭМ!$C$33:$C$776,СВЦЭМ!$A$33:$A$776,$A135,СВЦЭМ!$B$33:$B$776,H$110)+'СЕТ СН'!$I$12+СВЦЭМ!$D$10+'СЕТ СН'!$I$5-'СЕТ СН'!$I$20</f>
        <v>3752.53261032</v>
      </c>
      <c r="I135" s="36">
        <f>SUMIFS(СВЦЭМ!$C$33:$C$776,СВЦЭМ!$A$33:$A$776,$A135,СВЦЭМ!$B$33:$B$776,I$110)+'СЕТ СН'!$I$12+СВЦЭМ!$D$10+'СЕТ СН'!$I$5-'СЕТ СН'!$I$20</f>
        <v>3735.74748563</v>
      </c>
      <c r="J135" s="36">
        <f>SUMIFS(СВЦЭМ!$C$33:$C$776,СВЦЭМ!$A$33:$A$776,$A135,СВЦЭМ!$B$33:$B$776,J$110)+'СЕТ СН'!$I$12+СВЦЭМ!$D$10+'СЕТ СН'!$I$5-'СЕТ СН'!$I$20</f>
        <v>3729.3785213199999</v>
      </c>
      <c r="K135" s="36">
        <f>SUMIFS(СВЦЭМ!$C$33:$C$776,СВЦЭМ!$A$33:$A$776,$A135,СВЦЭМ!$B$33:$B$776,K$110)+'СЕТ СН'!$I$12+СВЦЭМ!$D$10+'СЕТ СН'!$I$5-'СЕТ СН'!$I$20</f>
        <v>3728.6172915400002</v>
      </c>
      <c r="L135" s="36">
        <f>SUMIFS(СВЦЭМ!$C$33:$C$776,СВЦЭМ!$A$33:$A$776,$A135,СВЦЭМ!$B$33:$B$776,L$110)+'СЕТ СН'!$I$12+СВЦЭМ!$D$10+'СЕТ СН'!$I$5-'СЕТ СН'!$I$20</f>
        <v>3750.1153340299998</v>
      </c>
      <c r="M135" s="36">
        <f>SUMIFS(СВЦЭМ!$C$33:$C$776,СВЦЭМ!$A$33:$A$776,$A135,СВЦЭМ!$B$33:$B$776,M$110)+'СЕТ СН'!$I$12+СВЦЭМ!$D$10+'СЕТ СН'!$I$5-'СЕТ СН'!$I$20</f>
        <v>3744.1124587499999</v>
      </c>
      <c r="N135" s="36">
        <f>SUMIFS(СВЦЭМ!$C$33:$C$776,СВЦЭМ!$A$33:$A$776,$A135,СВЦЭМ!$B$33:$B$776,N$110)+'СЕТ СН'!$I$12+СВЦЭМ!$D$10+'СЕТ СН'!$I$5-'СЕТ СН'!$I$20</f>
        <v>3767.7093985500001</v>
      </c>
      <c r="O135" s="36">
        <f>SUMIFS(СВЦЭМ!$C$33:$C$776,СВЦЭМ!$A$33:$A$776,$A135,СВЦЭМ!$B$33:$B$776,O$110)+'СЕТ СН'!$I$12+СВЦЭМ!$D$10+'СЕТ СН'!$I$5-'СЕТ СН'!$I$20</f>
        <v>3806.8432659</v>
      </c>
      <c r="P135" s="36">
        <f>SUMIFS(СВЦЭМ!$C$33:$C$776,СВЦЭМ!$A$33:$A$776,$A135,СВЦЭМ!$B$33:$B$776,P$110)+'СЕТ СН'!$I$12+СВЦЭМ!$D$10+'СЕТ СН'!$I$5-'СЕТ СН'!$I$20</f>
        <v>3793.1492311399998</v>
      </c>
      <c r="Q135" s="36">
        <f>SUMIFS(СВЦЭМ!$C$33:$C$776,СВЦЭМ!$A$33:$A$776,$A135,СВЦЭМ!$B$33:$B$776,Q$110)+'СЕТ СН'!$I$12+СВЦЭМ!$D$10+'СЕТ СН'!$I$5-'СЕТ СН'!$I$20</f>
        <v>3790.6565590499999</v>
      </c>
      <c r="R135" s="36">
        <f>SUMIFS(СВЦЭМ!$C$33:$C$776,СВЦЭМ!$A$33:$A$776,$A135,СВЦЭМ!$B$33:$B$776,R$110)+'СЕТ СН'!$I$12+СВЦЭМ!$D$10+'СЕТ СН'!$I$5-'СЕТ СН'!$I$20</f>
        <v>3800.15486457</v>
      </c>
      <c r="S135" s="36">
        <f>SUMIFS(СВЦЭМ!$C$33:$C$776,СВЦЭМ!$A$33:$A$776,$A135,СВЦЭМ!$B$33:$B$776,S$110)+'СЕТ СН'!$I$12+СВЦЭМ!$D$10+'СЕТ СН'!$I$5-'СЕТ СН'!$I$20</f>
        <v>3781.4343267899999</v>
      </c>
      <c r="T135" s="36">
        <f>SUMIFS(СВЦЭМ!$C$33:$C$776,СВЦЭМ!$A$33:$A$776,$A135,СВЦЭМ!$B$33:$B$776,T$110)+'СЕТ СН'!$I$12+СВЦЭМ!$D$10+'СЕТ СН'!$I$5-'СЕТ СН'!$I$20</f>
        <v>3767.8932727000001</v>
      </c>
      <c r="U135" s="36">
        <f>SUMIFS(СВЦЭМ!$C$33:$C$776,СВЦЭМ!$A$33:$A$776,$A135,СВЦЭМ!$B$33:$B$776,U$110)+'СЕТ СН'!$I$12+СВЦЭМ!$D$10+'СЕТ СН'!$I$5-'СЕТ СН'!$I$20</f>
        <v>3777.2431859600001</v>
      </c>
      <c r="V135" s="36">
        <f>SUMIFS(СВЦЭМ!$C$33:$C$776,СВЦЭМ!$A$33:$A$776,$A135,СВЦЭМ!$B$33:$B$776,V$110)+'СЕТ СН'!$I$12+СВЦЭМ!$D$10+'СЕТ СН'!$I$5-'СЕТ СН'!$I$20</f>
        <v>3769.63855251</v>
      </c>
      <c r="W135" s="36">
        <f>SUMIFS(СВЦЭМ!$C$33:$C$776,СВЦЭМ!$A$33:$A$776,$A135,СВЦЭМ!$B$33:$B$776,W$110)+'СЕТ СН'!$I$12+СВЦЭМ!$D$10+'СЕТ СН'!$I$5-'СЕТ СН'!$I$20</f>
        <v>3766.05031521</v>
      </c>
      <c r="X135" s="36">
        <f>SUMIFS(СВЦЭМ!$C$33:$C$776,СВЦЭМ!$A$33:$A$776,$A135,СВЦЭМ!$B$33:$B$776,X$110)+'СЕТ СН'!$I$12+СВЦЭМ!$D$10+'СЕТ СН'!$I$5-'СЕТ СН'!$I$20</f>
        <v>3774.00703355</v>
      </c>
      <c r="Y135" s="36">
        <f>SUMIFS(СВЦЭМ!$C$33:$C$776,СВЦЭМ!$A$33:$A$776,$A135,СВЦЭМ!$B$33:$B$776,Y$110)+'СЕТ СН'!$I$12+СВЦЭМ!$D$10+'СЕТ СН'!$I$5-'СЕТ СН'!$I$20</f>
        <v>3775.7580713100001</v>
      </c>
    </row>
    <row r="136" spans="1:26" ht="15.75" x14ac:dyDescent="0.2">
      <c r="A136" s="35">
        <f t="shared" si="3"/>
        <v>44253</v>
      </c>
      <c r="B136" s="36">
        <f>SUMIFS(СВЦЭМ!$C$33:$C$776,СВЦЭМ!$A$33:$A$776,$A136,СВЦЭМ!$B$33:$B$776,B$110)+'СЕТ СН'!$I$12+СВЦЭМ!$D$10+'СЕТ СН'!$I$5-'СЕТ СН'!$I$20</f>
        <v>3760.90123275</v>
      </c>
      <c r="C136" s="36">
        <f>SUMIFS(СВЦЭМ!$C$33:$C$776,СВЦЭМ!$A$33:$A$776,$A136,СВЦЭМ!$B$33:$B$776,C$110)+'СЕТ СН'!$I$12+СВЦЭМ!$D$10+'СЕТ СН'!$I$5-'СЕТ СН'!$I$20</f>
        <v>3769.9382118399999</v>
      </c>
      <c r="D136" s="36">
        <f>SUMIFS(СВЦЭМ!$C$33:$C$776,СВЦЭМ!$A$33:$A$776,$A136,СВЦЭМ!$B$33:$B$776,D$110)+'СЕТ СН'!$I$12+СВЦЭМ!$D$10+'СЕТ СН'!$I$5-'СЕТ СН'!$I$20</f>
        <v>3804.3042576099997</v>
      </c>
      <c r="E136" s="36">
        <f>SUMIFS(СВЦЭМ!$C$33:$C$776,СВЦЭМ!$A$33:$A$776,$A136,СВЦЭМ!$B$33:$B$776,E$110)+'СЕТ СН'!$I$12+СВЦЭМ!$D$10+'СЕТ СН'!$I$5-'СЕТ СН'!$I$20</f>
        <v>3808.3787736100003</v>
      </c>
      <c r="F136" s="36">
        <f>SUMIFS(СВЦЭМ!$C$33:$C$776,СВЦЭМ!$A$33:$A$776,$A136,СВЦЭМ!$B$33:$B$776,F$110)+'СЕТ СН'!$I$12+СВЦЭМ!$D$10+'СЕТ СН'!$I$5-'СЕТ СН'!$I$20</f>
        <v>3821.16758106</v>
      </c>
      <c r="G136" s="36">
        <f>SUMIFS(СВЦЭМ!$C$33:$C$776,СВЦЭМ!$A$33:$A$776,$A136,СВЦЭМ!$B$33:$B$776,G$110)+'СЕТ СН'!$I$12+СВЦЭМ!$D$10+'СЕТ СН'!$I$5-'СЕТ СН'!$I$20</f>
        <v>3806.8348408500001</v>
      </c>
      <c r="H136" s="36">
        <f>SUMIFS(СВЦЭМ!$C$33:$C$776,СВЦЭМ!$A$33:$A$776,$A136,СВЦЭМ!$B$33:$B$776,H$110)+'СЕТ СН'!$I$12+СВЦЭМ!$D$10+'СЕТ СН'!$I$5-'СЕТ СН'!$I$20</f>
        <v>3778.7338701799999</v>
      </c>
      <c r="I136" s="36">
        <f>SUMIFS(СВЦЭМ!$C$33:$C$776,СВЦЭМ!$A$33:$A$776,$A136,СВЦЭМ!$B$33:$B$776,I$110)+'СЕТ СН'!$I$12+СВЦЭМ!$D$10+'СЕТ СН'!$I$5-'СЕТ СН'!$I$20</f>
        <v>3758.0869876400002</v>
      </c>
      <c r="J136" s="36">
        <f>SUMIFS(СВЦЭМ!$C$33:$C$776,СВЦЭМ!$A$33:$A$776,$A136,СВЦЭМ!$B$33:$B$776,J$110)+'СЕТ СН'!$I$12+СВЦЭМ!$D$10+'СЕТ СН'!$I$5-'СЕТ СН'!$I$20</f>
        <v>3743.0971213900002</v>
      </c>
      <c r="K136" s="36">
        <f>SUMIFS(СВЦЭМ!$C$33:$C$776,СВЦЭМ!$A$33:$A$776,$A136,СВЦЭМ!$B$33:$B$776,K$110)+'СЕТ СН'!$I$12+СВЦЭМ!$D$10+'СЕТ СН'!$I$5-'СЕТ СН'!$I$20</f>
        <v>3749.3562678999997</v>
      </c>
      <c r="L136" s="36">
        <f>SUMIFS(СВЦЭМ!$C$33:$C$776,СВЦЭМ!$A$33:$A$776,$A136,СВЦЭМ!$B$33:$B$776,L$110)+'СЕТ СН'!$I$12+СВЦЭМ!$D$10+'СЕТ СН'!$I$5-'СЕТ СН'!$I$20</f>
        <v>3754.7850701899997</v>
      </c>
      <c r="M136" s="36">
        <f>SUMIFS(СВЦЭМ!$C$33:$C$776,СВЦЭМ!$A$33:$A$776,$A136,СВЦЭМ!$B$33:$B$776,M$110)+'СЕТ СН'!$I$12+СВЦЭМ!$D$10+'СЕТ СН'!$I$5-'СЕТ СН'!$I$20</f>
        <v>3751.7849799999999</v>
      </c>
      <c r="N136" s="36">
        <f>SUMIFS(СВЦЭМ!$C$33:$C$776,СВЦЭМ!$A$33:$A$776,$A136,СВЦЭМ!$B$33:$B$776,N$110)+'СЕТ СН'!$I$12+СВЦЭМ!$D$10+'СЕТ СН'!$I$5-'СЕТ СН'!$I$20</f>
        <v>3765.2490438999998</v>
      </c>
      <c r="O136" s="36">
        <f>SUMIFS(СВЦЭМ!$C$33:$C$776,СВЦЭМ!$A$33:$A$776,$A136,СВЦЭМ!$B$33:$B$776,O$110)+'СЕТ СН'!$I$12+СВЦЭМ!$D$10+'СЕТ СН'!$I$5-'СЕТ СН'!$I$20</f>
        <v>3780.50567073</v>
      </c>
      <c r="P136" s="36">
        <f>SUMIFS(СВЦЭМ!$C$33:$C$776,СВЦЭМ!$A$33:$A$776,$A136,СВЦЭМ!$B$33:$B$776,P$110)+'СЕТ СН'!$I$12+СВЦЭМ!$D$10+'СЕТ СН'!$I$5-'СЕТ СН'!$I$20</f>
        <v>3766.25672145</v>
      </c>
      <c r="Q136" s="36">
        <f>SUMIFS(СВЦЭМ!$C$33:$C$776,СВЦЭМ!$A$33:$A$776,$A136,СВЦЭМ!$B$33:$B$776,Q$110)+'СЕТ СН'!$I$12+СВЦЭМ!$D$10+'СЕТ СН'!$I$5-'СЕТ СН'!$I$20</f>
        <v>3772.8677355499999</v>
      </c>
      <c r="R136" s="36">
        <f>SUMIFS(СВЦЭМ!$C$33:$C$776,СВЦЭМ!$A$33:$A$776,$A136,СВЦЭМ!$B$33:$B$776,R$110)+'СЕТ СН'!$I$12+СВЦЭМ!$D$10+'СЕТ СН'!$I$5-'СЕТ СН'!$I$20</f>
        <v>3784.3827762299998</v>
      </c>
      <c r="S136" s="36">
        <f>SUMIFS(СВЦЭМ!$C$33:$C$776,СВЦЭМ!$A$33:$A$776,$A136,СВЦЭМ!$B$33:$B$776,S$110)+'СЕТ СН'!$I$12+СВЦЭМ!$D$10+'СЕТ СН'!$I$5-'СЕТ СН'!$I$20</f>
        <v>3779.0766659400001</v>
      </c>
      <c r="T136" s="36">
        <f>SUMIFS(СВЦЭМ!$C$33:$C$776,СВЦЭМ!$A$33:$A$776,$A136,СВЦЭМ!$B$33:$B$776,T$110)+'СЕТ СН'!$I$12+СВЦЭМ!$D$10+'СЕТ СН'!$I$5-'СЕТ СН'!$I$20</f>
        <v>3767.9252481899998</v>
      </c>
      <c r="U136" s="36">
        <f>SUMIFS(СВЦЭМ!$C$33:$C$776,СВЦЭМ!$A$33:$A$776,$A136,СВЦЭМ!$B$33:$B$776,U$110)+'СЕТ СН'!$I$12+СВЦЭМ!$D$10+'СЕТ СН'!$I$5-'СЕТ СН'!$I$20</f>
        <v>3758.0692993600001</v>
      </c>
      <c r="V136" s="36">
        <f>SUMIFS(СВЦЭМ!$C$33:$C$776,СВЦЭМ!$A$33:$A$776,$A136,СВЦЭМ!$B$33:$B$776,V$110)+'СЕТ СН'!$I$12+СВЦЭМ!$D$10+'СЕТ СН'!$I$5-'СЕТ СН'!$I$20</f>
        <v>3761.1234969899997</v>
      </c>
      <c r="W136" s="36">
        <f>SUMIFS(СВЦЭМ!$C$33:$C$776,СВЦЭМ!$A$33:$A$776,$A136,СВЦЭМ!$B$33:$B$776,W$110)+'СЕТ СН'!$I$12+СВЦЭМ!$D$10+'СЕТ СН'!$I$5-'СЕТ СН'!$I$20</f>
        <v>3770.0365464900001</v>
      </c>
      <c r="X136" s="36">
        <f>SUMIFS(СВЦЭМ!$C$33:$C$776,СВЦЭМ!$A$33:$A$776,$A136,СВЦЭМ!$B$33:$B$776,X$110)+'СЕТ СН'!$I$12+СВЦЭМ!$D$10+'СЕТ СН'!$I$5-'СЕТ СН'!$I$20</f>
        <v>3787.9432477599998</v>
      </c>
      <c r="Y136" s="36">
        <f>SUMIFS(СВЦЭМ!$C$33:$C$776,СВЦЭМ!$A$33:$A$776,$A136,СВЦЭМ!$B$33:$B$776,Y$110)+'СЕТ СН'!$I$12+СВЦЭМ!$D$10+'СЕТ СН'!$I$5-'СЕТ СН'!$I$20</f>
        <v>3790.6628887400002</v>
      </c>
    </row>
    <row r="137" spans="1:26" ht="15.75" x14ac:dyDescent="0.2">
      <c r="A137" s="35">
        <f t="shared" si="3"/>
        <v>44254</v>
      </c>
      <c r="B137" s="36">
        <f>SUMIFS(СВЦЭМ!$C$33:$C$776,СВЦЭМ!$A$33:$A$776,$A137,СВЦЭМ!$B$33:$B$776,B$110)+'СЕТ СН'!$I$12+СВЦЭМ!$D$10+'СЕТ СН'!$I$5-'СЕТ СН'!$I$20</f>
        <v>3792.9266677099999</v>
      </c>
      <c r="C137" s="36">
        <f>SUMIFS(СВЦЭМ!$C$33:$C$776,СВЦЭМ!$A$33:$A$776,$A137,СВЦЭМ!$B$33:$B$776,C$110)+'СЕТ СН'!$I$12+СВЦЭМ!$D$10+'СЕТ СН'!$I$5-'СЕТ СН'!$I$20</f>
        <v>3802.7211747199999</v>
      </c>
      <c r="D137" s="36">
        <f>SUMIFS(СВЦЭМ!$C$33:$C$776,СВЦЭМ!$A$33:$A$776,$A137,СВЦЭМ!$B$33:$B$776,D$110)+'СЕТ СН'!$I$12+СВЦЭМ!$D$10+'СЕТ СН'!$I$5-'СЕТ СН'!$I$20</f>
        <v>3830.8586025699997</v>
      </c>
      <c r="E137" s="36">
        <f>SUMIFS(СВЦЭМ!$C$33:$C$776,СВЦЭМ!$A$33:$A$776,$A137,СВЦЭМ!$B$33:$B$776,E$110)+'СЕТ СН'!$I$12+СВЦЭМ!$D$10+'СЕТ СН'!$I$5-'СЕТ СН'!$I$20</f>
        <v>3841.1229888400003</v>
      </c>
      <c r="F137" s="36">
        <f>SUMIFS(СВЦЭМ!$C$33:$C$776,СВЦЭМ!$A$33:$A$776,$A137,СВЦЭМ!$B$33:$B$776,F$110)+'СЕТ СН'!$I$12+СВЦЭМ!$D$10+'СЕТ СН'!$I$5-'СЕТ СН'!$I$20</f>
        <v>3857.3156561199999</v>
      </c>
      <c r="G137" s="36">
        <f>SUMIFS(СВЦЭМ!$C$33:$C$776,СВЦЭМ!$A$33:$A$776,$A137,СВЦЭМ!$B$33:$B$776,G$110)+'СЕТ СН'!$I$12+СВЦЭМ!$D$10+'СЕТ СН'!$I$5-'СЕТ СН'!$I$20</f>
        <v>3850.67500367</v>
      </c>
      <c r="H137" s="36">
        <f>SUMIFS(СВЦЭМ!$C$33:$C$776,СВЦЭМ!$A$33:$A$776,$A137,СВЦЭМ!$B$33:$B$776,H$110)+'СЕТ СН'!$I$12+СВЦЭМ!$D$10+'СЕТ СН'!$I$5-'СЕТ СН'!$I$20</f>
        <v>3837.4343104499999</v>
      </c>
      <c r="I137" s="36">
        <f>SUMIFS(СВЦЭМ!$C$33:$C$776,СВЦЭМ!$A$33:$A$776,$A137,СВЦЭМ!$B$33:$B$776,I$110)+'СЕТ СН'!$I$12+СВЦЭМ!$D$10+'СЕТ СН'!$I$5-'СЕТ СН'!$I$20</f>
        <v>3822.7867850800003</v>
      </c>
      <c r="J137" s="36">
        <f>SUMIFS(СВЦЭМ!$C$33:$C$776,СВЦЭМ!$A$33:$A$776,$A137,СВЦЭМ!$B$33:$B$776,J$110)+'СЕТ СН'!$I$12+СВЦЭМ!$D$10+'СЕТ СН'!$I$5-'СЕТ СН'!$I$20</f>
        <v>3810.05632388</v>
      </c>
      <c r="K137" s="36">
        <f>SUMIFS(СВЦЭМ!$C$33:$C$776,СВЦЭМ!$A$33:$A$776,$A137,СВЦЭМ!$B$33:$B$776,K$110)+'СЕТ СН'!$I$12+СВЦЭМ!$D$10+'СЕТ СН'!$I$5-'СЕТ СН'!$I$20</f>
        <v>3777.7710161200002</v>
      </c>
      <c r="L137" s="36">
        <f>SUMIFS(СВЦЭМ!$C$33:$C$776,СВЦЭМ!$A$33:$A$776,$A137,СВЦЭМ!$B$33:$B$776,L$110)+'СЕТ СН'!$I$12+СВЦЭМ!$D$10+'СЕТ СН'!$I$5-'СЕТ СН'!$I$20</f>
        <v>3775.8808349199999</v>
      </c>
      <c r="M137" s="36">
        <f>SUMIFS(СВЦЭМ!$C$33:$C$776,СВЦЭМ!$A$33:$A$776,$A137,СВЦЭМ!$B$33:$B$776,M$110)+'СЕТ СН'!$I$12+СВЦЭМ!$D$10+'СЕТ СН'!$I$5-'СЕТ СН'!$I$20</f>
        <v>3772.6059648599999</v>
      </c>
      <c r="N137" s="36">
        <f>SUMIFS(СВЦЭМ!$C$33:$C$776,СВЦЭМ!$A$33:$A$776,$A137,СВЦЭМ!$B$33:$B$776,N$110)+'СЕТ СН'!$I$12+СВЦЭМ!$D$10+'СЕТ СН'!$I$5-'СЕТ СН'!$I$20</f>
        <v>3779.5421922599999</v>
      </c>
      <c r="O137" s="36">
        <f>SUMIFS(СВЦЭМ!$C$33:$C$776,СВЦЭМ!$A$33:$A$776,$A137,СВЦЭМ!$B$33:$B$776,O$110)+'СЕТ СН'!$I$12+СВЦЭМ!$D$10+'СЕТ СН'!$I$5-'СЕТ СН'!$I$20</f>
        <v>3791.1134966899999</v>
      </c>
      <c r="P137" s="36">
        <f>SUMIFS(СВЦЭМ!$C$33:$C$776,СВЦЭМ!$A$33:$A$776,$A137,СВЦЭМ!$B$33:$B$776,P$110)+'СЕТ СН'!$I$12+СВЦЭМ!$D$10+'СЕТ СН'!$I$5-'СЕТ СН'!$I$20</f>
        <v>3781.8462713999998</v>
      </c>
      <c r="Q137" s="36">
        <f>SUMIFS(СВЦЭМ!$C$33:$C$776,СВЦЭМ!$A$33:$A$776,$A137,СВЦЭМ!$B$33:$B$776,Q$110)+'СЕТ СН'!$I$12+СВЦЭМ!$D$10+'СЕТ СН'!$I$5-'СЕТ СН'!$I$20</f>
        <v>3793.7351308400002</v>
      </c>
      <c r="R137" s="36">
        <f>SUMIFS(СВЦЭМ!$C$33:$C$776,СВЦЭМ!$A$33:$A$776,$A137,СВЦЭМ!$B$33:$B$776,R$110)+'СЕТ СН'!$I$12+СВЦЭМ!$D$10+'СЕТ СН'!$I$5-'СЕТ СН'!$I$20</f>
        <v>3814.5864194300002</v>
      </c>
      <c r="S137" s="36">
        <f>SUMIFS(СВЦЭМ!$C$33:$C$776,СВЦЭМ!$A$33:$A$776,$A137,СВЦЭМ!$B$33:$B$776,S$110)+'СЕТ СН'!$I$12+СВЦЭМ!$D$10+'СЕТ СН'!$I$5-'СЕТ СН'!$I$20</f>
        <v>3797.15820773</v>
      </c>
      <c r="T137" s="36">
        <f>SUMIFS(СВЦЭМ!$C$33:$C$776,СВЦЭМ!$A$33:$A$776,$A137,СВЦЭМ!$B$33:$B$776,T$110)+'СЕТ СН'!$I$12+СВЦЭМ!$D$10+'СЕТ СН'!$I$5-'СЕТ СН'!$I$20</f>
        <v>3790.5803114599998</v>
      </c>
      <c r="U137" s="36">
        <f>SUMIFS(СВЦЭМ!$C$33:$C$776,СВЦЭМ!$A$33:$A$776,$A137,СВЦЭМ!$B$33:$B$776,U$110)+'СЕТ СН'!$I$12+СВЦЭМ!$D$10+'СЕТ СН'!$I$5-'СЕТ СН'!$I$20</f>
        <v>3780.0279866000001</v>
      </c>
      <c r="V137" s="36">
        <f>SUMIFS(СВЦЭМ!$C$33:$C$776,СВЦЭМ!$A$33:$A$776,$A137,СВЦЭМ!$B$33:$B$776,V$110)+'СЕТ СН'!$I$12+СВЦЭМ!$D$10+'СЕТ СН'!$I$5-'СЕТ СН'!$I$20</f>
        <v>3789.0055978999999</v>
      </c>
      <c r="W137" s="36">
        <f>SUMIFS(СВЦЭМ!$C$33:$C$776,СВЦЭМ!$A$33:$A$776,$A137,СВЦЭМ!$B$33:$B$776,W$110)+'СЕТ СН'!$I$12+СВЦЭМ!$D$10+'СЕТ СН'!$I$5-'СЕТ СН'!$I$20</f>
        <v>3806.9039367099999</v>
      </c>
      <c r="X137" s="36">
        <f>SUMIFS(СВЦЭМ!$C$33:$C$776,СВЦЭМ!$A$33:$A$776,$A137,СВЦЭМ!$B$33:$B$776,X$110)+'СЕТ СН'!$I$12+СВЦЭМ!$D$10+'СЕТ СН'!$I$5-'СЕТ СН'!$I$20</f>
        <v>3814.3922751600003</v>
      </c>
      <c r="Y137" s="36">
        <f>SUMIFS(СВЦЭМ!$C$33:$C$776,СВЦЭМ!$A$33:$A$776,$A137,СВЦЭМ!$B$33:$B$776,Y$110)+'СЕТ СН'!$I$12+СВЦЭМ!$D$10+'СЕТ СН'!$I$5-'СЕТ СН'!$I$20</f>
        <v>3841.66247376</v>
      </c>
    </row>
    <row r="138" spans="1:26" ht="15.75" x14ac:dyDescent="0.2">
      <c r="A138" s="35">
        <f t="shared" si="3"/>
        <v>44255</v>
      </c>
      <c r="B138" s="36">
        <f>SUMIFS(СВЦЭМ!$C$33:$C$776,СВЦЭМ!$A$33:$A$776,$A138,СВЦЭМ!$B$33:$B$776,B$110)+'СЕТ СН'!$I$12+СВЦЭМ!$D$10+'СЕТ СН'!$I$5-'СЕТ СН'!$I$20</f>
        <v>3767.2946135699999</v>
      </c>
      <c r="C138" s="36">
        <f>SUMIFS(СВЦЭМ!$C$33:$C$776,СВЦЭМ!$A$33:$A$776,$A138,СВЦЭМ!$B$33:$B$776,C$110)+'СЕТ СН'!$I$12+СВЦЭМ!$D$10+'СЕТ СН'!$I$5-'СЕТ СН'!$I$20</f>
        <v>3804.14622461</v>
      </c>
      <c r="D138" s="36">
        <f>SUMIFS(СВЦЭМ!$C$33:$C$776,СВЦЭМ!$A$33:$A$776,$A138,СВЦЭМ!$B$33:$B$776,D$110)+'СЕТ СН'!$I$12+СВЦЭМ!$D$10+'СЕТ СН'!$I$5-'СЕТ СН'!$I$20</f>
        <v>3831.4711242499998</v>
      </c>
      <c r="E138" s="36">
        <f>SUMIFS(СВЦЭМ!$C$33:$C$776,СВЦЭМ!$A$33:$A$776,$A138,СВЦЭМ!$B$33:$B$776,E$110)+'СЕТ СН'!$I$12+СВЦЭМ!$D$10+'СЕТ СН'!$I$5-'СЕТ СН'!$I$20</f>
        <v>3846.59492593</v>
      </c>
      <c r="F138" s="36">
        <f>SUMIFS(СВЦЭМ!$C$33:$C$776,СВЦЭМ!$A$33:$A$776,$A138,СВЦЭМ!$B$33:$B$776,F$110)+'СЕТ СН'!$I$12+СВЦЭМ!$D$10+'СЕТ СН'!$I$5-'СЕТ СН'!$I$20</f>
        <v>3861.3980934900001</v>
      </c>
      <c r="G138" s="36">
        <f>SUMIFS(СВЦЭМ!$C$33:$C$776,СВЦЭМ!$A$33:$A$776,$A138,СВЦЭМ!$B$33:$B$776,G$110)+'СЕТ СН'!$I$12+СВЦЭМ!$D$10+'СЕТ СН'!$I$5-'СЕТ СН'!$I$20</f>
        <v>3854.1360453500001</v>
      </c>
      <c r="H138" s="36">
        <f>SUMIFS(СВЦЭМ!$C$33:$C$776,СВЦЭМ!$A$33:$A$776,$A138,СВЦЭМ!$B$33:$B$776,H$110)+'СЕТ СН'!$I$12+СВЦЭМ!$D$10+'СЕТ СН'!$I$5-'СЕТ СН'!$I$20</f>
        <v>3838.3730793099999</v>
      </c>
      <c r="I138" s="36">
        <f>SUMIFS(СВЦЭМ!$C$33:$C$776,СВЦЭМ!$A$33:$A$776,$A138,СВЦЭМ!$B$33:$B$776,I$110)+'СЕТ СН'!$I$12+СВЦЭМ!$D$10+'СЕТ СН'!$I$5-'СЕТ СН'!$I$20</f>
        <v>3815.9209409999999</v>
      </c>
      <c r="J138" s="36">
        <f>SUMIFS(СВЦЭМ!$C$33:$C$776,СВЦЭМ!$A$33:$A$776,$A138,СВЦЭМ!$B$33:$B$776,J$110)+'СЕТ СН'!$I$12+СВЦЭМ!$D$10+'СЕТ СН'!$I$5-'СЕТ СН'!$I$20</f>
        <v>3772.7146310600001</v>
      </c>
      <c r="K138" s="36">
        <f>SUMIFS(СВЦЭМ!$C$33:$C$776,СВЦЭМ!$A$33:$A$776,$A138,СВЦЭМ!$B$33:$B$776,K$110)+'СЕТ СН'!$I$12+СВЦЭМ!$D$10+'СЕТ СН'!$I$5-'СЕТ СН'!$I$20</f>
        <v>3741.01374842</v>
      </c>
      <c r="L138" s="36">
        <f>SUMIFS(СВЦЭМ!$C$33:$C$776,СВЦЭМ!$A$33:$A$776,$A138,СВЦЭМ!$B$33:$B$776,L$110)+'СЕТ СН'!$I$12+СВЦЭМ!$D$10+'СЕТ СН'!$I$5-'СЕТ СН'!$I$20</f>
        <v>3741.0491539899999</v>
      </c>
      <c r="M138" s="36">
        <f>SUMIFS(СВЦЭМ!$C$33:$C$776,СВЦЭМ!$A$33:$A$776,$A138,СВЦЭМ!$B$33:$B$776,M$110)+'СЕТ СН'!$I$12+СВЦЭМ!$D$10+'СЕТ СН'!$I$5-'СЕТ СН'!$I$20</f>
        <v>3753.92836373</v>
      </c>
      <c r="N138" s="36">
        <f>SUMIFS(СВЦЭМ!$C$33:$C$776,СВЦЭМ!$A$33:$A$776,$A138,СВЦЭМ!$B$33:$B$776,N$110)+'СЕТ СН'!$I$12+СВЦЭМ!$D$10+'СЕТ СН'!$I$5-'СЕТ СН'!$I$20</f>
        <v>3785.4605835900002</v>
      </c>
      <c r="O138" s="36">
        <f>SUMIFS(СВЦЭМ!$C$33:$C$776,СВЦЭМ!$A$33:$A$776,$A138,СВЦЭМ!$B$33:$B$776,O$110)+'СЕТ СН'!$I$12+СВЦЭМ!$D$10+'СЕТ СН'!$I$5-'СЕТ СН'!$I$20</f>
        <v>3808.29586685</v>
      </c>
      <c r="P138" s="36">
        <f>SUMIFS(СВЦЭМ!$C$33:$C$776,СВЦЭМ!$A$33:$A$776,$A138,СВЦЭМ!$B$33:$B$776,P$110)+'СЕТ СН'!$I$12+СВЦЭМ!$D$10+'СЕТ СН'!$I$5-'СЕТ СН'!$I$20</f>
        <v>3794.1760708500001</v>
      </c>
      <c r="Q138" s="36">
        <f>SUMIFS(СВЦЭМ!$C$33:$C$776,СВЦЭМ!$A$33:$A$776,$A138,СВЦЭМ!$B$33:$B$776,Q$110)+'СЕТ СН'!$I$12+СВЦЭМ!$D$10+'СЕТ СН'!$I$5-'СЕТ СН'!$I$20</f>
        <v>3800.5124029899998</v>
      </c>
      <c r="R138" s="36">
        <f>SUMIFS(СВЦЭМ!$C$33:$C$776,СВЦЭМ!$A$33:$A$776,$A138,СВЦЭМ!$B$33:$B$776,R$110)+'СЕТ СН'!$I$12+СВЦЭМ!$D$10+'СЕТ СН'!$I$5-'СЕТ СН'!$I$20</f>
        <v>3810.7572695199997</v>
      </c>
      <c r="S138" s="36">
        <f>SUMIFS(СВЦЭМ!$C$33:$C$776,СВЦЭМ!$A$33:$A$776,$A138,СВЦЭМ!$B$33:$B$776,S$110)+'СЕТ СН'!$I$12+СВЦЭМ!$D$10+'СЕТ СН'!$I$5-'СЕТ СН'!$I$20</f>
        <v>3786.7160306199999</v>
      </c>
      <c r="T138" s="36">
        <f>SUMIFS(СВЦЭМ!$C$33:$C$776,СВЦЭМ!$A$33:$A$776,$A138,СВЦЭМ!$B$33:$B$776,T$110)+'СЕТ СН'!$I$12+СВЦЭМ!$D$10+'СЕТ СН'!$I$5-'СЕТ СН'!$I$20</f>
        <v>3767.08525775</v>
      </c>
      <c r="U138" s="36">
        <f>SUMIFS(СВЦЭМ!$C$33:$C$776,СВЦЭМ!$A$33:$A$776,$A138,СВЦЭМ!$B$33:$B$776,U$110)+'СЕТ СН'!$I$12+СВЦЭМ!$D$10+'СЕТ СН'!$I$5-'СЕТ СН'!$I$20</f>
        <v>3758.7611148000001</v>
      </c>
      <c r="V138" s="36">
        <f>SUMIFS(СВЦЭМ!$C$33:$C$776,СВЦЭМ!$A$33:$A$776,$A138,СВЦЭМ!$B$33:$B$776,V$110)+'СЕТ СН'!$I$12+СВЦЭМ!$D$10+'СЕТ СН'!$I$5-'СЕТ СН'!$I$20</f>
        <v>3771.6090502100001</v>
      </c>
      <c r="W138" s="36">
        <f>SUMIFS(СВЦЭМ!$C$33:$C$776,СВЦЭМ!$A$33:$A$776,$A138,СВЦЭМ!$B$33:$B$776,W$110)+'СЕТ СН'!$I$12+СВЦЭМ!$D$10+'СЕТ СН'!$I$5-'СЕТ СН'!$I$20</f>
        <v>3797.1430596199998</v>
      </c>
      <c r="X138" s="36">
        <f>SUMIFS(СВЦЭМ!$C$33:$C$776,СВЦЭМ!$A$33:$A$776,$A138,СВЦЭМ!$B$33:$B$776,X$110)+'СЕТ СН'!$I$12+СВЦЭМ!$D$10+'СЕТ СН'!$I$5-'СЕТ СН'!$I$20</f>
        <v>3819.5490116599999</v>
      </c>
      <c r="Y138" s="36">
        <f>SUMIFS(СВЦЭМ!$C$33:$C$776,СВЦЭМ!$A$33:$A$776,$A138,СВЦЭМ!$B$33:$B$776,Y$110)+'СЕТ СН'!$I$12+СВЦЭМ!$D$10+'СЕТ СН'!$I$5-'СЕТ СН'!$I$20</f>
        <v>3854.0226657000003</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customHeight="1" x14ac:dyDescent="0.2">
      <c r="A141" s="139" t="s">
        <v>74</v>
      </c>
      <c r="B141" s="139"/>
      <c r="C141" s="139"/>
      <c r="D141" s="139"/>
      <c r="E141" s="139"/>
      <c r="F141" s="139"/>
      <c r="G141" s="139"/>
      <c r="H141" s="139"/>
      <c r="I141" s="139"/>
      <c r="J141" s="139"/>
      <c r="K141" s="139"/>
      <c r="L141" s="139"/>
      <c r="M141" s="139"/>
      <c r="N141" s="140" t="s">
        <v>29</v>
      </c>
      <c r="O141" s="140"/>
      <c r="P141" s="140"/>
      <c r="Q141" s="140"/>
      <c r="R141" s="140"/>
      <c r="S141" s="140"/>
      <c r="T141" s="140"/>
      <c r="U141" s="140"/>
      <c r="V141" s="39"/>
      <c r="W141" s="39"/>
      <c r="X141" s="39"/>
      <c r="Y141" s="39"/>
      <c r="Z141" s="39"/>
    </row>
    <row r="142" spans="1:26" ht="15.75" x14ac:dyDescent="0.2">
      <c r="A142" s="139"/>
      <c r="B142" s="139"/>
      <c r="C142" s="139"/>
      <c r="D142" s="139"/>
      <c r="E142" s="139"/>
      <c r="F142" s="139"/>
      <c r="G142" s="139"/>
      <c r="H142" s="139"/>
      <c r="I142" s="139"/>
      <c r="J142" s="139"/>
      <c r="K142" s="139"/>
      <c r="L142" s="139"/>
      <c r="M142" s="139"/>
      <c r="N142" s="141" t="s">
        <v>0</v>
      </c>
      <c r="O142" s="141"/>
      <c r="P142" s="141" t="s">
        <v>1</v>
      </c>
      <c r="Q142" s="141"/>
      <c r="R142" s="141" t="s">
        <v>2</v>
      </c>
      <c r="S142" s="141"/>
      <c r="T142" s="141" t="s">
        <v>3</v>
      </c>
      <c r="U142" s="141"/>
      <c r="V142" s="39"/>
      <c r="W142" s="39"/>
      <c r="X142" s="39"/>
      <c r="Y142" s="39"/>
      <c r="Z142" s="39"/>
    </row>
    <row r="143" spans="1:26" ht="15.75" customHeight="1" x14ac:dyDescent="0.2">
      <c r="A143" s="139"/>
      <c r="B143" s="139"/>
      <c r="C143" s="139"/>
      <c r="D143" s="139"/>
      <c r="E143" s="139"/>
      <c r="F143" s="139"/>
      <c r="G143" s="139"/>
      <c r="H143" s="139"/>
      <c r="I143" s="139"/>
      <c r="J143" s="139"/>
      <c r="K143" s="139"/>
      <c r="L143" s="139"/>
      <c r="M143" s="139"/>
      <c r="N143" s="142">
        <f>СВЦЭМ!$D$12+'СЕТ СН'!$F$13-'СЕТ СН'!$F$21</f>
        <v>511838.80066762044</v>
      </c>
      <c r="O143" s="143"/>
      <c r="P143" s="142">
        <f>СВЦЭМ!$D$12+'СЕТ СН'!$F$13-'СЕТ СН'!$G$21</f>
        <v>511838.80066762044</v>
      </c>
      <c r="Q143" s="143"/>
      <c r="R143" s="142">
        <f>СВЦЭМ!$D$12+'СЕТ СН'!$F$13-'СЕТ СН'!$H$21</f>
        <v>511838.80066762044</v>
      </c>
      <c r="S143" s="143"/>
      <c r="T143" s="142">
        <f>СВЦЭМ!$D$12+'СЕТ СН'!$F$13-'СЕТ СН'!$I$21</f>
        <v>511838.80066762044</v>
      </c>
      <c r="U143" s="143"/>
      <c r="V143" s="40"/>
      <c r="W143" s="40"/>
      <c r="X143" s="40"/>
      <c r="Y143" s="30"/>
    </row>
    <row r="144" spans="1:26" x14ac:dyDescent="0.25">
      <c r="A144" s="137"/>
      <c r="B144" s="137"/>
      <c r="C144" s="137"/>
      <c r="D144" s="137"/>
      <c r="E144" s="137"/>
      <c r="F144" s="138"/>
      <c r="G144" s="138"/>
      <c r="H144" s="138"/>
      <c r="I144" s="138"/>
      <c r="J144" s="138"/>
      <c r="K144" s="138"/>
      <c r="L144" s="138"/>
      <c r="M144" s="138"/>
    </row>
  </sheetData>
  <sheetProtection password="CF36" sheet="1" objects="1" scenarios="1" formatCells="0" formatColumns="0" formatRows="0" insertColumns="0" insertRows="0" insertHyperlinks="0" deleteColumns="0" deleteRows="0" sort="0" autoFilter="0" pivotTables="0"/>
  <mergeCells count="26">
    <mergeCell ref="A141:M143"/>
    <mergeCell ref="N141:U141"/>
    <mergeCell ref="N142:O142"/>
    <mergeCell ref="P142:Q142"/>
    <mergeCell ref="R142:S142"/>
    <mergeCell ref="T142:U142"/>
    <mergeCell ref="N143:O143"/>
    <mergeCell ref="P143:Q143"/>
    <mergeCell ref="R143:S143"/>
    <mergeCell ref="T143:U143"/>
    <mergeCell ref="B108:Y109"/>
    <mergeCell ref="A75:A77"/>
    <mergeCell ref="B75:Y76"/>
    <mergeCell ref="A42:A44"/>
    <mergeCell ref="B42:Y43"/>
    <mergeCell ref="A108:A110"/>
    <mergeCell ref="A144:E144"/>
    <mergeCell ref="F144:G144"/>
    <mergeCell ref="H144:I144"/>
    <mergeCell ref="J144:K144"/>
    <mergeCell ref="L144:M144"/>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47"/>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2021г.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7" t="s">
        <v>39</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3" customHeight="1" x14ac:dyDescent="0.2">
      <c r="A4" s="144" t="s">
        <v>9</v>
      </c>
      <c r="B4" s="144"/>
      <c r="C4" s="144"/>
      <c r="D4" s="144"/>
      <c r="E4" s="144"/>
      <c r="F4" s="144"/>
      <c r="G4" s="144"/>
      <c r="H4" s="144"/>
      <c r="I4" s="144"/>
      <c r="J4" s="144"/>
      <c r="K4" s="144"/>
      <c r="L4" s="144"/>
      <c r="M4" s="144"/>
      <c r="N4" s="144"/>
      <c r="O4" s="144"/>
      <c r="P4" s="144"/>
      <c r="Q4" s="144"/>
      <c r="R4" s="144"/>
      <c r="S4" s="144"/>
      <c r="T4" s="144"/>
      <c r="U4" s="144"/>
      <c r="V4" s="144"/>
      <c r="W4" s="144"/>
      <c r="X4" s="144"/>
      <c r="Y4" s="144"/>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SUMIFS(СВЦЭМ!$C$33:$C$776,СВЦЭМ!$A$33:$A$776,$A12,СВЦЭМ!$B$33:$B$776,B$11)+'СЕТ СН'!$F$12+СВЦЭМ!$D$10+'СЕТ СН'!$F$6-'СЕТ СН'!$F$22</f>
        <v>1080.2787876899999</v>
      </c>
      <c r="C12" s="36">
        <f>SUMIFS(СВЦЭМ!$C$33:$C$776,СВЦЭМ!$A$33:$A$776,$A12,СВЦЭМ!$B$33:$B$776,C$11)+'СЕТ СН'!$F$12+СВЦЭМ!$D$10+'СЕТ СН'!$F$6-'СЕТ СН'!$F$22</f>
        <v>1120.68764564</v>
      </c>
      <c r="D12" s="36">
        <f>SUMIFS(СВЦЭМ!$C$33:$C$776,СВЦЭМ!$A$33:$A$776,$A12,СВЦЭМ!$B$33:$B$776,D$11)+'СЕТ СН'!$F$12+СВЦЭМ!$D$10+'СЕТ СН'!$F$6-'СЕТ СН'!$F$22</f>
        <v>1142.82173173</v>
      </c>
      <c r="E12" s="36">
        <f>SUMIFS(СВЦЭМ!$C$33:$C$776,СВЦЭМ!$A$33:$A$776,$A12,СВЦЭМ!$B$33:$B$776,E$11)+'СЕТ СН'!$F$12+СВЦЭМ!$D$10+'СЕТ СН'!$F$6-'СЕТ СН'!$F$22</f>
        <v>1151.6318305299999</v>
      </c>
      <c r="F12" s="36">
        <f>SUMIFS(СВЦЭМ!$C$33:$C$776,СВЦЭМ!$A$33:$A$776,$A12,СВЦЭМ!$B$33:$B$776,F$11)+'СЕТ СН'!$F$12+СВЦЭМ!$D$10+'СЕТ СН'!$F$6-'СЕТ СН'!$F$22</f>
        <v>1167.95176993</v>
      </c>
      <c r="G12" s="36">
        <f>SUMIFS(СВЦЭМ!$C$33:$C$776,СВЦЭМ!$A$33:$A$776,$A12,СВЦЭМ!$B$33:$B$776,G$11)+'СЕТ СН'!$F$12+СВЦЭМ!$D$10+'СЕТ СН'!$F$6-'СЕТ СН'!$F$22</f>
        <v>1151.3747707100001</v>
      </c>
      <c r="H12" s="36">
        <f>SUMIFS(СВЦЭМ!$C$33:$C$776,СВЦЭМ!$A$33:$A$776,$A12,СВЦЭМ!$B$33:$B$776,H$11)+'СЕТ СН'!$F$12+СВЦЭМ!$D$10+'СЕТ СН'!$F$6-'СЕТ СН'!$F$22</f>
        <v>1134.2645637999999</v>
      </c>
      <c r="I12" s="36">
        <f>SUMIFS(СВЦЭМ!$C$33:$C$776,СВЦЭМ!$A$33:$A$776,$A12,СВЦЭМ!$B$33:$B$776,I$11)+'СЕТ СН'!$F$12+СВЦЭМ!$D$10+'СЕТ СН'!$F$6-'СЕТ СН'!$F$22</f>
        <v>1106.0430842599999</v>
      </c>
      <c r="J12" s="36">
        <f>SUMIFS(СВЦЭМ!$C$33:$C$776,СВЦЭМ!$A$33:$A$776,$A12,СВЦЭМ!$B$33:$B$776,J$11)+'СЕТ СН'!$F$12+СВЦЭМ!$D$10+'СЕТ СН'!$F$6-'СЕТ СН'!$F$22</f>
        <v>1081.9668729999999</v>
      </c>
      <c r="K12" s="36">
        <f>SUMIFS(СВЦЭМ!$C$33:$C$776,СВЦЭМ!$A$33:$A$776,$A12,СВЦЭМ!$B$33:$B$776,K$11)+'СЕТ СН'!$F$12+СВЦЭМ!$D$10+'СЕТ СН'!$F$6-'СЕТ СН'!$F$22</f>
        <v>1079.72310569</v>
      </c>
      <c r="L12" s="36">
        <f>SUMIFS(СВЦЭМ!$C$33:$C$776,СВЦЭМ!$A$33:$A$776,$A12,СВЦЭМ!$B$33:$B$776,L$11)+'СЕТ СН'!$F$12+СВЦЭМ!$D$10+'СЕТ СН'!$F$6-'СЕТ СН'!$F$22</f>
        <v>1079.2101994699999</v>
      </c>
      <c r="M12" s="36">
        <f>SUMIFS(СВЦЭМ!$C$33:$C$776,СВЦЭМ!$A$33:$A$776,$A12,СВЦЭМ!$B$33:$B$776,M$11)+'СЕТ СН'!$F$12+СВЦЭМ!$D$10+'СЕТ СН'!$F$6-'СЕТ СН'!$F$22</f>
        <v>1088.7853800199998</v>
      </c>
      <c r="N12" s="36">
        <f>SUMIFS(СВЦЭМ!$C$33:$C$776,СВЦЭМ!$A$33:$A$776,$A12,СВЦЭМ!$B$33:$B$776,N$11)+'СЕТ СН'!$F$12+СВЦЭМ!$D$10+'СЕТ СН'!$F$6-'СЕТ СН'!$F$22</f>
        <v>1102.58831508</v>
      </c>
      <c r="O12" s="36">
        <f>SUMIFS(СВЦЭМ!$C$33:$C$776,СВЦЭМ!$A$33:$A$776,$A12,СВЦЭМ!$B$33:$B$776,O$11)+'СЕТ СН'!$F$12+СВЦЭМ!$D$10+'СЕТ СН'!$F$6-'СЕТ СН'!$F$22</f>
        <v>1118.1693932200001</v>
      </c>
      <c r="P12" s="36">
        <f>SUMIFS(СВЦЭМ!$C$33:$C$776,СВЦЭМ!$A$33:$A$776,$A12,СВЦЭМ!$B$33:$B$776,P$11)+'СЕТ СН'!$F$12+СВЦЭМ!$D$10+'СЕТ СН'!$F$6-'СЕТ СН'!$F$22</f>
        <v>1127.3316203099998</v>
      </c>
      <c r="Q12" s="36">
        <f>SUMIFS(СВЦЭМ!$C$33:$C$776,СВЦЭМ!$A$33:$A$776,$A12,СВЦЭМ!$B$33:$B$776,Q$11)+'СЕТ СН'!$F$12+СВЦЭМ!$D$10+'СЕТ СН'!$F$6-'СЕТ СН'!$F$22</f>
        <v>1133.4987296899999</v>
      </c>
      <c r="R12" s="36">
        <f>SUMIFS(СВЦЭМ!$C$33:$C$776,СВЦЭМ!$A$33:$A$776,$A12,СВЦЭМ!$B$33:$B$776,R$11)+'СЕТ СН'!$F$12+СВЦЭМ!$D$10+'СЕТ СН'!$F$6-'СЕТ СН'!$F$22</f>
        <v>1126.11473634</v>
      </c>
      <c r="S12" s="36">
        <f>SUMIFS(СВЦЭМ!$C$33:$C$776,СВЦЭМ!$A$33:$A$776,$A12,СВЦЭМ!$B$33:$B$776,S$11)+'СЕТ СН'!$F$12+СВЦЭМ!$D$10+'СЕТ СН'!$F$6-'СЕТ СН'!$F$22</f>
        <v>1114.3837109799999</v>
      </c>
      <c r="T12" s="36">
        <f>SUMIFS(СВЦЭМ!$C$33:$C$776,СВЦЭМ!$A$33:$A$776,$A12,СВЦЭМ!$B$33:$B$776,T$11)+'СЕТ СН'!$F$12+СВЦЭМ!$D$10+'СЕТ СН'!$F$6-'СЕТ СН'!$F$22</f>
        <v>1089.48127991</v>
      </c>
      <c r="U12" s="36">
        <f>SUMIFS(СВЦЭМ!$C$33:$C$776,СВЦЭМ!$A$33:$A$776,$A12,СВЦЭМ!$B$33:$B$776,U$11)+'СЕТ СН'!$F$12+СВЦЭМ!$D$10+'СЕТ СН'!$F$6-'СЕТ СН'!$F$22</f>
        <v>1083.9810182899998</v>
      </c>
      <c r="V12" s="36">
        <f>SUMIFS(СВЦЭМ!$C$33:$C$776,СВЦЭМ!$A$33:$A$776,$A12,СВЦЭМ!$B$33:$B$776,V$11)+'СЕТ СН'!$F$12+СВЦЭМ!$D$10+'СЕТ СН'!$F$6-'СЕТ СН'!$F$22</f>
        <v>1092.3773678699999</v>
      </c>
      <c r="W12" s="36">
        <f>SUMIFS(СВЦЭМ!$C$33:$C$776,СВЦЭМ!$A$33:$A$776,$A12,СВЦЭМ!$B$33:$B$776,W$11)+'СЕТ СН'!$F$12+СВЦЭМ!$D$10+'СЕТ СН'!$F$6-'СЕТ СН'!$F$22</f>
        <v>1106.5463813900001</v>
      </c>
      <c r="X12" s="36">
        <f>SUMIFS(СВЦЭМ!$C$33:$C$776,СВЦЭМ!$A$33:$A$776,$A12,СВЦЭМ!$B$33:$B$776,X$11)+'СЕТ СН'!$F$12+СВЦЭМ!$D$10+'СЕТ СН'!$F$6-'СЕТ СН'!$F$22</f>
        <v>1133.4064618</v>
      </c>
      <c r="Y12" s="36">
        <f>SUMIFS(СВЦЭМ!$C$33:$C$776,СВЦЭМ!$A$33:$A$776,$A12,СВЦЭМ!$B$33:$B$776,Y$11)+'СЕТ СН'!$F$12+СВЦЭМ!$D$10+'СЕТ СН'!$F$6-'СЕТ СН'!$F$22</f>
        <v>1146.08669115</v>
      </c>
      <c r="AA12" s="37"/>
    </row>
    <row r="13" spans="1:27" ht="15.75" x14ac:dyDescent="0.2">
      <c r="A13" s="35">
        <f>A12+1</f>
        <v>44229</v>
      </c>
      <c r="B13" s="36">
        <f>SUMIFS(СВЦЭМ!$C$33:$C$776,СВЦЭМ!$A$33:$A$776,$A13,СВЦЭМ!$B$33:$B$776,B$11)+'СЕТ СН'!$F$12+СВЦЭМ!$D$10+'СЕТ СН'!$F$6-'СЕТ СН'!$F$22</f>
        <v>1113.63748878</v>
      </c>
      <c r="C13" s="36">
        <f>SUMIFS(СВЦЭМ!$C$33:$C$776,СВЦЭМ!$A$33:$A$776,$A13,СВЦЭМ!$B$33:$B$776,C$11)+'СЕТ СН'!$F$12+СВЦЭМ!$D$10+'СЕТ СН'!$F$6-'СЕТ СН'!$F$22</f>
        <v>1134.8650844599999</v>
      </c>
      <c r="D13" s="36">
        <f>SUMIFS(СВЦЭМ!$C$33:$C$776,СВЦЭМ!$A$33:$A$776,$A13,СВЦЭМ!$B$33:$B$776,D$11)+'СЕТ СН'!$F$12+СВЦЭМ!$D$10+'СЕТ СН'!$F$6-'СЕТ СН'!$F$22</f>
        <v>1146.7148325799999</v>
      </c>
      <c r="E13" s="36">
        <f>SUMIFS(СВЦЭМ!$C$33:$C$776,СВЦЭМ!$A$33:$A$776,$A13,СВЦЭМ!$B$33:$B$776,E$11)+'СЕТ СН'!$F$12+СВЦЭМ!$D$10+'СЕТ СН'!$F$6-'СЕТ СН'!$F$22</f>
        <v>1151.73259366</v>
      </c>
      <c r="F13" s="36">
        <f>SUMIFS(СВЦЭМ!$C$33:$C$776,СВЦЭМ!$A$33:$A$776,$A13,СВЦЭМ!$B$33:$B$776,F$11)+'СЕТ СН'!$F$12+СВЦЭМ!$D$10+'СЕТ СН'!$F$6-'СЕТ СН'!$F$22</f>
        <v>1156.3181587399999</v>
      </c>
      <c r="G13" s="36">
        <f>SUMIFS(СВЦЭМ!$C$33:$C$776,СВЦЭМ!$A$33:$A$776,$A13,СВЦЭМ!$B$33:$B$776,G$11)+'СЕТ СН'!$F$12+СВЦЭМ!$D$10+'СЕТ СН'!$F$6-'СЕТ СН'!$F$22</f>
        <v>1134.96474438</v>
      </c>
      <c r="H13" s="36">
        <f>SUMIFS(СВЦЭМ!$C$33:$C$776,СВЦЭМ!$A$33:$A$776,$A13,СВЦЭМ!$B$33:$B$776,H$11)+'СЕТ СН'!$F$12+СВЦЭМ!$D$10+'СЕТ СН'!$F$6-'СЕТ СН'!$F$22</f>
        <v>1098.70010037</v>
      </c>
      <c r="I13" s="36">
        <f>SUMIFS(СВЦЭМ!$C$33:$C$776,СВЦЭМ!$A$33:$A$776,$A13,СВЦЭМ!$B$33:$B$776,I$11)+'СЕТ СН'!$F$12+СВЦЭМ!$D$10+'СЕТ СН'!$F$6-'СЕТ СН'!$F$22</f>
        <v>1081.03426358</v>
      </c>
      <c r="J13" s="36">
        <f>SUMIFS(СВЦЭМ!$C$33:$C$776,СВЦЭМ!$A$33:$A$776,$A13,СВЦЭМ!$B$33:$B$776,J$11)+'СЕТ СН'!$F$12+СВЦЭМ!$D$10+'СЕТ СН'!$F$6-'СЕТ СН'!$F$22</f>
        <v>1056.44766572</v>
      </c>
      <c r="K13" s="36">
        <f>SUMIFS(СВЦЭМ!$C$33:$C$776,СВЦЭМ!$A$33:$A$776,$A13,СВЦЭМ!$B$33:$B$776,K$11)+'СЕТ СН'!$F$12+СВЦЭМ!$D$10+'СЕТ СН'!$F$6-'СЕТ СН'!$F$22</f>
        <v>1043.90416992</v>
      </c>
      <c r="L13" s="36">
        <f>SUMIFS(СВЦЭМ!$C$33:$C$776,СВЦЭМ!$A$33:$A$776,$A13,СВЦЭМ!$B$33:$B$776,L$11)+'СЕТ СН'!$F$12+СВЦЭМ!$D$10+'СЕТ СН'!$F$6-'СЕТ СН'!$F$22</f>
        <v>1046.0556514699999</v>
      </c>
      <c r="M13" s="36">
        <f>SUMIFS(СВЦЭМ!$C$33:$C$776,СВЦЭМ!$A$33:$A$776,$A13,СВЦЭМ!$B$33:$B$776,M$11)+'СЕТ СН'!$F$12+СВЦЭМ!$D$10+'СЕТ СН'!$F$6-'СЕТ СН'!$F$22</f>
        <v>1078.95300178</v>
      </c>
      <c r="N13" s="36">
        <f>SUMIFS(СВЦЭМ!$C$33:$C$776,СВЦЭМ!$A$33:$A$776,$A13,СВЦЭМ!$B$33:$B$776,N$11)+'СЕТ СН'!$F$12+СВЦЭМ!$D$10+'СЕТ СН'!$F$6-'СЕТ СН'!$F$22</f>
        <v>1116.3646582900001</v>
      </c>
      <c r="O13" s="36">
        <f>SUMIFS(СВЦЭМ!$C$33:$C$776,СВЦЭМ!$A$33:$A$776,$A13,СВЦЭМ!$B$33:$B$776,O$11)+'СЕТ СН'!$F$12+СВЦЭМ!$D$10+'СЕТ СН'!$F$6-'СЕТ СН'!$F$22</f>
        <v>1131.4568498899998</v>
      </c>
      <c r="P13" s="36">
        <f>SUMIFS(СВЦЭМ!$C$33:$C$776,СВЦЭМ!$A$33:$A$776,$A13,СВЦЭМ!$B$33:$B$776,P$11)+'СЕТ СН'!$F$12+СВЦЭМ!$D$10+'СЕТ СН'!$F$6-'СЕТ СН'!$F$22</f>
        <v>1149.7836777799998</v>
      </c>
      <c r="Q13" s="36">
        <f>SUMIFS(СВЦЭМ!$C$33:$C$776,СВЦЭМ!$A$33:$A$776,$A13,СВЦЭМ!$B$33:$B$776,Q$11)+'СЕТ СН'!$F$12+СВЦЭМ!$D$10+'СЕТ СН'!$F$6-'СЕТ СН'!$F$22</f>
        <v>1151.8725232500001</v>
      </c>
      <c r="R13" s="36">
        <f>SUMIFS(СВЦЭМ!$C$33:$C$776,СВЦЭМ!$A$33:$A$776,$A13,СВЦЭМ!$B$33:$B$776,R$11)+'СЕТ СН'!$F$12+СВЦЭМ!$D$10+'СЕТ СН'!$F$6-'СЕТ СН'!$F$22</f>
        <v>1152.3650861599999</v>
      </c>
      <c r="S13" s="36">
        <f>SUMIFS(СВЦЭМ!$C$33:$C$776,СВЦЭМ!$A$33:$A$776,$A13,СВЦЭМ!$B$33:$B$776,S$11)+'СЕТ СН'!$F$12+СВЦЭМ!$D$10+'СЕТ СН'!$F$6-'СЕТ СН'!$F$22</f>
        <v>1139.4306106499998</v>
      </c>
      <c r="T13" s="36">
        <f>SUMIFS(СВЦЭМ!$C$33:$C$776,СВЦЭМ!$A$33:$A$776,$A13,СВЦЭМ!$B$33:$B$776,T$11)+'СЕТ СН'!$F$12+СВЦЭМ!$D$10+'СЕТ СН'!$F$6-'СЕТ СН'!$F$22</f>
        <v>1110.30799333</v>
      </c>
      <c r="U13" s="36">
        <f>SUMIFS(СВЦЭМ!$C$33:$C$776,СВЦЭМ!$A$33:$A$776,$A13,СВЦЭМ!$B$33:$B$776,U$11)+'СЕТ СН'!$F$12+СВЦЭМ!$D$10+'СЕТ СН'!$F$6-'СЕТ СН'!$F$22</f>
        <v>1110.3338999799998</v>
      </c>
      <c r="V13" s="36">
        <f>SUMIFS(СВЦЭМ!$C$33:$C$776,СВЦЭМ!$A$33:$A$776,$A13,СВЦЭМ!$B$33:$B$776,V$11)+'СЕТ СН'!$F$12+СВЦЭМ!$D$10+'СЕТ СН'!$F$6-'СЕТ СН'!$F$22</f>
        <v>1123.7687266799999</v>
      </c>
      <c r="W13" s="36">
        <f>SUMIFS(СВЦЭМ!$C$33:$C$776,СВЦЭМ!$A$33:$A$776,$A13,СВЦЭМ!$B$33:$B$776,W$11)+'СЕТ СН'!$F$12+СВЦЭМ!$D$10+'СЕТ СН'!$F$6-'СЕТ СН'!$F$22</f>
        <v>1144.8965243299999</v>
      </c>
      <c r="X13" s="36">
        <f>SUMIFS(СВЦЭМ!$C$33:$C$776,СВЦЭМ!$A$33:$A$776,$A13,СВЦЭМ!$B$33:$B$776,X$11)+'СЕТ СН'!$F$12+СВЦЭМ!$D$10+'СЕТ СН'!$F$6-'СЕТ СН'!$F$22</f>
        <v>1172.08800776</v>
      </c>
      <c r="Y13" s="36">
        <f>SUMIFS(СВЦЭМ!$C$33:$C$776,СВЦЭМ!$A$33:$A$776,$A13,СВЦЭМ!$B$33:$B$776,Y$11)+'СЕТ СН'!$F$12+СВЦЭМ!$D$10+'СЕТ СН'!$F$6-'СЕТ СН'!$F$22</f>
        <v>1187.79976889</v>
      </c>
    </row>
    <row r="14" spans="1:27" ht="15.75" x14ac:dyDescent="0.2">
      <c r="A14" s="35">
        <f t="shared" ref="A14:A39" si="0">A13+1</f>
        <v>44230</v>
      </c>
      <c r="B14" s="36">
        <f>SUMIFS(СВЦЭМ!$C$33:$C$776,СВЦЭМ!$A$33:$A$776,$A14,СВЦЭМ!$B$33:$B$776,B$11)+'СЕТ СН'!$F$12+СВЦЭМ!$D$10+'СЕТ СН'!$F$6-'СЕТ СН'!$F$22</f>
        <v>1096.3448888199998</v>
      </c>
      <c r="C14" s="36">
        <f>SUMIFS(СВЦЭМ!$C$33:$C$776,СВЦЭМ!$A$33:$A$776,$A14,СВЦЭМ!$B$33:$B$776,C$11)+'СЕТ СН'!$F$12+СВЦЭМ!$D$10+'СЕТ СН'!$F$6-'СЕТ СН'!$F$22</f>
        <v>1122.8547938900001</v>
      </c>
      <c r="D14" s="36">
        <f>SUMIFS(СВЦЭМ!$C$33:$C$776,СВЦЭМ!$A$33:$A$776,$A14,СВЦЭМ!$B$33:$B$776,D$11)+'СЕТ СН'!$F$12+СВЦЭМ!$D$10+'СЕТ СН'!$F$6-'СЕТ СН'!$F$22</f>
        <v>1128.6028727600001</v>
      </c>
      <c r="E14" s="36">
        <f>SUMIFS(СВЦЭМ!$C$33:$C$776,СВЦЭМ!$A$33:$A$776,$A14,СВЦЭМ!$B$33:$B$776,E$11)+'СЕТ СН'!$F$12+СВЦЭМ!$D$10+'СЕТ СН'!$F$6-'СЕТ СН'!$F$22</f>
        <v>1131.4164247899998</v>
      </c>
      <c r="F14" s="36">
        <f>SUMIFS(СВЦЭМ!$C$33:$C$776,СВЦЭМ!$A$33:$A$776,$A14,СВЦЭМ!$B$33:$B$776,F$11)+'СЕТ СН'!$F$12+СВЦЭМ!$D$10+'СЕТ СН'!$F$6-'СЕТ СН'!$F$22</f>
        <v>1123.59643046</v>
      </c>
      <c r="G14" s="36">
        <f>SUMIFS(СВЦЭМ!$C$33:$C$776,СВЦЭМ!$A$33:$A$776,$A14,СВЦЭМ!$B$33:$B$776,G$11)+'СЕТ СН'!$F$12+СВЦЭМ!$D$10+'СЕТ СН'!$F$6-'СЕТ СН'!$F$22</f>
        <v>1116.01312908</v>
      </c>
      <c r="H14" s="36">
        <f>SUMIFS(СВЦЭМ!$C$33:$C$776,СВЦЭМ!$A$33:$A$776,$A14,СВЦЭМ!$B$33:$B$776,H$11)+'СЕТ СН'!$F$12+СВЦЭМ!$D$10+'СЕТ СН'!$F$6-'СЕТ СН'!$F$22</f>
        <v>1089.8537600699999</v>
      </c>
      <c r="I14" s="36">
        <f>SUMIFS(СВЦЭМ!$C$33:$C$776,СВЦЭМ!$A$33:$A$776,$A14,СВЦЭМ!$B$33:$B$776,I$11)+'СЕТ СН'!$F$12+СВЦЭМ!$D$10+'СЕТ СН'!$F$6-'СЕТ СН'!$F$22</f>
        <v>1100.11453441</v>
      </c>
      <c r="J14" s="36">
        <f>SUMIFS(СВЦЭМ!$C$33:$C$776,СВЦЭМ!$A$33:$A$776,$A14,СВЦЭМ!$B$33:$B$776,J$11)+'СЕТ СН'!$F$12+СВЦЭМ!$D$10+'СЕТ СН'!$F$6-'СЕТ СН'!$F$22</f>
        <v>1098.3895886600001</v>
      </c>
      <c r="K14" s="36">
        <f>SUMIFS(СВЦЭМ!$C$33:$C$776,СВЦЭМ!$A$33:$A$776,$A14,СВЦЭМ!$B$33:$B$776,K$11)+'СЕТ СН'!$F$12+СВЦЭМ!$D$10+'СЕТ СН'!$F$6-'СЕТ СН'!$F$22</f>
        <v>1080.8596514599999</v>
      </c>
      <c r="L14" s="36">
        <f>SUMIFS(СВЦЭМ!$C$33:$C$776,СВЦЭМ!$A$33:$A$776,$A14,СВЦЭМ!$B$33:$B$776,L$11)+'СЕТ СН'!$F$12+СВЦЭМ!$D$10+'СЕТ СН'!$F$6-'СЕТ СН'!$F$22</f>
        <v>1084.38344809</v>
      </c>
      <c r="M14" s="36">
        <f>SUMIFS(СВЦЭМ!$C$33:$C$776,СВЦЭМ!$A$33:$A$776,$A14,СВЦЭМ!$B$33:$B$776,M$11)+'СЕТ СН'!$F$12+СВЦЭМ!$D$10+'СЕТ СН'!$F$6-'СЕТ СН'!$F$22</f>
        <v>1080.9476605099999</v>
      </c>
      <c r="N14" s="36">
        <f>SUMIFS(СВЦЭМ!$C$33:$C$776,СВЦЭМ!$A$33:$A$776,$A14,СВЦЭМ!$B$33:$B$776,N$11)+'СЕТ СН'!$F$12+СВЦЭМ!$D$10+'СЕТ СН'!$F$6-'СЕТ СН'!$F$22</f>
        <v>1099.4789850900002</v>
      </c>
      <c r="O14" s="36">
        <f>SUMIFS(СВЦЭМ!$C$33:$C$776,СВЦЭМ!$A$33:$A$776,$A14,СВЦЭМ!$B$33:$B$776,O$11)+'СЕТ СН'!$F$12+СВЦЭМ!$D$10+'СЕТ СН'!$F$6-'СЕТ СН'!$F$22</f>
        <v>1100.06539765</v>
      </c>
      <c r="P14" s="36">
        <f>SUMIFS(СВЦЭМ!$C$33:$C$776,СВЦЭМ!$A$33:$A$776,$A14,СВЦЭМ!$B$33:$B$776,P$11)+'СЕТ СН'!$F$12+СВЦЭМ!$D$10+'СЕТ СН'!$F$6-'СЕТ СН'!$F$22</f>
        <v>1099.03517777</v>
      </c>
      <c r="Q14" s="36">
        <f>SUMIFS(СВЦЭМ!$C$33:$C$776,СВЦЭМ!$A$33:$A$776,$A14,СВЦЭМ!$B$33:$B$776,Q$11)+'СЕТ СН'!$F$12+СВЦЭМ!$D$10+'СЕТ СН'!$F$6-'СЕТ СН'!$F$22</f>
        <v>1103.8386409999998</v>
      </c>
      <c r="R14" s="36">
        <f>SUMIFS(СВЦЭМ!$C$33:$C$776,СВЦЭМ!$A$33:$A$776,$A14,СВЦЭМ!$B$33:$B$776,R$11)+'СЕТ СН'!$F$12+СВЦЭМ!$D$10+'СЕТ СН'!$F$6-'СЕТ СН'!$F$22</f>
        <v>1104.45245641</v>
      </c>
      <c r="S14" s="36">
        <f>SUMIFS(СВЦЭМ!$C$33:$C$776,СВЦЭМ!$A$33:$A$776,$A14,СВЦЭМ!$B$33:$B$776,S$11)+'СЕТ СН'!$F$12+СВЦЭМ!$D$10+'СЕТ СН'!$F$6-'СЕТ СН'!$F$22</f>
        <v>1106.67474752</v>
      </c>
      <c r="T14" s="36">
        <f>SUMIFS(СВЦЭМ!$C$33:$C$776,СВЦЭМ!$A$33:$A$776,$A14,СВЦЭМ!$B$33:$B$776,T$11)+'СЕТ СН'!$F$12+СВЦЭМ!$D$10+'СЕТ СН'!$F$6-'СЕТ СН'!$F$22</f>
        <v>1097.18761079</v>
      </c>
      <c r="U14" s="36">
        <f>SUMIFS(СВЦЭМ!$C$33:$C$776,СВЦЭМ!$A$33:$A$776,$A14,СВЦЭМ!$B$33:$B$776,U$11)+'СЕТ СН'!$F$12+СВЦЭМ!$D$10+'СЕТ СН'!$F$6-'СЕТ СН'!$F$22</f>
        <v>1098.4656121200001</v>
      </c>
      <c r="V14" s="36">
        <f>SUMIFS(СВЦЭМ!$C$33:$C$776,СВЦЭМ!$A$33:$A$776,$A14,СВЦЭМ!$B$33:$B$776,V$11)+'СЕТ СН'!$F$12+СВЦЭМ!$D$10+'СЕТ СН'!$F$6-'СЕТ СН'!$F$22</f>
        <v>1097.0941513399998</v>
      </c>
      <c r="W14" s="36">
        <f>SUMIFS(СВЦЭМ!$C$33:$C$776,СВЦЭМ!$A$33:$A$776,$A14,СВЦЭМ!$B$33:$B$776,W$11)+'СЕТ СН'!$F$12+СВЦЭМ!$D$10+'СЕТ СН'!$F$6-'СЕТ СН'!$F$22</f>
        <v>1103.98853227</v>
      </c>
      <c r="X14" s="36">
        <f>SUMIFS(СВЦЭМ!$C$33:$C$776,СВЦЭМ!$A$33:$A$776,$A14,СВЦЭМ!$B$33:$B$776,X$11)+'СЕТ СН'!$F$12+СВЦЭМ!$D$10+'СЕТ СН'!$F$6-'СЕТ СН'!$F$22</f>
        <v>1107.71551544</v>
      </c>
      <c r="Y14" s="36">
        <f>SUMIFS(СВЦЭМ!$C$33:$C$776,СВЦЭМ!$A$33:$A$776,$A14,СВЦЭМ!$B$33:$B$776,Y$11)+'СЕТ СН'!$F$12+СВЦЭМ!$D$10+'СЕТ СН'!$F$6-'СЕТ СН'!$F$22</f>
        <v>1132.09856397</v>
      </c>
    </row>
    <row r="15" spans="1:27" ht="15.75" x14ac:dyDescent="0.2">
      <c r="A15" s="35">
        <f t="shared" si="0"/>
        <v>44231</v>
      </c>
      <c r="B15" s="36">
        <f>SUMIFS(СВЦЭМ!$C$33:$C$776,СВЦЭМ!$A$33:$A$776,$A15,СВЦЭМ!$B$33:$B$776,B$11)+'СЕТ СН'!$F$12+СВЦЭМ!$D$10+'СЕТ СН'!$F$6-'СЕТ СН'!$F$22</f>
        <v>1177.8184400099999</v>
      </c>
      <c r="C15" s="36">
        <f>SUMIFS(СВЦЭМ!$C$33:$C$776,СВЦЭМ!$A$33:$A$776,$A15,СВЦЭМ!$B$33:$B$776,C$11)+'СЕТ СН'!$F$12+СВЦЭМ!$D$10+'СЕТ СН'!$F$6-'СЕТ СН'!$F$22</f>
        <v>1198.4594832400001</v>
      </c>
      <c r="D15" s="36">
        <f>SUMIFS(СВЦЭМ!$C$33:$C$776,СВЦЭМ!$A$33:$A$776,$A15,СВЦЭМ!$B$33:$B$776,D$11)+'СЕТ СН'!$F$12+СВЦЭМ!$D$10+'СЕТ СН'!$F$6-'СЕТ СН'!$F$22</f>
        <v>1197.3747150500001</v>
      </c>
      <c r="E15" s="36">
        <f>SUMIFS(СВЦЭМ!$C$33:$C$776,СВЦЭМ!$A$33:$A$776,$A15,СВЦЭМ!$B$33:$B$776,E$11)+'СЕТ СН'!$F$12+СВЦЭМ!$D$10+'СЕТ СН'!$F$6-'СЕТ СН'!$F$22</f>
        <v>1198.60870475</v>
      </c>
      <c r="F15" s="36">
        <f>SUMIFS(СВЦЭМ!$C$33:$C$776,СВЦЭМ!$A$33:$A$776,$A15,СВЦЭМ!$B$33:$B$776,F$11)+'СЕТ СН'!$F$12+СВЦЭМ!$D$10+'СЕТ СН'!$F$6-'СЕТ СН'!$F$22</f>
        <v>1194.7544072200001</v>
      </c>
      <c r="G15" s="36">
        <f>SUMIFS(СВЦЭМ!$C$33:$C$776,СВЦЭМ!$A$33:$A$776,$A15,СВЦЭМ!$B$33:$B$776,G$11)+'СЕТ СН'!$F$12+СВЦЭМ!$D$10+'СЕТ СН'!$F$6-'СЕТ СН'!$F$22</f>
        <v>1193.3676457500001</v>
      </c>
      <c r="H15" s="36">
        <f>SUMIFS(СВЦЭМ!$C$33:$C$776,СВЦЭМ!$A$33:$A$776,$A15,СВЦЭМ!$B$33:$B$776,H$11)+'СЕТ СН'!$F$12+СВЦЭМ!$D$10+'СЕТ СН'!$F$6-'СЕТ СН'!$F$22</f>
        <v>1153.9388933099999</v>
      </c>
      <c r="I15" s="36">
        <f>SUMIFS(СВЦЭМ!$C$33:$C$776,СВЦЭМ!$A$33:$A$776,$A15,СВЦЭМ!$B$33:$B$776,I$11)+'СЕТ СН'!$F$12+СВЦЭМ!$D$10+'СЕТ СН'!$F$6-'СЕТ СН'!$F$22</f>
        <v>1132.9653925299999</v>
      </c>
      <c r="J15" s="36">
        <f>SUMIFS(СВЦЭМ!$C$33:$C$776,СВЦЭМ!$A$33:$A$776,$A15,СВЦЭМ!$B$33:$B$776,J$11)+'СЕТ СН'!$F$12+СВЦЭМ!$D$10+'СЕТ СН'!$F$6-'СЕТ СН'!$F$22</f>
        <v>1108.59424511</v>
      </c>
      <c r="K15" s="36">
        <f>SUMIFS(СВЦЭМ!$C$33:$C$776,СВЦЭМ!$A$33:$A$776,$A15,СВЦЭМ!$B$33:$B$776,K$11)+'СЕТ СН'!$F$12+СВЦЭМ!$D$10+'СЕТ СН'!$F$6-'СЕТ СН'!$F$22</f>
        <v>1102.1848573699999</v>
      </c>
      <c r="L15" s="36">
        <f>SUMIFS(СВЦЭМ!$C$33:$C$776,СВЦЭМ!$A$33:$A$776,$A15,СВЦЭМ!$B$33:$B$776,L$11)+'СЕТ СН'!$F$12+СВЦЭМ!$D$10+'СЕТ СН'!$F$6-'СЕТ СН'!$F$22</f>
        <v>1097.0386502499998</v>
      </c>
      <c r="M15" s="36">
        <f>SUMIFS(СВЦЭМ!$C$33:$C$776,СВЦЭМ!$A$33:$A$776,$A15,СВЦЭМ!$B$33:$B$776,M$11)+'СЕТ СН'!$F$12+СВЦЭМ!$D$10+'СЕТ СН'!$F$6-'СЕТ СН'!$F$22</f>
        <v>1116.0650787</v>
      </c>
      <c r="N15" s="36">
        <f>SUMIFS(СВЦЭМ!$C$33:$C$776,СВЦЭМ!$A$33:$A$776,$A15,СВЦЭМ!$B$33:$B$776,N$11)+'СЕТ СН'!$F$12+СВЦЭМ!$D$10+'СЕТ СН'!$F$6-'СЕТ СН'!$F$22</f>
        <v>1141.68130479</v>
      </c>
      <c r="O15" s="36">
        <f>SUMIFS(СВЦЭМ!$C$33:$C$776,СВЦЭМ!$A$33:$A$776,$A15,СВЦЭМ!$B$33:$B$776,O$11)+'СЕТ СН'!$F$12+СВЦЭМ!$D$10+'СЕТ СН'!$F$6-'СЕТ СН'!$F$22</f>
        <v>1141.50039238</v>
      </c>
      <c r="P15" s="36">
        <f>SUMIFS(СВЦЭМ!$C$33:$C$776,СВЦЭМ!$A$33:$A$776,$A15,СВЦЭМ!$B$33:$B$776,P$11)+'СЕТ СН'!$F$12+СВЦЭМ!$D$10+'СЕТ СН'!$F$6-'СЕТ СН'!$F$22</f>
        <v>1149.05531051</v>
      </c>
      <c r="Q15" s="36">
        <f>SUMIFS(СВЦЭМ!$C$33:$C$776,СВЦЭМ!$A$33:$A$776,$A15,СВЦЭМ!$B$33:$B$776,Q$11)+'СЕТ СН'!$F$12+СВЦЭМ!$D$10+'СЕТ СН'!$F$6-'СЕТ СН'!$F$22</f>
        <v>1148.6576411599999</v>
      </c>
      <c r="R15" s="36">
        <f>SUMIFS(СВЦЭМ!$C$33:$C$776,СВЦЭМ!$A$33:$A$776,$A15,СВЦЭМ!$B$33:$B$776,R$11)+'СЕТ СН'!$F$12+СВЦЭМ!$D$10+'СЕТ СН'!$F$6-'СЕТ СН'!$F$22</f>
        <v>1146.47497952</v>
      </c>
      <c r="S15" s="36">
        <f>SUMIFS(СВЦЭМ!$C$33:$C$776,СВЦЭМ!$A$33:$A$776,$A15,СВЦЭМ!$B$33:$B$776,S$11)+'СЕТ СН'!$F$12+СВЦЭМ!$D$10+'СЕТ СН'!$F$6-'СЕТ СН'!$F$22</f>
        <v>1144.28378079</v>
      </c>
      <c r="T15" s="36">
        <f>SUMIFS(СВЦЭМ!$C$33:$C$776,СВЦЭМ!$A$33:$A$776,$A15,СВЦЭМ!$B$33:$B$776,T$11)+'СЕТ СН'!$F$12+СВЦЭМ!$D$10+'СЕТ СН'!$F$6-'СЕТ СН'!$F$22</f>
        <v>1114.53395576</v>
      </c>
      <c r="U15" s="36">
        <f>SUMIFS(СВЦЭМ!$C$33:$C$776,СВЦЭМ!$A$33:$A$776,$A15,СВЦЭМ!$B$33:$B$776,U$11)+'СЕТ СН'!$F$12+СВЦЭМ!$D$10+'СЕТ СН'!$F$6-'СЕТ СН'!$F$22</f>
        <v>1105.33238293</v>
      </c>
      <c r="V15" s="36">
        <f>SUMIFS(СВЦЭМ!$C$33:$C$776,СВЦЭМ!$A$33:$A$776,$A15,СВЦЭМ!$B$33:$B$776,V$11)+'СЕТ СН'!$F$12+СВЦЭМ!$D$10+'СЕТ СН'!$F$6-'СЕТ СН'!$F$22</f>
        <v>1124.3228658200001</v>
      </c>
      <c r="W15" s="36">
        <f>SUMIFS(СВЦЭМ!$C$33:$C$776,СВЦЭМ!$A$33:$A$776,$A15,СВЦЭМ!$B$33:$B$776,W$11)+'СЕТ СН'!$F$12+СВЦЭМ!$D$10+'СЕТ СН'!$F$6-'СЕТ СН'!$F$22</f>
        <v>1153.1589993499999</v>
      </c>
      <c r="X15" s="36">
        <f>SUMIFS(СВЦЭМ!$C$33:$C$776,СВЦЭМ!$A$33:$A$776,$A15,СВЦЭМ!$B$33:$B$776,X$11)+'СЕТ СН'!$F$12+СВЦЭМ!$D$10+'СЕТ СН'!$F$6-'СЕТ СН'!$F$22</f>
        <v>1161.0572932699999</v>
      </c>
      <c r="Y15" s="36">
        <f>SUMIFS(СВЦЭМ!$C$33:$C$776,СВЦЭМ!$A$33:$A$776,$A15,СВЦЭМ!$B$33:$B$776,Y$11)+'СЕТ СН'!$F$12+СВЦЭМ!$D$10+'СЕТ СН'!$F$6-'СЕТ СН'!$F$22</f>
        <v>1184.9057497900001</v>
      </c>
    </row>
    <row r="16" spans="1:27" ht="15.75" x14ac:dyDescent="0.2">
      <c r="A16" s="35">
        <f t="shared" si="0"/>
        <v>44232</v>
      </c>
      <c r="B16" s="36">
        <f>SUMIFS(СВЦЭМ!$C$33:$C$776,СВЦЭМ!$A$33:$A$776,$A16,СВЦЭМ!$B$33:$B$776,B$11)+'СЕТ СН'!$F$12+СВЦЭМ!$D$10+'СЕТ СН'!$F$6-'СЕТ СН'!$F$22</f>
        <v>1193.4784987600001</v>
      </c>
      <c r="C16" s="36">
        <f>SUMIFS(СВЦЭМ!$C$33:$C$776,СВЦЭМ!$A$33:$A$776,$A16,СВЦЭМ!$B$33:$B$776,C$11)+'СЕТ СН'!$F$12+СВЦЭМ!$D$10+'СЕТ СН'!$F$6-'СЕТ СН'!$F$22</f>
        <v>1210.74394315</v>
      </c>
      <c r="D16" s="36">
        <f>SUMIFS(СВЦЭМ!$C$33:$C$776,СВЦЭМ!$A$33:$A$776,$A16,СВЦЭМ!$B$33:$B$776,D$11)+'СЕТ СН'!$F$12+СВЦЭМ!$D$10+'СЕТ СН'!$F$6-'СЕТ СН'!$F$22</f>
        <v>1217.7883288099999</v>
      </c>
      <c r="E16" s="36">
        <f>SUMIFS(СВЦЭМ!$C$33:$C$776,СВЦЭМ!$A$33:$A$776,$A16,СВЦЭМ!$B$33:$B$776,E$11)+'СЕТ СН'!$F$12+СВЦЭМ!$D$10+'СЕТ СН'!$F$6-'СЕТ СН'!$F$22</f>
        <v>1218.2369101199999</v>
      </c>
      <c r="F16" s="36">
        <f>SUMIFS(СВЦЭМ!$C$33:$C$776,СВЦЭМ!$A$33:$A$776,$A16,СВЦЭМ!$B$33:$B$776,F$11)+'СЕТ СН'!$F$12+СВЦЭМ!$D$10+'СЕТ СН'!$F$6-'СЕТ СН'!$F$22</f>
        <v>1208.02927854</v>
      </c>
      <c r="G16" s="36">
        <f>SUMIFS(СВЦЭМ!$C$33:$C$776,СВЦЭМ!$A$33:$A$776,$A16,СВЦЭМ!$B$33:$B$776,G$11)+'СЕТ СН'!$F$12+СВЦЭМ!$D$10+'СЕТ СН'!$F$6-'СЕТ СН'!$F$22</f>
        <v>1205.73815741</v>
      </c>
      <c r="H16" s="36">
        <f>SUMIFS(СВЦЭМ!$C$33:$C$776,СВЦЭМ!$A$33:$A$776,$A16,СВЦЭМ!$B$33:$B$776,H$11)+'СЕТ СН'!$F$12+СВЦЭМ!$D$10+'СЕТ СН'!$F$6-'СЕТ СН'!$F$22</f>
        <v>1171.6581988999999</v>
      </c>
      <c r="I16" s="36">
        <f>SUMIFS(СВЦЭМ!$C$33:$C$776,СВЦЭМ!$A$33:$A$776,$A16,СВЦЭМ!$B$33:$B$776,I$11)+'СЕТ СН'!$F$12+СВЦЭМ!$D$10+'СЕТ СН'!$F$6-'СЕТ СН'!$F$22</f>
        <v>1162.71382348</v>
      </c>
      <c r="J16" s="36">
        <f>SUMIFS(СВЦЭМ!$C$33:$C$776,СВЦЭМ!$A$33:$A$776,$A16,СВЦЭМ!$B$33:$B$776,J$11)+'СЕТ СН'!$F$12+СВЦЭМ!$D$10+'СЕТ СН'!$F$6-'СЕТ СН'!$F$22</f>
        <v>1128.1686072500002</v>
      </c>
      <c r="K16" s="36">
        <f>SUMIFS(СВЦЭМ!$C$33:$C$776,СВЦЭМ!$A$33:$A$776,$A16,СВЦЭМ!$B$33:$B$776,K$11)+'СЕТ СН'!$F$12+СВЦЭМ!$D$10+'СЕТ СН'!$F$6-'СЕТ СН'!$F$22</f>
        <v>1115.32267942</v>
      </c>
      <c r="L16" s="36">
        <f>SUMIFS(СВЦЭМ!$C$33:$C$776,СВЦЭМ!$A$33:$A$776,$A16,СВЦЭМ!$B$33:$B$776,L$11)+'СЕТ СН'!$F$12+СВЦЭМ!$D$10+'СЕТ СН'!$F$6-'СЕТ СН'!$F$22</f>
        <v>1105.9206965600001</v>
      </c>
      <c r="M16" s="36">
        <f>SUMIFS(СВЦЭМ!$C$33:$C$776,СВЦЭМ!$A$33:$A$776,$A16,СВЦЭМ!$B$33:$B$776,M$11)+'СЕТ СН'!$F$12+СВЦЭМ!$D$10+'СЕТ СН'!$F$6-'СЕТ СН'!$F$22</f>
        <v>1097.86354949</v>
      </c>
      <c r="N16" s="36">
        <f>SUMIFS(СВЦЭМ!$C$33:$C$776,СВЦЭМ!$A$33:$A$776,$A16,СВЦЭМ!$B$33:$B$776,N$11)+'СЕТ СН'!$F$12+СВЦЭМ!$D$10+'СЕТ СН'!$F$6-'СЕТ СН'!$F$22</f>
        <v>1117.2696269399999</v>
      </c>
      <c r="O16" s="36">
        <f>SUMIFS(СВЦЭМ!$C$33:$C$776,СВЦЭМ!$A$33:$A$776,$A16,СВЦЭМ!$B$33:$B$776,O$11)+'СЕТ СН'!$F$12+СВЦЭМ!$D$10+'СЕТ СН'!$F$6-'СЕТ СН'!$F$22</f>
        <v>1118.4825063399999</v>
      </c>
      <c r="P16" s="36">
        <f>SUMIFS(СВЦЭМ!$C$33:$C$776,СВЦЭМ!$A$33:$A$776,$A16,СВЦЭМ!$B$33:$B$776,P$11)+'СЕТ СН'!$F$12+СВЦЭМ!$D$10+'СЕТ СН'!$F$6-'СЕТ СН'!$F$22</f>
        <v>1128.3453074200002</v>
      </c>
      <c r="Q16" s="36">
        <f>SUMIFS(СВЦЭМ!$C$33:$C$776,СВЦЭМ!$A$33:$A$776,$A16,СВЦЭМ!$B$33:$B$776,Q$11)+'СЕТ СН'!$F$12+СВЦЭМ!$D$10+'СЕТ СН'!$F$6-'СЕТ СН'!$F$22</f>
        <v>1135.5212927499999</v>
      </c>
      <c r="R16" s="36">
        <f>SUMIFS(СВЦЭМ!$C$33:$C$776,СВЦЭМ!$A$33:$A$776,$A16,СВЦЭМ!$B$33:$B$776,R$11)+'СЕТ СН'!$F$12+СВЦЭМ!$D$10+'СЕТ СН'!$F$6-'СЕТ СН'!$F$22</f>
        <v>1129.1762463</v>
      </c>
      <c r="S16" s="36">
        <f>SUMIFS(СВЦЭМ!$C$33:$C$776,СВЦЭМ!$A$33:$A$776,$A16,СВЦЭМ!$B$33:$B$776,S$11)+'СЕТ СН'!$F$12+СВЦЭМ!$D$10+'СЕТ СН'!$F$6-'СЕТ СН'!$F$22</f>
        <v>1118.0983571500001</v>
      </c>
      <c r="T16" s="36">
        <f>SUMIFS(СВЦЭМ!$C$33:$C$776,СВЦЭМ!$A$33:$A$776,$A16,СВЦЭМ!$B$33:$B$776,T$11)+'СЕТ СН'!$F$12+СВЦЭМ!$D$10+'СЕТ СН'!$F$6-'СЕТ СН'!$F$22</f>
        <v>1095.56013768</v>
      </c>
      <c r="U16" s="36">
        <f>SUMIFS(СВЦЭМ!$C$33:$C$776,СВЦЭМ!$A$33:$A$776,$A16,СВЦЭМ!$B$33:$B$776,U$11)+'СЕТ СН'!$F$12+СВЦЭМ!$D$10+'СЕТ СН'!$F$6-'СЕТ СН'!$F$22</f>
        <v>1075.69743584</v>
      </c>
      <c r="V16" s="36">
        <f>SUMIFS(СВЦЭМ!$C$33:$C$776,СВЦЭМ!$A$33:$A$776,$A16,СВЦЭМ!$B$33:$B$776,V$11)+'СЕТ СН'!$F$12+СВЦЭМ!$D$10+'СЕТ СН'!$F$6-'СЕТ СН'!$F$22</f>
        <v>1076.2985672099999</v>
      </c>
      <c r="W16" s="36">
        <f>SUMIFS(СВЦЭМ!$C$33:$C$776,СВЦЭМ!$A$33:$A$776,$A16,СВЦЭМ!$B$33:$B$776,W$11)+'СЕТ СН'!$F$12+СВЦЭМ!$D$10+'СЕТ СН'!$F$6-'СЕТ СН'!$F$22</f>
        <v>1094.3465127099998</v>
      </c>
      <c r="X16" s="36">
        <f>SUMIFS(СВЦЭМ!$C$33:$C$776,СВЦЭМ!$A$33:$A$776,$A16,СВЦЭМ!$B$33:$B$776,X$11)+'СЕТ СН'!$F$12+СВЦЭМ!$D$10+'СЕТ СН'!$F$6-'СЕТ СН'!$F$22</f>
        <v>1113.2185351399999</v>
      </c>
      <c r="Y16" s="36">
        <f>SUMIFS(СВЦЭМ!$C$33:$C$776,СВЦЭМ!$A$33:$A$776,$A16,СВЦЭМ!$B$33:$B$776,Y$11)+'СЕТ СН'!$F$12+СВЦЭМ!$D$10+'СЕТ СН'!$F$6-'СЕТ СН'!$F$22</f>
        <v>1126.23023197</v>
      </c>
    </row>
    <row r="17" spans="1:25" ht="15.75" x14ac:dyDescent="0.2">
      <c r="A17" s="35">
        <f t="shared" si="0"/>
        <v>44233</v>
      </c>
      <c r="B17" s="36">
        <f>SUMIFS(СВЦЭМ!$C$33:$C$776,СВЦЭМ!$A$33:$A$776,$A17,СВЦЭМ!$B$33:$B$776,B$11)+'СЕТ СН'!$F$12+СВЦЭМ!$D$10+'СЕТ СН'!$F$6-'СЕТ СН'!$F$22</f>
        <v>1155.0829686699999</v>
      </c>
      <c r="C17" s="36">
        <f>SUMIFS(СВЦЭМ!$C$33:$C$776,СВЦЭМ!$A$33:$A$776,$A17,СВЦЭМ!$B$33:$B$776,C$11)+'СЕТ СН'!$F$12+СВЦЭМ!$D$10+'СЕТ СН'!$F$6-'СЕТ СН'!$F$22</f>
        <v>1178.7865054399999</v>
      </c>
      <c r="D17" s="36">
        <f>SUMIFS(СВЦЭМ!$C$33:$C$776,СВЦЭМ!$A$33:$A$776,$A17,СВЦЭМ!$B$33:$B$776,D$11)+'СЕТ СН'!$F$12+СВЦЭМ!$D$10+'СЕТ СН'!$F$6-'СЕТ СН'!$F$22</f>
        <v>1176.57547443</v>
      </c>
      <c r="E17" s="36">
        <f>SUMIFS(СВЦЭМ!$C$33:$C$776,СВЦЭМ!$A$33:$A$776,$A17,СВЦЭМ!$B$33:$B$776,E$11)+'СЕТ СН'!$F$12+СВЦЭМ!$D$10+'СЕТ СН'!$F$6-'СЕТ СН'!$F$22</f>
        <v>1187.5667180200001</v>
      </c>
      <c r="F17" s="36">
        <f>SUMIFS(СВЦЭМ!$C$33:$C$776,СВЦЭМ!$A$33:$A$776,$A17,СВЦЭМ!$B$33:$B$776,F$11)+'СЕТ СН'!$F$12+СВЦЭМ!$D$10+'СЕТ СН'!$F$6-'СЕТ СН'!$F$22</f>
        <v>1202.0856888599999</v>
      </c>
      <c r="G17" s="36">
        <f>SUMIFS(СВЦЭМ!$C$33:$C$776,СВЦЭМ!$A$33:$A$776,$A17,СВЦЭМ!$B$33:$B$776,G$11)+'СЕТ СН'!$F$12+СВЦЭМ!$D$10+'СЕТ СН'!$F$6-'СЕТ СН'!$F$22</f>
        <v>1197.2755766999999</v>
      </c>
      <c r="H17" s="36">
        <f>SUMIFS(СВЦЭМ!$C$33:$C$776,СВЦЭМ!$A$33:$A$776,$A17,СВЦЭМ!$B$33:$B$776,H$11)+'СЕТ СН'!$F$12+СВЦЭМ!$D$10+'СЕТ СН'!$F$6-'СЕТ СН'!$F$22</f>
        <v>1183.1345863500001</v>
      </c>
      <c r="I17" s="36">
        <f>SUMIFS(СВЦЭМ!$C$33:$C$776,СВЦЭМ!$A$33:$A$776,$A17,СВЦЭМ!$B$33:$B$776,I$11)+'СЕТ СН'!$F$12+СВЦЭМ!$D$10+'СЕТ СН'!$F$6-'СЕТ СН'!$F$22</f>
        <v>1160.3674884100001</v>
      </c>
      <c r="J17" s="36">
        <f>SUMIFS(СВЦЭМ!$C$33:$C$776,СВЦЭМ!$A$33:$A$776,$A17,СВЦЭМ!$B$33:$B$776,J$11)+'СЕТ СН'!$F$12+СВЦЭМ!$D$10+'СЕТ СН'!$F$6-'СЕТ СН'!$F$22</f>
        <v>1124.20325123</v>
      </c>
      <c r="K17" s="36">
        <f>SUMIFS(СВЦЭМ!$C$33:$C$776,СВЦЭМ!$A$33:$A$776,$A17,СВЦЭМ!$B$33:$B$776,K$11)+'СЕТ СН'!$F$12+СВЦЭМ!$D$10+'СЕТ СН'!$F$6-'СЕТ СН'!$F$22</f>
        <v>1089.70257698</v>
      </c>
      <c r="L17" s="36">
        <f>SUMIFS(СВЦЭМ!$C$33:$C$776,СВЦЭМ!$A$33:$A$776,$A17,СВЦЭМ!$B$33:$B$776,L$11)+'СЕТ СН'!$F$12+СВЦЭМ!$D$10+'СЕТ СН'!$F$6-'СЕТ СН'!$F$22</f>
        <v>1078.84628088</v>
      </c>
      <c r="M17" s="36">
        <f>SUMIFS(СВЦЭМ!$C$33:$C$776,СВЦЭМ!$A$33:$A$776,$A17,СВЦЭМ!$B$33:$B$776,M$11)+'СЕТ СН'!$F$12+СВЦЭМ!$D$10+'СЕТ СН'!$F$6-'СЕТ СН'!$F$22</f>
        <v>1080.5102085899998</v>
      </c>
      <c r="N17" s="36">
        <f>SUMIFS(СВЦЭМ!$C$33:$C$776,СВЦЭМ!$A$33:$A$776,$A17,СВЦЭМ!$B$33:$B$776,N$11)+'СЕТ СН'!$F$12+СВЦЭМ!$D$10+'СЕТ СН'!$F$6-'СЕТ СН'!$F$22</f>
        <v>1095.9246676399998</v>
      </c>
      <c r="O17" s="36">
        <f>SUMIFS(СВЦЭМ!$C$33:$C$776,СВЦЭМ!$A$33:$A$776,$A17,СВЦЭМ!$B$33:$B$776,O$11)+'СЕТ СН'!$F$12+СВЦЭМ!$D$10+'СЕТ СН'!$F$6-'СЕТ СН'!$F$22</f>
        <v>1111.1643099200001</v>
      </c>
      <c r="P17" s="36">
        <f>SUMIFS(СВЦЭМ!$C$33:$C$776,СВЦЭМ!$A$33:$A$776,$A17,СВЦЭМ!$B$33:$B$776,P$11)+'СЕТ СН'!$F$12+СВЦЭМ!$D$10+'СЕТ СН'!$F$6-'СЕТ СН'!$F$22</f>
        <v>1117.5474933800001</v>
      </c>
      <c r="Q17" s="36">
        <f>SUMIFS(СВЦЭМ!$C$33:$C$776,СВЦЭМ!$A$33:$A$776,$A17,СВЦЭМ!$B$33:$B$776,Q$11)+'СЕТ СН'!$F$12+СВЦЭМ!$D$10+'СЕТ СН'!$F$6-'СЕТ СН'!$F$22</f>
        <v>1130.2858563099999</v>
      </c>
      <c r="R17" s="36">
        <f>SUMIFS(СВЦЭМ!$C$33:$C$776,СВЦЭМ!$A$33:$A$776,$A17,СВЦЭМ!$B$33:$B$776,R$11)+'СЕТ СН'!$F$12+СВЦЭМ!$D$10+'СЕТ СН'!$F$6-'СЕТ СН'!$F$22</f>
        <v>1128.2689640799999</v>
      </c>
      <c r="S17" s="36">
        <f>SUMIFS(СВЦЭМ!$C$33:$C$776,СВЦЭМ!$A$33:$A$776,$A17,СВЦЭМ!$B$33:$B$776,S$11)+'СЕТ СН'!$F$12+СВЦЭМ!$D$10+'СЕТ СН'!$F$6-'СЕТ СН'!$F$22</f>
        <v>1110.8086285300001</v>
      </c>
      <c r="T17" s="36">
        <f>SUMIFS(СВЦЭМ!$C$33:$C$776,СВЦЭМ!$A$33:$A$776,$A17,СВЦЭМ!$B$33:$B$776,T$11)+'СЕТ СН'!$F$12+СВЦЭМ!$D$10+'СЕТ СН'!$F$6-'СЕТ СН'!$F$22</f>
        <v>1087.2055602999999</v>
      </c>
      <c r="U17" s="36">
        <f>SUMIFS(СВЦЭМ!$C$33:$C$776,СВЦЭМ!$A$33:$A$776,$A17,СВЦЭМ!$B$33:$B$776,U$11)+'СЕТ СН'!$F$12+СВЦЭМ!$D$10+'СЕТ СН'!$F$6-'СЕТ СН'!$F$22</f>
        <v>1090.6621639</v>
      </c>
      <c r="V17" s="36">
        <f>SUMIFS(СВЦЭМ!$C$33:$C$776,СВЦЭМ!$A$33:$A$776,$A17,СВЦЭМ!$B$33:$B$776,V$11)+'СЕТ СН'!$F$12+СВЦЭМ!$D$10+'СЕТ СН'!$F$6-'СЕТ СН'!$F$22</f>
        <v>1106.71683863</v>
      </c>
      <c r="W17" s="36">
        <f>SUMIFS(СВЦЭМ!$C$33:$C$776,СВЦЭМ!$A$33:$A$776,$A17,СВЦЭМ!$B$33:$B$776,W$11)+'СЕТ СН'!$F$12+СВЦЭМ!$D$10+'СЕТ СН'!$F$6-'СЕТ СН'!$F$22</f>
        <v>1121.9282098600002</v>
      </c>
      <c r="X17" s="36">
        <f>SUMIFS(СВЦЭМ!$C$33:$C$776,СВЦЭМ!$A$33:$A$776,$A17,СВЦЭМ!$B$33:$B$776,X$11)+'СЕТ СН'!$F$12+СВЦЭМ!$D$10+'СЕТ СН'!$F$6-'СЕТ СН'!$F$22</f>
        <v>1139.9941559499998</v>
      </c>
      <c r="Y17" s="36">
        <f>SUMIFS(СВЦЭМ!$C$33:$C$776,СВЦЭМ!$A$33:$A$776,$A17,СВЦЭМ!$B$33:$B$776,Y$11)+'СЕТ СН'!$F$12+СВЦЭМ!$D$10+'СЕТ СН'!$F$6-'СЕТ СН'!$F$22</f>
        <v>1160.0042195199999</v>
      </c>
    </row>
    <row r="18" spans="1:25" ht="15.75" x14ac:dyDescent="0.2">
      <c r="A18" s="35">
        <f t="shared" si="0"/>
        <v>44234</v>
      </c>
      <c r="B18" s="36">
        <f>SUMIFS(СВЦЭМ!$C$33:$C$776,СВЦЭМ!$A$33:$A$776,$A18,СВЦЭМ!$B$33:$B$776,B$11)+'СЕТ СН'!$F$12+СВЦЭМ!$D$10+'СЕТ СН'!$F$6-'СЕТ СН'!$F$22</f>
        <v>1154.6639870399999</v>
      </c>
      <c r="C18" s="36">
        <f>SUMIFS(СВЦЭМ!$C$33:$C$776,СВЦЭМ!$A$33:$A$776,$A18,СВЦЭМ!$B$33:$B$776,C$11)+'СЕТ СН'!$F$12+СВЦЭМ!$D$10+'СЕТ СН'!$F$6-'СЕТ СН'!$F$22</f>
        <v>1175.5939394699999</v>
      </c>
      <c r="D18" s="36">
        <f>SUMIFS(СВЦЭМ!$C$33:$C$776,СВЦЭМ!$A$33:$A$776,$A18,СВЦЭМ!$B$33:$B$776,D$11)+'СЕТ СН'!$F$12+СВЦЭМ!$D$10+'СЕТ СН'!$F$6-'СЕТ СН'!$F$22</f>
        <v>1174.9882805</v>
      </c>
      <c r="E18" s="36">
        <f>SUMIFS(СВЦЭМ!$C$33:$C$776,СВЦЭМ!$A$33:$A$776,$A18,СВЦЭМ!$B$33:$B$776,E$11)+'СЕТ СН'!$F$12+СВЦЭМ!$D$10+'СЕТ СН'!$F$6-'СЕТ СН'!$F$22</f>
        <v>1181.7018590099999</v>
      </c>
      <c r="F18" s="36">
        <f>SUMIFS(СВЦЭМ!$C$33:$C$776,СВЦЭМ!$A$33:$A$776,$A18,СВЦЭМ!$B$33:$B$776,F$11)+'СЕТ СН'!$F$12+СВЦЭМ!$D$10+'СЕТ СН'!$F$6-'СЕТ СН'!$F$22</f>
        <v>1191.9732400400001</v>
      </c>
      <c r="G18" s="36">
        <f>SUMIFS(СВЦЭМ!$C$33:$C$776,СВЦЭМ!$A$33:$A$776,$A18,СВЦЭМ!$B$33:$B$776,G$11)+'СЕТ СН'!$F$12+СВЦЭМ!$D$10+'СЕТ СН'!$F$6-'СЕТ СН'!$F$22</f>
        <v>1184.42526567</v>
      </c>
      <c r="H18" s="36">
        <f>SUMIFS(СВЦЭМ!$C$33:$C$776,СВЦЭМ!$A$33:$A$776,$A18,СВЦЭМ!$B$33:$B$776,H$11)+'СЕТ СН'!$F$12+СВЦЭМ!$D$10+'СЕТ СН'!$F$6-'СЕТ СН'!$F$22</f>
        <v>1175.8158544200001</v>
      </c>
      <c r="I18" s="36">
        <f>SUMIFS(СВЦЭМ!$C$33:$C$776,СВЦЭМ!$A$33:$A$776,$A18,СВЦЭМ!$B$33:$B$776,I$11)+'СЕТ СН'!$F$12+СВЦЭМ!$D$10+'СЕТ СН'!$F$6-'СЕТ СН'!$F$22</f>
        <v>1164.1167084900001</v>
      </c>
      <c r="J18" s="36">
        <f>SUMIFS(СВЦЭМ!$C$33:$C$776,СВЦЭМ!$A$33:$A$776,$A18,СВЦЭМ!$B$33:$B$776,J$11)+'СЕТ СН'!$F$12+СВЦЭМ!$D$10+'СЕТ СН'!$F$6-'СЕТ СН'!$F$22</f>
        <v>1143.60649558</v>
      </c>
      <c r="K18" s="36">
        <f>SUMIFS(СВЦЭМ!$C$33:$C$776,СВЦЭМ!$A$33:$A$776,$A18,СВЦЭМ!$B$33:$B$776,K$11)+'СЕТ СН'!$F$12+СВЦЭМ!$D$10+'СЕТ СН'!$F$6-'СЕТ СН'!$F$22</f>
        <v>1123.8241744299999</v>
      </c>
      <c r="L18" s="36">
        <f>SUMIFS(СВЦЭМ!$C$33:$C$776,СВЦЭМ!$A$33:$A$776,$A18,СВЦЭМ!$B$33:$B$776,L$11)+'СЕТ СН'!$F$12+СВЦЭМ!$D$10+'СЕТ СН'!$F$6-'СЕТ СН'!$F$22</f>
        <v>1105.7474234699998</v>
      </c>
      <c r="M18" s="36">
        <f>SUMIFS(СВЦЭМ!$C$33:$C$776,СВЦЭМ!$A$33:$A$776,$A18,СВЦЭМ!$B$33:$B$776,M$11)+'СЕТ СН'!$F$12+СВЦЭМ!$D$10+'СЕТ СН'!$F$6-'СЕТ СН'!$F$22</f>
        <v>1096.5193637099999</v>
      </c>
      <c r="N18" s="36">
        <f>SUMIFS(СВЦЭМ!$C$33:$C$776,СВЦЭМ!$A$33:$A$776,$A18,СВЦЭМ!$B$33:$B$776,N$11)+'СЕТ СН'!$F$12+СВЦЭМ!$D$10+'СЕТ СН'!$F$6-'СЕТ СН'!$F$22</f>
        <v>1109.85532558</v>
      </c>
      <c r="O18" s="36">
        <f>SUMIFS(СВЦЭМ!$C$33:$C$776,СВЦЭМ!$A$33:$A$776,$A18,СВЦЭМ!$B$33:$B$776,O$11)+'СЕТ СН'!$F$12+СВЦЭМ!$D$10+'СЕТ СН'!$F$6-'СЕТ СН'!$F$22</f>
        <v>1127.93997139</v>
      </c>
      <c r="P18" s="36">
        <f>SUMIFS(СВЦЭМ!$C$33:$C$776,СВЦЭМ!$A$33:$A$776,$A18,СВЦЭМ!$B$33:$B$776,P$11)+'СЕТ СН'!$F$12+СВЦЭМ!$D$10+'СЕТ СН'!$F$6-'СЕТ СН'!$F$22</f>
        <v>1143.11893573</v>
      </c>
      <c r="Q18" s="36">
        <f>SUMIFS(СВЦЭМ!$C$33:$C$776,СВЦЭМ!$A$33:$A$776,$A18,СВЦЭМ!$B$33:$B$776,Q$11)+'СЕТ СН'!$F$12+СВЦЭМ!$D$10+'СЕТ СН'!$F$6-'СЕТ СН'!$F$22</f>
        <v>1148.0415959699999</v>
      </c>
      <c r="R18" s="36">
        <f>SUMIFS(СВЦЭМ!$C$33:$C$776,СВЦЭМ!$A$33:$A$776,$A18,СВЦЭМ!$B$33:$B$776,R$11)+'СЕТ СН'!$F$12+СВЦЭМ!$D$10+'СЕТ СН'!$F$6-'СЕТ СН'!$F$22</f>
        <v>1137.7926549700001</v>
      </c>
      <c r="S18" s="36">
        <f>SUMIFS(СВЦЭМ!$C$33:$C$776,СВЦЭМ!$A$33:$A$776,$A18,СВЦЭМ!$B$33:$B$776,S$11)+'СЕТ СН'!$F$12+СВЦЭМ!$D$10+'СЕТ СН'!$F$6-'СЕТ СН'!$F$22</f>
        <v>1119.3123670099999</v>
      </c>
      <c r="T18" s="36">
        <f>SUMIFS(СВЦЭМ!$C$33:$C$776,СВЦЭМ!$A$33:$A$776,$A18,СВЦЭМ!$B$33:$B$776,T$11)+'СЕТ СН'!$F$12+СВЦЭМ!$D$10+'СЕТ СН'!$F$6-'СЕТ СН'!$F$22</f>
        <v>1089.3422855899998</v>
      </c>
      <c r="U18" s="36">
        <f>SUMIFS(СВЦЭМ!$C$33:$C$776,СВЦЭМ!$A$33:$A$776,$A18,СВЦЭМ!$B$33:$B$776,U$11)+'СЕТ СН'!$F$12+СВЦЭМ!$D$10+'СЕТ СН'!$F$6-'СЕТ СН'!$F$22</f>
        <v>1100.1369981600001</v>
      </c>
      <c r="V18" s="36">
        <f>SUMIFS(СВЦЭМ!$C$33:$C$776,СВЦЭМ!$A$33:$A$776,$A18,СВЦЭМ!$B$33:$B$776,V$11)+'СЕТ СН'!$F$12+СВЦЭМ!$D$10+'СЕТ СН'!$F$6-'СЕТ СН'!$F$22</f>
        <v>1111.1097297000001</v>
      </c>
      <c r="W18" s="36">
        <f>SUMIFS(СВЦЭМ!$C$33:$C$776,СВЦЭМ!$A$33:$A$776,$A18,СВЦЭМ!$B$33:$B$776,W$11)+'СЕТ СН'!$F$12+СВЦЭМ!$D$10+'СЕТ СН'!$F$6-'СЕТ СН'!$F$22</f>
        <v>1125.3893899</v>
      </c>
      <c r="X18" s="36">
        <f>SUMIFS(СВЦЭМ!$C$33:$C$776,СВЦЭМ!$A$33:$A$776,$A18,СВЦЭМ!$B$33:$B$776,X$11)+'СЕТ СН'!$F$12+СВЦЭМ!$D$10+'СЕТ СН'!$F$6-'СЕТ СН'!$F$22</f>
        <v>1146.0029110599999</v>
      </c>
      <c r="Y18" s="36">
        <f>SUMIFS(СВЦЭМ!$C$33:$C$776,СВЦЭМ!$A$33:$A$776,$A18,СВЦЭМ!$B$33:$B$776,Y$11)+'СЕТ СН'!$F$12+СВЦЭМ!$D$10+'СЕТ СН'!$F$6-'СЕТ СН'!$F$22</f>
        <v>1169.9710224799999</v>
      </c>
    </row>
    <row r="19" spans="1:25" ht="15.75" x14ac:dyDescent="0.2">
      <c r="A19" s="35">
        <f t="shared" si="0"/>
        <v>44235</v>
      </c>
      <c r="B19" s="36">
        <f>SUMIFS(СВЦЭМ!$C$33:$C$776,СВЦЭМ!$A$33:$A$776,$A19,СВЦЭМ!$B$33:$B$776,B$11)+'СЕТ СН'!$F$12+СВЦЭМ!$D$10+'СЕТ СН'!$F$6-'СЕТ СН'!$F$22</f>
        <v>1161.94051517</v>
      </c>
      <c r="C19" s="36">
        <f>SUMIFS(СВЦЭМ!$C$33:$C$776,СВЦЭМ!$A$33:$A$776,$A19,СВЦЭМ!$B$33:$B$776,C$11)+'СЕТ СН'!$F$12+СВЦЭМ!$D$10+'СЕТ СН'!$F$6-'СЕТ СН'!$F$22</f>
        <v>1198.4399526499999</v>
      </c>
      <c r="D19" s="36">
        <f>SUMIFS(СВЦЭМ!$C$33:$C$776,СВЦЭМ!$A$33:$A$776,$A19,СВЦЭМ!$B$33:$B$776,D$11)+'СЕТ СН'!$F$12+СВЦЭМ!$D$10+'СЕТ СН'!$F$6-'СЕТ СН'!$F$22</f>
        <v>1214.36518075</v>
      </c>
      <c r="E19" s="36">
        <f>SUMIFS(СВЦЭМ!$C$33:$C$776,СВЦЭМ!$A$33:$A$776,$A19,СВЦЭМ!$B$33:$B$776,E$11)+'СЕТ СН'!$F$12+СВЦЭМ!$D$10+'СЕТ СН'!$F$6-'СЕТ СН'!$F$22</f>
        <v>1219.6787149899999</v>
      </c>
      <c r="F19" s="36">
        <f>SUMIFS(СВЦЭМ!$C$33:$C$776,СВЦЭМ!$A$33:$A$776,$A19,СВЦЭМ!$B$33:$B$776,F$11)+'СЕТ СН'!$F$12+СВЦЭМ!$D$10+'СЕТ СН'!$F$6-'СЕТ СН'!$F$22</f>
        <v>1222.36912291</v>
      </c>
      <c r="G19" s="36">
        <f>SUMIFS(СВЦЭМ!$C$33:$C$776,СВЦЭМ!$A$33:$A$776,$A19,СВЦЭМ!$B$33:$B$776,G$11)+'СЕТ СН'!$F$12+СВЦЭМ!$D$10+'СЕТ СН'!$F$6-'СЕТ СН'!$F$22</f>
        <v>1204.22567675</v>
      </c>
      <c r="H19" s="36">
        <f>SUMIFS(СВЦЭМ!$C$33:$C$776,СВЦЭМ!$A$33:$A$776,$A19,СВЦЭМ!$B$33:$B$776,H$11)+'СЕТ СН'!$F$12+СВЦЭМ!$D$10+'СЕТ СН'!$F$6-'СЕТ СН'!$F$22</f>
        <v>1171.6506853799999</v>
      </c>
      <c r="I19" s="36">
        <f>SUMIFS(СВЦЭМ!$C$33:$C$776,СВЦЭМ!$A$33:$A$776,$A19,СВЦЭМ!$B$33:$B$776,I$11)+'СЕТ СН'!$F$12+СВЦЭМ!$D$10+'СЕТ СН'!$F$6-'СЕТ СН'!$F$22</f>
        <v>1143.13206958</v>
      </c>
      <c r="J19" s="36">
        <f>SUMIFS(СВЦЭМ!$C$33:$C$776,СВЦЭМ!$A$33:$A$776,$A19,СВЦЭМ!$B$33:$B$776,J$11)+'СЕТ СН'!$F$12+СВЦЭМ!$D$10+'СЕТ СН'!$F$6-'СЕТ СН'!$F$22</f>
        <v>1137.7347620400001</v>
      </c>
      <c r="K19" s="36">
        <f>SUMIFS(СВЦЭМ!$C$33:$C$776,СВЦЭМ!$A$33:$A$776,$A19,СВЦЭМ!$B$33:$B$776,K$11)+'СЕТ СН'!$F$12+СВЦЭМ!$D$10+'СЕТ СН'!$F$6-'СЕТ СН'!$F$22</f>
        <v>1132.2414103000001</v>
      </c>
      <c r="L19" s="36">
        <f>SUMIFS(СВЦЭМ!$C$33:$C$776,СВЦЭМ!$A$33:$A$776,$A19,СВЦЭМ!$B$33:$B$776,L$11)+'СЕТ СН'!$F$12+СВЦЭМ!$D$10+'СЕТ СН'!$F$6-'СЕТ СН'!$F$22</f>
        <v>1128.3826883900001</v>
      </c>
      <c r="M19" s="36">
        <f>SUMIFS(СВЦЭМ!$C$33:$C$776,СВЦЭМ!$A$33:$A$776,$A19,СВЦЭМ!$B$33:$B$776,M$11)+'СЕТ СН'!$F$12+СВЦЭМ!$D$10+'СЕТ СН'!$F$6-'СЕТ СН'!$F$22</f>
        <v>1137.0279460000002</v>
      </c>
      <c r="N19" s="36">
        <f>SUMIFS(СВЦЭМ!$C$33:$C$776,СВЦЭМ!$A$33:$A$776,$A19,СВЦЭМ!$B$33:$B$776,N$11)+'СЕТ СН'!$F$12+СВЦЭМ!$D$10+'СЕТ СН'!$F$6-'СЕТ СН'!$F$22</f>
        <v>1146.1080776700001</v>
      </c>
      <c r="O19" s="36">
        <f>SUMIFS(СВЦЭМ!$C$33:$C$776,СВЦЭМ!$A$33:$A$776,$A19,СВЦЭМ!$B$33:$B$776,O$11)+'СЕТ СН'!$F$12+СВЦЭМ!$D$10+'СЕТ СН'!$F$6-'СЕТ СН'!$F$22</f>
        <v>1159.65395334</v>
      </c>
      <c r="P19" s="36">
        <f>SUMIFS(СВЦЭМ!$C$33:$C$776,СВЦЭМ!$A$33:$A$776,$A19,СВЦЭМ!$B$33:$B$776,P$11)+'СЕТ СН'!$F$12+СВЦЭМ!$D$10+'СЕТ СН'!$F$6-'СЕТ СН'!$F$22</f>
        <v>1168.90524622</v>
      </c>
      <c r="Q19" s="36">
        <f>SUMIFS(СВЦЭМ!$C$33:$C$776,СВЦЭМ!$A$33:$A$776,$A19,СВЦЭМ!$B$33:$B$776,Q$11)+'СЕТ СН'!$F$12+СВЦЭМ!$D$10+'СЕТ СН'!$F$6-'СЕТ СН'!$F$22</f>
        <v>1171.4595147800001</v>
      </c>
      <c r="R19" s="36">
        <f>SUMIFS(СВЦЭМ!$C$33:$C$776,СВЦЭМ!$A$33:$A$776,$A19,СВЦЭМ!$B$33:$B$776,R$11)+'СЕТ СН'!$F$12+СВЦЭМ!$D$10+'СЕТ СН'!$F$6-'СЕТ СН'!$F$22</f>
        <v>1165.99877322</v>
      </c>
      <c r="S19" s="36">
        <f>SUMIFS(СВЦЭМ!$C$33:$C$776,СВЦЭМ!$A$33:$A$776,$A19,СВЦЭМ!$B$33:$B$776,S$11)+'СЕТ СН'!$F$12+СВЦЭМ!$D$10+'СЕТ СН'!$F$6-'СЕТ СН'!$F$22</f>
        <v>1152.29635125</v>
      </c>
      <c r="T19" s="36">
        <f>SUMIFS(СВЦЭМ!$C$33:$C$776,СВЦЭМ!$A$33:$A$776,$A19,СВЦЭМ!$B$33:$B$776,T$11)+'СЕТ СН'!$F$12+СВЦЭМ!$D$10+'СЕТ СН'!$F$6-'СЕТ СН'!$F$22</f>
        <v>1123.83028795</v>
      </c>
      <c r="U19" s="36">
        <f>SUMIFS(СВЦЭМ!$C$33:$C$776,СВЦЭМ!$A$33:$A$776,$A19,СВЦЭМ!$B$33:$B$776,U$11)+'СЕТ СН'!$F$12+СВЦЭМ!$D$10+'СЕТ СН'!$F$6-'СЕТ СН'!$F$22</f>
        <v>1129.4187124300001</v>
      </c>
      <c r="V19" s="36">
        <f>SUMIFS(СВЦЭМ!$C$33:$C$776,СВЦЭМ!$A$33:$A$776,$A19,СВЦЭМ!$B$33:$B$776,V$11)+'СЕТ СН'!$F$12+СВЦЭМ!$D$10+'СЕТ СН'!$F$6-'СЕТ СН'!$F$22</f>
        <v>1142.79833641</v>
      </c>
      <c r="W19" s="36">
        <f>SUMIFS(СВЦЭМ!$C$33:$C$776,СВЦЭМ!$A$33:$A$776,$A19,СВЦЭМ!$B$33:$B$776,W$11)+'СЕТ СН'!$F$12+СВЦЭМ!$D$10+'СЕТ СН'!$F$6-'СЕТ СН'!$F$22</f>
        <v>1161.4678152900001</v>
      </c>
      <c r="X19" s="36">
        <f>SUMIFS(СВЦЭМ!$C$33:$C$776,СВЦЭМ!$A$33:$A$776,$A19,СВЦЭМ!$B$33:$B$776,X$11)+'СЕТ СН'!$F$12+СВЦЭМ!$D$10+'СЕТ СН'!$F$6-'СЕТ СН'!$F$22</f>
        <v>1181.0652014499999</v>
      </c>
      <c r="Y19" s="36">
        <f>SUMIFS(СВЦЭМ!$C$33:$C$776,СВЦЭМ!$A$33:$A$776,$A19,СВЦЭМ!$B$33:$B$776,Y$11)+'СЕТ СН'!$F$12+СВЦЭМ!$D$10+'СЕТ СН'!$F$6-'СЕТ СН'!$F$22</f>
        <v>1194.4982493299999</v>
      </c>
    </row>
    <row r="20" spans="1:25" ht="15.75" x14ac:dyDescent="0.2">
      <c r="A20" s="35">
        <f t="shared" si="0"/>
        <v>44236</v>
      </c>
      <c r="B20" s="36">
        <f>SUMIFS(СВЦЭМ!$C$33:$C$776,СВЦЭМ!$A$33:$A$776,$A20,СВЦЭМ!$B$33:$B$776,B$11)+'СЕТ СН'!$F$12+СВЦЭМ!$D$10+'СЕТ СН'!$F$6-'СЕТ СН'!$F$22</f>
        <v>1165.84634553</v>
      </c>
      <c r="C20" s="36">
        <f>SUMIFS(СВЦЭМ!$C$33:$C$776,СВЦЭМ!$A$33:$A$776,$A20,СВЦЭМ!$B$33:$B$776,C$11)+'СЕТ СН'!$F$12+СВЦЭМ!$D$10+'СЕТ СН'!$F$6-'СЕТ СН'!$F$22</f>
        <v>1191.65885256</v>
      </c>
      <c r="D20" s="36">
        <f>SUMIFS(СВЦЭМ!$C$33:$C$776,СВЦЭМ!$A$33:$A$776,$A20,СВЦЭМ!$B$33:$B$776,D$11)+'СЕТ СН'!$F$12+СВЦЭМ!$D$10+'СЕТ СН'!$F$6-'СЕТ СН'!$F$22</f>
        <v>1222.95783863</v>
      </c>
      <c r="E20" s="36">
        <f>SUMIFS(СВЦЭМ!$C$33:$C$776,СВЦЭМ!$A$33:$A$776,$A20,СВЦЭМ!$B$33:$B$776,E$11)+'СЕТ СН'!$F$12+СВЦЭМ!$D$10+'СЕТ СН'!$F$6-'СЕТ СН'!$F$22</f>
        <v>1232.8674337299999</v>
      </c>
      <c r="F20" s="36">
        <f>SUMIFS(СВЦЭМ!$C$33:$C$776,СВЦЭМ!$A$33:$A$776,$A20,СВЦЭМ!$B$33:$B$776,F$11)+'СЕТ СН'!$F$12+СВЦЭМ!$D$10+'СЕТ СН'!$F$6-'СЕТ СН'!$F$22</f>
        <v>1220.4020961900001</v>
      </c>
      <c r="G20" s="36">
        <f>SUMIFS(СВЦЭМ!$C$33:$C$776,СВЦЭМ!$A$33:$A$776,$A20,СВЦЭМ!$B$33:$B$776,G$11)+'СЕТ СН'!$F$12+СВЦЭМ!$D$10+'СЕТ СН'!$F$6-'СЕТ СН'!$F$22</f>
        <v>1198.14250664</v>
      </c>
      <c r="H20" s="36">
        <f>SUMIFS(СВЦЭМ!$C$33:$C$776,СВЦЭМ!$A$33:$A$776,$A20,СВЦЭМ!$B$33:$B$776,H$11)+'СЕТ СН'!$F$12+СВЦЭМ!$D$10+'СЕТ СН'!$F$6-'СЕТ СН'!$F$22</f>
        <v>1162.0415695899999</v>
      </c>
      <c r="I20" s="36">
        <f>SUMIFS(СВЦЭМ!$C$33:$C$776,СВЦЭМ!$A$33:$A$776,$A20,СВЦЭМ!$B$33:$B$776,I$11)+'СЕТ СН'!$F$12+СВЦЭМ!$D$10+'СЕТ СН'!$F$6-'СЕТ СН'!$F$22</f>
        <v>1126.4992889</v>
      </c>
      <c r="J20" s="36">
        <f>SUMIFS(СВЦЭМ!$C$33:$C$776,СВЦЭМ!$A$33:$A$776,$A20,СВЦЭМ!$B$33:$B$776,J$11)+'СЕТ СН'!$F$12+СВЦЭМ!$D$10+'СЕТ СН'!$F$6-'СЕТ СН'!$F$22</f>
        <v>1103.4510954500001</v>
      </c>
      <c r="K20" s="36">
        <f>SUMIFS(СВЦЭМ!$C$33:$C$776,СВЦЭМ!$A$33:$A$776,$A20,СВЦЭМ!$B$33:$B$776,K$11)+'СЕТ СН'!$F$12+СВЦЭМ!$D$10+'СЕТ СН'!$F$6-'СЕТ СН'!$F$22</f>
        <v>1099.5000498700001</v>
      </c>
      <c r="L20" s="36">
        <f>SUMIFS(СВЦЭМ!$C$33:$C$776,СВЦЭМ!$A$33:$A$776,$A20,СВЦЭМ!$B$33:$B$776,L$11)+'СЕТ СН'!$F$12+СВЦЭМ!$D$10+'СЕТ СН'!$F$6-'СЕТ СН'!$F$22</f>
        <v>1092.4866953399999</v>
      </c>
      <c r="M20" s="36">
        <f>SUMIFS(СВЦЭМ!$C$33:$C$776,СВЦЭМ!$A$33:$A$776,$A20,СВЦЭМ!$B$33:$B$776,M$11)+'СЕТ СН'!$F$12+СВЦЭМ!$D$10+'СЕТ СН'!$F$6-'СЕТ СН'!$F$22</f>
        <v>1100.9851093899999</v>
      </c>
      <c r="N20" s="36">
        <f>SUMIFS(СВЦЭМ!$C$33:$C$776,СВЦЭМ!$A$33:$A$776,$A20,СВЦЭМ!$B$33:$B$776,N$11)+'СЕТ СН'!$F$12+СВЦЭМ!$D$10+'СЕТ СН'!$F$6-'СЕТ СН'!$F$22</f>
        <v>1112.4266893499998</v>
      </c>
      <c r="O20" s="36">
        <f>SUMIFS(СВЦЭМ!$C$33:$C$776,СВЦЭМ!$A$33:$A$776,$A20,СВЦЭМ!$B$33:$B$776,O$11)+'СЕТ СН'!$F$12+СВЦЭМ!$D$10+'СЕТ СН'!$F$6-'СЕТ СН'!$F$22</f>
        <v>1128.1775154299999</v>
      </c>
      <c r="P20" s="36">
        <f>SUMIFS(СВЦЭМ!$C$33:$C$776,СВЦЭМ!$A$33:$A$776,$A20,СВЦЭМ!$B$33:$B$776,P$11)+'СЕТ СН'!$F$12+СВЦЭМ!$D$10+'СЕТ СН'!$F$6-'СЕТ СН'!$F$22</f>
        <v>1148.0302253700002</v>
      </c>
      <c r="Q20" s="36">
        <f>SUMIFS(СВЦЭМ!$C$33:$C$776,СВЦЭМ!$A$33:$A$776,$A20,СВЦЭМ!$B$33:$B$776,Q$11)+'СЕТ СН'!$F$12+СВЦЭМ!$D$10+'СЕТ СН'!$F$6-'СЕТ СН'!$F$22</f>
        <v>1153.45690638</v>
      </c>
      <c r="R20" s="36">
        <f>SUMIFS(СВЦЭМ!$C$33:$C$776,СВЦЭМ!$A$33:$A$776,$A20,СВЦЭМ!$B$33:$B$776,R$11)+'СЕТ СН'!$F$12+СВЦЭМ!$D$10+'СЕТ СН'!$F$6-'СЕТ СН'!$F$22</f>
        <v>1153.7386520800001</v>
      </c>
      <c r="S20" s="36">
        <f>SUMIFS(СВЦЭМ!$C$33:$C$776,СВЦЭМ!$A$33:$A$776,$A20,СВЦЭМ!$B$33:$B$776,S$11)+'СЕТ СН'!$F$12+СВЦЭМ!$D$10+'СЕТ СН'!$F$6-'СЕТ СН'!$F$22</f>
        <v>1138.36688622</v>
      </c>
      <c r="T20" s="36">
        <f>SUMIFS(СВЦЭМ!$C$33:$C$776,СВЦЭМ!$A$33:$A$776,$A20,СВЦЭМ!$B$33:$B$776,T$11)+'СЕТ СН'!$F$12+СВЦЭМ!$D$10+'СЕТ СН'!$F$6-'СЕТ СН'!$F$22</f>
        <v>1108.4388452200001</v>
      </c>
      <c r="U20" s="36">
        <f>SUMIFS(СВЦЭМ!$C$33:$C$776,СВЦЭМ!$A$33:$A$776,$A20,СВЦЭМ!$B$33:$B$776,U$11)+'СЕТ СН'!$F$12+СВЦЭМ!$D$10+'СЕТ СН'!$F$6-'СЕТ СН'!$F$22</f>
        <v>1105.0685066999999</v>
      </c>
      <c r="V20" s="36">
        <f>SUMIFS(СВЦЭМ!$C$33:$C$776,СВЦЭМ!$A$33:$A$776,$A20,СВЦЭМ!$B$33:$B$776,V$11)+'СЕТ СН'!$F$12+СВЦЭМ!$D$10+'СЕТ СН'!$F$6-'СЕТ СН'!$F$22</f>
        <v>1118.07964472</v>
      </c>
      <c r="W20" s="36">
        <f>SUMIFS(СВЦЭМ!$C$33:$C$776,СВЦЭМ!$A$33:$A$776,$A20,СВЦЭМ!$B$33:$B$776,W$11)+'СЕТ СН'!$F$12+СВЦЭМ!$D$10+'СЕТ СН'!$F$6-'СЕТ СН'!$F$22</f>
        <v>1138.8220681799999</v>
      </c>
      <c r="X20" s="36">
        <f>SUMIFS(СВЦЭМ!$C$33:$C$776,СВЦЭМ!$A$33:$A$776,$A20,СВЦЭМ!$B$33:$B$776,X$11)+'СЕТ СН'!$F$12+СВЦЭМ!$D$10+'СЕТ СН'!$F$6-'СЕТ СН'!$F$22</f>
        <v>1161.6577503199999</v>
      </c>
      <c r="Y20" s="36">
        <f>SUMIFS(СВЦЭМ!$C$33:$C$776,СВЦЭМ!$A$33:$A$776,$A20,СВЦЭМ!$B$33:$B$776,Y$11)+'СЕТ СН'!$F$12+СВЦЭМ!$D$10+'СЕТ СН'!$F$6-'СЕТ СН'!$F$22</f>
        <v>1171.78187804</v>
      </c>
    </row>
    <row r="21" spans="1:25" ht="15.75" x14ac:dyDescent="0.2">
      <c r="A21" s="35">
        <f t="shared" si="0"/>
        <v>44237</v>
      </c>
      <c r="B21" s="36">
        <f>SUMIFS(СВЦЭМ!$C$33:$C$776,СВЦЭМ!$A$33:$A$776,$A21,СВЦЭМ!$B$33:$B$776,B$11)+'СЕТ СН'!$F$12+СВЦЭМ!$D$10+'СЕТ СН'!$F$6-'СЕТ СН'!$F$22</f>
        <v>1117.7012810900001</v>
      </c>
      <c r="C21" s="36">
        <f>SUMIFS(СВЦЭМ!$C$33:$C$776,СВЦЭМ!$A$33:$A$776,$A21,СВЦЭМ!$B$33:$B$776,C$11)+'СЕТ СН'!$F$12+СВЦЭМ!$D$10+'СЕТ СН'!$F$6-'СЕТ СН'!$F$22</f>
        <v>1133.9701872099999</v>
      </c>
      <c r="D21" s="36">
        <f>SUMIFS(СВЦЭМ!$C$33:$C$776,СВЦЭМ!$A$33:$A$776,$A21,СВЦЭМ!$B$33:$B$776,D$11)+'СЕТ СН'!$F$12+СВЦЭМ!$D$10+'СЕТ СН'!$F$6-'СЕТ СН'!$F$22</f>
        <v>1154.90517694</v>
      </c>
      <c r="E21" s="36">
        <f>SUMIFS(СВЦЭМ!$C$33:$C$776,СВЦЭМ!$A$33:$A$776,$A21,СВЦЭМ!$B$33:$B$776,E$11)+'СЕТ СН'!$F$12+СВЦЭМ!$D$10+'СЕТ СН'!$F$6-'СЕТ СН'!$F$22</f>
        <v>1159.3398769800001</v>
      </c>
      <c r="F21" s="36">
        <f>SUMIFS(СВЦЭМ!$C$33:$C$776,СВЦЭМ!$A$33:$A$776,$A21,СВЦЭМ!$B$33:$B$776,F$11)+'СЕТ СН'!$F$12+СВЦЭМ!$D$10+'СЕТ СН'!$F$6-'СЕТ СН'!$F$22</f>
        <v>1151.5504631599999</v>
      </c>
      <c r="G21" s="36">
        <f>SUMIFS(СВЦЭМ!$C$33:$C$776,СВЦЭМ!$A$33:$A$776,$A21,СВЦЭМ!$B$33:$B$776,G$11)+'СЕТ СН'!$F$12+СВЦЭМ!$D$10+'СЕТ СН'!$F$6-'СЕТ СН'!$F$22</f>
        <v>1135.89208543</v>
      </c>
      <c r="H21" s="36">
        <f>SUMIFS(СВЦЭМ!$C$33:$C$776,СВЦЭМ!$A$33:$A$776,$A21,СВЦЭМ!$B$33:$B$776,H$11)+'СЕТ СН'!$F$12+СВЦЭМ!$D$10+'СЕТ СН'!$F$6-'СЕТ СН'!$F$22</f>
        <v>1115.73205622</v>
      </c>
      <c r="I21" s="36">
        <f>SUMIFS(СВЦЭМ!$C$33:$C$776,СВЦЭМ!$A$33:$A$776,$A21,СВЦЭМ!$B$33:$B$776,I$11)+'СЕТ СН'!$F$12+СВЦЭМ!$D$10+'СЕТ СН'!$F$6-'СЕТ СН'!$F$22</f>
        <v>1141.0800252399999</v>
      </c>
      <c r="J21" s="36">
        <f>SUMIFS(СВЦЭМ!$C$33:$C$776,СВЦЭМ!$A$33:$A$776,$A21,СВЦЭМ!$B$33:$B$776,J$11)+'СЕТ СН'!$F$12+СВЦЭМ!$D$10+'СЕТ СН'!$F$6-'СЕТ СН'!$F$22</f>
        <v>1116.86953361</v>
      </c>
      <c r="K21" s="36">
        <f>SUMIFS(СВЦЭМ!$C$33:$C$776,СВЦЭМ!$A$33:$A$776,$A21,СВЦЭМ!$B$33:$B$776,K$11)+'СЕТ СН'!$F$12+СВЦЭМ!$D$10+'СЕТ СН'!$F$6-'СЕТ СН'!$F$22</f>
        <v>1103.7981897999998</v>
      </c>
      <c r="L21" s="36">
        <f>SUMIFS(СВЦЭМ!$C$33:$C$776,СВЦЭМ!$A$33:$A$776,$A21,СВЦЭМ!$B$33:$B$776,L$11)+'СЕТ СН'!$F$12+СВЦЭМ!$D$10+'СЕТ СН'!$F$6-'СЕТ СН'!$F$22</f>
        <v>1102.2984377600001</v>
      </c>
      <c r="M21" s="36">
        <f>SUMIFS(СВЦЭМ!$C$33:$C$776,СВЦЭМ!$A$33:$A$776,$A21,СВЦЭМ!$B$33:$B$776,M$11)+'СЕТ СН'!$F$12+СВЦЭМ!$D$10+'СЕТ СН'!$F$6-'СЕТ СН'!$F$22</f>
        <v>1111.0061846399999</v>
      </c>
      <c r="N21" s="36">
        <f>SUMIFS(СВЦЭМ!$C$33:$C$776,СВЦЭМ!$A$33:$A$776,$A21,СВЦЭМ!$B$33:$B$776,N$11)+'СЕТ СН'!$F$12+СВЦЭМ!$D$10+'СЕТ СН'!$F$6-'СЕТ СН'!$F$22</f>
        <v>1123.2205713799999</v>
      </c>
      <c r="O21" s="36">
        <f>SUMIFS(СВЦЭМ!$C$33:$C$776,СВЦЭМ!$A$33:$A$776,$A21,СВЦЭМ!$B$33:$B$776,O$11)+'СЕТ СН'!$F$12+СВЦЭМ!$D$10+'СЕТ СН'!$F$6-'СЕТ СН'!$F$22</f>
        <v>1142.31762839</v>
      </c>
      <c r="P21" s="36">
        <f>SUMIFS(СВЦЭМ!$C$33:$C$776,СВЦЭМ!$A$33:$A$776,$A21,СВЦЭМ!$B$33:$B$776,P$11)+'СЕТ СН'!$F$12+СВЦЭМ!$D$10+'СЕТ СН'!$F$6-'СЕТ СН'!$F$22</f>
        <v>1152.57835157</v>
      </c>
      <c r="Q21" s="36">
        <f>SUMIFS(СВЦЭМ!$C$33:$C$776,СВЦЭМ!$A$33:$A$776,$A21,СВЦЭМ!$B$33:$B$776,Q$11)+'СЕТ СН'!$F$12+СВЦЭМ!$D$10+'СЕТ СН'!$F$6-'СЕТ СН'!$F$22</f>
        <v>1160.4581303800001</v>
      </c>
      <c r="R21" s="36">
        <f>SUMIFS(СВЦЭМ!$C$33:$C$776,СВЦЭМ!$A$33:$A$776,$A21,СВЦЭМ!$B$33:$B$776,R$11)+'СЕТ СН'!$F$12+СВЦЭМ!$D$10+'СЕТ СН'!$F$6-'СЕТ СН'!$F$22</f>
        <v>1157.4204476</v>
      </c>
      <c r="S21" s="36">
        <f>SUMIFS(СВЦЭМ!$C$33:$C$776,СВЦЭМ!$A$33:$A$776,$A21,СВЦЭМ!$B$33:$B$776,S$11)+'СЕТ СН'!$F$12+СВЦЭМ!$D$10+'СЕТ СН'!$F$6-'СЕТ СН'!$F$22</f>
        <v>1145.0702018699999</v>
      </c>
      <c r="T21" s="36">
        <f>SUMIFS(СВЦЭМ!$C$33:$C$776,СВЦЭМ!$A$33:$A$776,$A21,СВЦЭМ!$B$33:$B$776,T$11)+'СЕТ СН'!$F$12+СВЦЭМ!$D$10+'СЕТ СН'!$F$6-'СЕТ СН'!$F$22</f>
        <v>1109.0489429300001</v>
      </c>
      <c r="U21" s="36">
        <f>SUMIFS(СВЦЭМ!$C$33:$C$776,СВЦЭМ!$A$33:$A$776,$A21,СВЦЭМ!$B$33:$B$776,U$11)+'СЕТ СН'!$F$12+СВЦЭМ!$D$10+'СЕТ СН'!$F$6-'СЕТ СН'!$F$22</f>
        <v>1103.5843251599999</v>
      </c>
      <c r="V21" s="36">
        <f>SUMIFS(СВЦЭМ!$C$33:$C$776,СВЦЭМ!$A$33:$A$776,$A21,СВЦЭМ!$B$33:$B$776,V$11)+'СЕТ СН'!$F$12+СВЦЭМ!$D$10+'СЕТ СН'!$F$6-'СЕТ СН'!$F$22</f>
        <v>1115.98663749</v>
      </c>
      <c r="W21" s="36">
        <f>SUMIFS(СВЦЭМ!$C$33:$C$776,СВЦЭМ!$A$33:$A$776,$A21,СВЦЭМ!$B$33:$B$776,W$11)+'СЕТ СН'!$F$12+СВЦЭМ!$D$10+'СЕТ СН'!$F$6-'СЕТ СН'!$F$22</f>
        <v>1134.65451906</v>
      </c>
      <c r="X21" s="36">
        <f>SUMIFS(СВЦЭМ!$C$33:$C$776,СВЦЭМ!$A$33:$A$776,$A21,СВЦЭМ!$B$33:$B$776,X$11)+'СЕТ СН'!$F$12+СВЦЭМ!$D$10+'СЕТ СН'!$F$6-'СЕТ СН'!$F$22</f>
        <v>1154.72234815</v>
      </c>
      <c r="Y21" s="36">
        <f>SUMIFS(СВЦЭМ!$C$33:$C$776,СВЦЭМ!$A$33:$A$776,$A21,СВЦЭМ!$B$33:$B$776,Y$11)+'СЕТ СН'!$F$12+СВЦЭМ!$D$10+'СЕТ СН'!$F$6-'СЕТ СН'!$F$22</f>
        <v>1165.6661554699999</v>
      </c>
    </row>
    <row r="22" spans="1:25" ht="15.75" x14ac:dyDescent="0.2">
      <c r="A22" s="35">
        <f t="shared" si="0"/>
        <v>44238</v>
      </c>
      <c r="B22" s="36">
        <f>SUMIFS(СВЦЭМ!$C$33:$C$776,СВЦЭМ!$A$33:$A$776,$A22,СВЦЭМ!$B$33:$B$776,B$11)+'СЕТ СН'!$F$12+СВЦЭМ!$D$10+'СЕТ СН'!$F$6-'СЕТ СН'!$F$22</f>
        <v>1132.15067793</v>
      </c>
      <c r="C22" s="36">
        <f>SUMIFS(СВЦЭМ!$C$33:$C$776,СВЦЭМ!$A$33:$A$776,$A22,СВЦЭМ!$B$33:$B$776,C$11)+'СЕТ СН'!$F$12+СВЦЭМ!$D$10+'СЕТ СН'!$F$6-'СЕТ СН'!$F$22</f>
        <v>1177.60087129</v>
      </c>
      <c r="D22" s="36">
        <f>SUMIFS(СВЦЭМ!$C$33:$C$776,СВЦЭМ!$A$33:$A$776,$A22,СВЦЭМ!$B$33:$B$776,D$11)+'СЕТ СН'!$F$12+СВЦЭМ!$D$10+'СЕТ СН'!$F$6-'СЕТ СН'!$F$22</f>
        <v>1192.3117118099999</v>
      </c>
      <c r="E22" s="36">
        <f>SUMIFS(СВЦЭМ!$C$33:$C$776,СВЦЭМ!$A$33:$A$776,$A22,СВЦЭМ!$B$33:$B$776,E$11)+'СЕТ СН'!$F$12+СВЦЭМ!$D$10+'СЕТ СН'!$F$6-'СЕТ СН'!$F$22</f>
        <v>1196.1922601399999</v>
      </c>
      <c r="F22" s="36">
        <f>SUMIFS(СВЦЭМ!$C$33:$C$776,СВЦЭМ!$A$33:$A$776,$A22,СВЦЭМ!$B$33:$B$776,F$11)+'СЕТ СН'!$F$12+СВЦЭМ!$D$10+'СЕТ СН'!$F$6-'СЕТ СН'!$F$22</f>
        <v>1216.9123768899999</v>
      </c>
      <c r="G22" s="36">
        <f>SUMIFS(СВЦЭМ!$C$33:$C$776,СВЦЭМ!$A$33:$A$776,$A22,СВЦЭМ!$B$33:$B$776,G$11)+'СЕТ СН'!$F$12+СВЦЭМ!$D$10+'СЕТ СН'!$F$6-'СЕТ СН'!$F$22</f>
        <v>1207.7317149400001</v>
      </c>
      <c r="H22" s="36">
        <f>SUMIFS(СВЦЭМ!$C$33:$C$776,СВЦЭМ!$A$33:$A$776,$A22,СВЦЭМ!$B$33:$B$776,H$11)+'СЕТ СН'!$F$12+СВЦЭМ!$D$10+'СЕТ СН'!$F$6-'СЕТ СН'!$F$22</f>
        <v>1179.9495113600001</v>
      </c>
      <c r="I22" s="36">
        <f>SUMIFS(СВЦЭМ!$C$33:$C$776,СВЦЭМ!$A$33:$A$776,$A22,СВЦЭМ!$B$33:$B$776,I$11)+'СЕТ СН'!$F$12+СВЦЭМ!$D$10+'СЕТ СН'!$F$6-'СЕТ СН'!$F$22</f>
        <v>1140.12510718</v>
      </c>
      <c r="J22" s="36">
        <f>SUMIFS(СВЦЭМ!$C$33:$C$776,СВЦЭМ!$A$33:$A$776,$A22,СВЦЭМ!$B$33:$B$776,J$11)+'СЕТ СН'!$F$12+СВЦЭМ!$D$10+'СЕТ СН'!$F$6-'СЕТ СН'!$F$22</f>
        <v>1108.83388612</v>
      </c>
      <c r="K22" s="36">
        <f>SUMIFS(СВЦЭМ!$C$33:$C$776,СВЦЭМ!$A$33:$A$776,$A22,СВЦЭМ!$B$33:$B$776,K$11)+'СЕТ СН'!$F$12+СВЦЭМ!$D$10+'СЕТ СН'!$F$6-'СЕТ СН'!$F$22</f>
        <v>1102.88611578</v>
      </c>
      <c r="L22" s="36">
        <f>SUMIFS(СВЦЭМ!$C$33:$C$776,СВЦЭМ!$A$33:$A$776,$A22,СВЦЭМ!$B$33:$B$776,L$11)+'СЕТ СН'!$F$12+СВЦЭМ!$D$10+'СЕТ СН'!$F$6-'СЕТ СН'!$F$22</f>
        <v>1104.7520279999999</v>
      </c>
      <c r="M22" s="36">
        <f>SUMIFS(СВЦЭМ!$C$33:$C$776,СВЦЭМ!$A$33:$A$776,$A22,СВЦЭМ!$B$33:$B$776,M$11)+'СЕТ СН'!$F$12+СВЦЭМ!$D$10+'СЕТ СН'!$F$6-'СЕТ СН'!$F$22</f>
        <v>1115.0872270899999</v>
      </c>
      <c r="N22" s="36">
        <f>SUMIFS(СВЦЭМ!$C$33:$C$776,СВЦЭМ!$A$33:$A$776,$A22,СВЦЭМ!$B$33:$B$776,N$11)+'СЕТ СН'!$F$12+СВЦЭМ!$D$10+'СЕТ СН'!$F$6-'СЕТ СН'!$F$22</f>
        <v>1136.2193699700001</v>
      </c>
      <c r="O22" s="36">
        <f>SUMIFS(СВЦЭМ!$C$33:$C$776,СВЦЭМ!$A$33:$A$776,$A22,СВЦЭМ!$B$33:$B$776,O$11)+'СЕТ СН'!$F$12+СВЦЭМ!$D$10+'СЕТ СН'!$F$6-'СЕТ СН'!$F$22</f>
        <v>1153.2405618499999</v>
      </c>
      <c r="P22" s="36">
        <f>SUMIFS(СВЦЭМ!$C$33:$C$776,СВЦЭМ!$A$33:$A$776,$A22,СВЦЭМ!$B$33:$B$776,P$11)+'СЕТ СН'!$F$12+СВЦЭМ!$D$10+'СЕТ СН'!$F$6-'СЕТ СН'!$F$22</f>
        <v>1168.90465453</v>
      </c>
      <c r="Q22" s="36">
        <f>SUMIFS(СВЦЭМ!$C$33:$C$776,СВЦЭМ!$A$33:$A$776,$A22,СВЦЭМ!$B$33:$B$776,Q$11)+'СЕТ СН'!$F$12+СВЦЭМ!$D$10+'СЕТ СН'!$F$6-'СЕТ СН'!$F$22</f>
        <v>1175.8253167999999</v>
      </c>
      <c r="R22" s="36">
        <f>SUMIFS(СВЦЭМ!$C$33:$C$776,СВЦЭМ!$A$33:$A$776,$A22,СВЦЭМ!$B$33:$B$776,R$11)+'СЕТ СН'!$F$12+СВЦЭМ!$D$10+'СЕТ СН'!$F$6-'СЕТ СН'!$F$22</f>
        <v>1169.22003952</v>
      </c>
      <c r="S22" s="36">
        <f>SUMIFS(СВЦЭМ!$C$33:$C$776,СВЦЭМ!$A$33:$A$776,$A22,СВЦЭМ!$B$33:$B$776,S$11)+'СЕТ СН'!$F$12+СВЦЭМ!$D$10+'СЕТ СН'!$F$6-'СЕТ СН'!$F$22</f>
        <v>1151.1039951100001</v>
      </c>
      <c r="T22" s="36">
        <f>SUMIFS(СВЦЭМ!$C$33:$C$776,СВЦЭМ!$A$33:$A$776,$A22,СВЦЭМ!$B$33:$B$776,T$11)+'СЕТ СН'!$F$12+СВЦЭМ!$D$10+'СЕТ СН'!$F$6-'СЕТ СН'!$F$22</f>
        <v>1119.2750909900001</v>
      </c>
      <c r="U22" s="36">
        <f>SUMIFS(СВЦЭМ!$C$33:$C$776,СВЦЭМ!$A$33:$A$776,$A22,СВЦЭМ!$B$33:$B$776,U$11)+'СЕТ СН'!$F$12+СВЦЭМ!$D$10+'СЕТ СН'!$F$6-'СЕТ СН'!$F$22</f>
        <v>1111.29190806</v>
      </c>
      <c r="V22" s="36">
        <f>SUMIFS(СВЦЭМ!$C$33:$C$776,СВЦЭМ!$A$33:$A$776,$A22,СВЦЭМ!$B$33:$B$776,V$11)+'СЕТ СН'!$F$12+СВЦЭМ!$D$10+'СЕТ СН'!$F$6-'СЕТ СН'!$F$22</f>
        <v>1111.0623580399999</v>
      </c>
      <c r="W22" s="36">
        <f>SUMIFS(СВЦЭМ!$C$33:$C$776,СВЦЭМ!$A$33:$A$776,$A22,СВЦЭМ!$B$33:$B$776,W$11)+'СЕТ СН'!$F$12+СВЦЭМ!$D$10+'СЕТ СН'!$F$6-'СЕТ СН'!$F$22</f>
        <v>1132.6404782700001</v>
      </c>
      <c r="X22" s="36">
        <f>SUMIFS(СВЦЭМ!$C$33:$C$776,СВЦЭМ!$A$33:$A$776,$A22,СВЦЭМ!$B$33:$B$776,X$11)+'СЕТ СН'!$F$12+СВЦЭМ!$D$10+'СЕТ СН'!$F$6-'СЕТ СН'!$F$22</f>
        <v>1152.31014467</v>
      </c>
      <c r="Y22" s="36">
        <f>SUMIFS(СВЦЭМ!$C$33:$C$776,СВЦЭМ!$A$33:$A$776,$A22,СВЦЭМ!$B$33:$B$776,Y$11)+'СЕТ СН'!$F$12+СВЦЭМ!$D$10+'СЕТ СН'!$F$6-'СЕТ СН'!$F$22</f>
        <v>1165.1889667200001</v>
      </c>
    </row>
    <row r="23" spans="1:25" ht="15.75" x14ac:dyDescent="0.2">
      <c r="A23" s="35">
        <f t="shared" si="0"/>
        <v>44239</v>
      </c>
      <c r="B23" s="36">
        <f>SUMIFS(СВЦЭМ!$C$33:$C$776,СВЦЭМ!$A$33:$A$776,$A23,СВЦЭМ!$B$33:$B$776,B$11)+'СЕТ СН'!$F$12+СВЦЭМ!$D$10+'СЕТ СН'!$F$6-'СЕТ СН'!$F$22</f>
        <v>1177.0856859999999</v>
      </c>
      <c r="C23" s="36">
        <f>SUMIFS(СВЦЭМ!$C$33:$C$776,СВЦЭМ!$A$33:$A$776,$A23,СВЦЭМ!$B$33:$B$776,C$11)+'СЕТ СН'!$F$12+СВЦЭМ!$D$10+'СЕТ СН'!$F$6-'СЕТ СН'!$F$22</f>
        <v>1199.01637873</v>
      </c>
      <c r="D23" s="36">
        <f>SUMIFS(СВЦЭМ!$C$33:$C$776,СВЦЭМ!$A$33:$A$776,$A23,СВЦЭМ!$B$33:$B$776,D$11)+'СЕТ СН'!$F$12+СВЦЭМ!$D$10+'СЕТ СН'!$F$6-'СЕТ СН'!$F$22</f>
        <v>1203.19528238</v>
      </c>
      <c r="E23" s="36">
        <f>SUMIFS(СВЦЭМ!$C$33:$C$776,СВЦЭМ!$A$33:$A$776,$A23,СВЦЭМ!$B$33:$B$776,E$11)+'СЕТ СН'!$F$12+СВЦЭМ!$D$10+'СЕТ СН'!$F$6-'СЕТ СН'!$F$22</f>
        <v>1206.2246448799999</v>
      </c>
      <c r="F23" s="36">
        <f>SUMIFS(СВЦЭМ!$C$33:$C$776,СВЦЭМ!$A$33:$A$776,$A23,СВЦЭМ!$B$33:$B$776,F$11)+'СЕТ СН'!$F$12+СВЦЭМ!$D$10+'СЕТ СН'!$F$6-'СЕТ СН'!$F$22</f>
        <v>1208.1603717999999</v>
      </c>
      <c r="G23" s="36">
        <f>SUMIFS(СВЦЭМ!$C$33:$C$776,СВЦЭМ!$A$33:$A$776,$A23,СВЦЭМ!$B$33:$B$776,G$11)+'СЕТ СН'!$F$12+СВЦЭМ!$D$10+'СЕТ СН'!$F$6-'СЕТ СН'!$F$22</f>
        <v>1192.1072564199999</v>
      </c>
      <c r="H23" s="36">
        <f>SUMIFS(СВЦЭМ!$C$33:$C$776,СВЦЭМ!$A$33:$A$776,$A23,СВЦЭМ!$B$33:$B$776,H$11)+'СЕТ СН'!$F$12+СВЦЭМ!$D$10+'СЕТ СН'!$F$6-'СЕТ СН'!$F$22</f>
        <v>1165.18841456</v>
      </c>
      <c r="I23" s="36">
        <f>SUMIFS(СВЦЭМ!$C$33:$C$776,СВЦЭМ!$A$33:$A$776,$A23,СВЦЭМ!$B$33:$B$776,I$11)+'СЕТ СН'!$F$12+СВЦЭМ!$D$10+'СЕТ СН'!$F$6-'СЕТ СН'!$F$22</f>
        <v>1150.7710468099999</v>
      </c>
      <c r="J23" s="36">
        <f>SUMIFS(СВЦЭМ!$C$33:$C$776,СВЦЭМ!$A$33:$A$776,$A23,СВЦЭМ!$B$33:$B$776,J$11)+'СЕТ СН'!$F$12+СВЦЭМ!$D$10+'СЕТ СН'!$F$6-'СЕТ СН'!$F$22</f>
        <v>1124.6210757399999</v>
      </c>
      <c r="K23" s="36">
        <f>SUMIFS(СВЦЭМ!$C$33:$C$776,СВЦЭМ!$A$33:$A$776,$A23,СВЦЭМ!$B$33:$B$776,K$11)+'СЕТ СН'!$F$12+СВЦЭМ!$D$10+'СЕТ СН'!$F$6-'СЕТ СН'!$F$22</f>
        <v>1114.5474606499999</v>
      </c>
      <c r="L23" s="36">
        <f>SUMIFS(СВЦЭМ!$C$33:$C$776,СВЦЭМ!$A$33:$A$776,$A23,СВЦЭМ!$B$33:$B$776,L$11)+'СЕТ СН'!$F$12+СВЦЭМ!$D$10+'СЕТ СН'!$F$6-'СЕТ СН'!$F$22</f>
        <v>1109.3013147199999</v>
      </c>
      <c r="M23" s="36">
        <f>SUMIFS(СВЦЭМ!$C$33:$C$776,СВЦЭМ!$A$33:$A$776,$A23,СВЦЭМ!$B$33:$B$776,M$11)+'СЕТ СН'!$F$12+СВЦЭМ!$D$10+'СЕТ СН'!$F$6-'СЕТ СН'!$F$22</f>
        <v>1130.26635919</v>
      </c>
      <c r="N23" s="36">
        <f>SUMIFS(СВЦЭМ!$C$33:$C$776,СВЦЭМ!$A$33:$A$776,$A23,СВЦЭМ!$B$33:$B$776,N$11)+'СЕТ СН'!$F$12+СВЦЭМ!$D$10+'СЕТ СН'!$F$6-'СЕТ СН'!$F$22</f>
        <v>1142.65927775</v>
      </c>
      <c r="O23" s="36">
        <f>SUMIFS(СВЦЭМ!$C$33:$C$776,СВЦЭМ!$A$33:$A$776,$A23,СВЦЭМ!$B$33:$B$776,O$11)+'СЕТ СН'!$F$12+СВЦЭМ!$D$10+'СЕТ СН'!$F$6-'СЕТ СН'!$F$22</f>
        <v>1148.6135634500001</v>
      </c>
      <c r="P23" s="36">
        <f>SUMIFS(СВЦЭМ!$C$33:$C$776,СВЦЭМ!$A$33:$A$776,$A23,СВЦЭМ!$B$33:$B$776,P$11)+'СЕТ СН'!$F$12+СВЦЭМ!$D$10+'СЕТ СН'!$F$6-'СЕТ СН'!$F$22</f>
        <v>1158.1898555400001</v>
      </c>
      <c r="Q23" s="36">
        <f>SUMIFS(СВЦЭМ!$C$33:$C$776,СВЦЭМ!$A$33:$A$776,$A23,СВЦЭМ!$B$33:$B$776,Q$11)+'СЕТ СН'!$F$12+СВЦЭМ!$D$10+'СЕТ СН'!$F$6-'СЕТ СН'!$F$22</f>
        <v>1163.3167691799999</v>
      </c>
      <c r="R23" s="36">
        <f>SUMIFS(СВЦЭМ!$C$33:$C$776,СВЦЭМ!$A$33:$A$776,$A23,СВЦЭМ!$B$33:$B$776,R$11)+'СЕТ СН'!$F$12+СВЦЭМ!$D$10+'СЕТ СН'!$F$6-'СЕТ СН'!$F$22</f>
        <v>1158.9550210299999</v>
      </c>
      <c r="S23" s="36">
        <f>SUMIFS(СВЦЭМ!$C$33:$C$776,СВЦЭМ!$A$33:$A$776,$A23,СВЦЭМ!$B$33:$B$776,S$11)+'СЕТ СН'!$F$12+СВЦЭМ!$D$10+'СЕТ СН'!$F$6-'СЕТ СН'!$F$22</f>
        <v>1153.1197510899999</v>
      </c>
      <c r="T23" s="36">
        <f>SUMIFS(СВЦЭМ!$C$33:$C$776,СВЦЭМ!$A$33:$A$776,$A23,СВЦЭМ!$B$33:$B$776,T$11)+'СЕТ СН'!$F$12+СВЦЭМ!$D$10+'СЕТ СН'!$F$6-'СЕТ СН'!$F$22</f>
        <v>1138.7594064899999</v>
      </c>
      <c r="U23" s="36">
        <f>SUMIFS(СВЦЭМ!$C$33:$C$776,СВЦЭМ!$A$33:$A$776,$A23,СВЦЭМ!$B$33:$B$776,U$11)+'СЕТ СН'!$F$12+СВЦЭМ!$D$10+'СЕТ СН'!$F$6-'СЕТ СН'!$F$22</f>
        <v>1123.82690695</v>
      </c>
      <c r="V23" s="36">
        <f>SUMIFS(СВЦЭМ!$C$33:$C$776,СВЦЭМ!$A$33:$A$776,$A23,СВЦЭМ!$B$33:$B$776,V$11)+'СЕТ СН'!$F$12+СВЦЭМ!$D$10+'СЕТ СН'!$F$6-'СЕТ СН'!$F$22</f>
        <v>1131.5908187599998</v>
      </c>
      <c r="W23" s="36">
        <f>SUMIFS(СВЦЭМ!$C$33:$C$776,СВЦЭМ!$A$33:$A$776,$A23,СВЦЭМ!$B$33:$B$776,W$11)+'СЕТ СН'!$F$12+СВЦЭМ!$D$10+'СЕТ СН'!$F$6-'СЕТ СН'!$F$22</f>
        <v>1158.13077269</v>
      </c>
      <c r="X23" s="36">
        <f>SUMIFS(СВЦЭМ!$C$33:$C$776,СВЦЭМ!$A$33:$A$776,$A23,СВЦЭМ!$B$33:$B$776,X$11)+'СЕТ СН'!$F$12+СВЦЭМ!$D$10+'СЕТ СН'!$F$6-'СЕТ СН'!$F$22</f>
        <v>1165.4083332499999</v>
      </c>
      <c r="Y23" s="36">
        <f>SUMIFS(СВЦЭМ!$C$33:$C$776,СВЦЭМ!$A$33:$A$776,$A23,СВЦЭМ!$B$33:$B$776,Y$11)+'СЕТ СН'!$F$12+СВЦЭМ!$D$10+'СЕТ СН'!$F$6-'СЕТ СН'!$F$22</f>
        <v>1164.77621447</v>
      </c>
    </row>
    <row r="24" spans="1:25" ht="15.75" x14ac:dyDescent="0.2">
      <c r="A24" s="35">
        <f t="shared" si="0"/>
        <v>44240</v>
      </c>
      <c r="B24" s="36">
        <f>SUMIFS(СВЦЭМ!$C$33:$C$776,СВЦЭМ!$A$33:$A$776,$A24,СВЦЭМ!$B$33:$B$776,B$11)+'СЕТ СН'!$F$12+СВЦЭМ!$D$10+'СЕТ СН'!$F$6-'СЕТ СН'!$F$22</f>
        <v>1140.3334102200001</v>
      </c>
      <c r="C24" s="36">
        <f>SUMIFS(СВЦЭМ!$C$33:$C$776,СВЦЭМ!$A$33:$A$776,$A24,СВЦЭМ!$B$33:$B$776,C$11)+'СЕТ СН'!$F$12+СВЦЭМ!$D$10+'СЕТ СН'!$F$6-'СЕТ СН'!$F$22</f>
        <v>1155.7779925699999</v>
      </c>
      <c r="D24" s="36">
        <f>SUMIFS(СВЦЭМ!$C$33:$C$776,СВЦЭМ!$A$33:$A$776,$A24,СВЦЭМ!$B$33:$B$776,D$11)+'СЕТ СН'!$F$12+СВЦЭМ!$D$10+'СЕТ СН'!$F$6-'СЕТ СН'!$F$22</f>
        <v>1140.1553719899998</v>
      </c>
      <c r="E24" s="36">
        <f>SUMIFS(СВЦЭМ!$C$33:$C$776,СВЦЭМ!$A$33:$A$776,$A24,СВЦЭМ!$B$33:$B$776,E$11)+'СЕТ СН'!$F$12+СВЦЭМ!$D$10+'СЕТ СН'!$F$6-'СЕТ СН'!$F$22</f>
        <v>1145.7314108599999</v>
      </c>
      <c r="F24" s="36">
        <f>SUMIFS(СВЦЭМ!$C$33:$C$776,СВЦЭМ!$A$33:$A$776,$A24,СВЦЭМ!$B$33:$B$776,F$11)+'СЕТ СН'!$F$12+СВЦЭМ!$D$10+'СЕТ СН'!$F$6-'СЕТ СН'!$F$22</f>
        <v>1159.7723403</v>
      </c>
      <c r="G24" s="36">
        <f>SUMIFS(СВЦЭМ!$C$33:$C$776,СВЦЭМ!$A$33:$A$776,$A24,СВЦЭМ!$B$33:$B$776,G$11)+'СЕТ СН'!$F$12+СВЦЭМ!$D$10+'СЕТ СН'!$F$6-'СЕТ СН'!$F$22</f>
        <v>1150.1359435499999</v>
      </c>
      <c r="H24" s="36">
        <f>SUMIFS(СВЦЭМ!$C$33:$C$776,СВЦЭМ!$A$33:$A$776,$A24,СВЦЭМ!$B$33:$B$776,H$11)+'СЕТ СН'!$F$12+СВЦЭМ!$D$10+'СЕТ СН'!$F$6-'СЕТ СН'!$F$22</f>
        <v>1147.4643254699999</v>
      </c>
      <c r="I24" s="36">
        <f>SUMIFS(СВЦЭМ!$C$33:$C$776,СВЦЭМ!$A$33:$A$776,$A24,СВЦЭМ!$B$33:$B$776,I$11)+'СЕТ СН'!$F$12+СВЦЭМ!$D$10+'СЕТ СН'!$F$6-'СЕТ СН'!$F$22</f>
        <v>1123.66460798</v>
      </c>
      <c r="J24" s="36">
        <f>SUMIFS(СВЦЭМ!$C$33:$C$776,СВЦЭМ!$A$33:$A$776,$A24,СВЦЭМ!$B$33:$B$776,J$11)+'СЕТ СН'!$F$12+СВЦЭМ!$D$10+'СЕТ СН'!$F$6-'СЕТ СН'!$F$22</f>
        <v>1113.96918594</v>
      </c>
      <c r="K24" s="36">
        <f>SUMIFS(СВЦЭМ!$C$33:$C$776,СВЦЭМ!$A$33:$A$776,$A24,СВЦЭМ!$B$33:$B$776,K$11)+'СЕТ СН'!$F$12+СВЦЭМ!$D$10+'СЕТ СН'!$F$6-'СЕТ СН'!$F$22</f>
        <v>1090.5083212</v>
      </c>
      <c r="L24" s="36">
        <f>SUMIFS(СВЦЭМ!$C$33:$C$776,СВЦЭМ!$A$33:$A$776,$A24,СВЦЭМ!$B$33:$B$776,L$11)+'СЕТ СН'!$F$12+СВЦЭМ!$D$10+'СЕТ СН'!$F$6-'СЕТ СН'!$F$22</f>
        <v>1111.2276780699999</v>
      </c>
      <c r="M24" s="36">
        <f>SUMIFS(СВЦЭМ!$C$33:$C$776,СВЦЭМ!$A$33:$A$776,$A24,СВЦЭМ!$B$33:$B$776,M$11)+'СЕТ СН'!$F$12+СВЦЭМ!$D$10+'СЕТ СН'!$F$6-'СЕТ СН'!$F$22</f>
        <v>1112.2153822400001</v>
      </c>
      <c r="N24" s="36">
        <f>SUMIFS(СВЦЭМ!$C$33:$C$776,СВЦЭМ!$A$33:$A$776,$A24,СВЦЭМ!$B$33:$B$776,N$11)+'СЕТ СН'!$F$12+СВЦЭМ!$D$10+'СЕТ СН'!$F$6-'СЕТ СН'!$F$22</f>
        <v>1105.12419671</v>
      </c>
      <c r="O24" s="36">
        <f>SUMIFS(СВЦЭМ!$C$33:$C$776,СВЦЭМ!$A$33:$A$776,$A24,СВЦЭМ!$B$33:$B$776,O$11)+'СЕТ СН'!$F$12+СВЦЭМ!$D$10+'СЕТ СН'!$F$6-'СЕТ СН'!$F$22</f>
        <v>1112.3699228999999</v>
      </c>
      <c r="P24" s="36">
        <f>SUMIFS(СВЦЭМ!$C$33:$C$776,СВЦЭМ!$A$33:$A$776,$A24,СВЦЭМ!$B$33:$B$776,P$11)+'СЕТ СН'!$F$12+СВЦЭМ!$D$10+'СЕТ СН'!$F$6-'СЕТ СН'!$F$22</f>
        <v>1122.76128913</v>
      </c>
      <c r="Q24" s="36">
        <f>SUMIFS(СВЦЭМ!$C$33:$C$776,СВЦЭМ!$A$33:$A$776,$A24,СВЦЭМ!$B$33:$B$776,Q$11)+'СЕТ СН'!$F$12+СВЦЭМ!$D$10+'СЕТ СН'!$F$6-'СЕТ СН'!$F$22</f>
        <v>1129.30877928</v>
      </c>
      <c r="R24" s="36">
        <f>SUMIFS(СВЦЭМ!$C$33:$C$776,СВЦЭМ!$A$33:$A$776,$A24,СВЦЭМ!$B$33:$B$776,R$11)+'СЕТ СН'!$F$12+СВЦЭМ!$D$10+'СЕТ СН'!$F$6-'СЕТ СН'!$F$22</f>
        <v>1129.55429093</v>
      </c>
      <c r="S24" s="36">
        <f>SUMIFS(СВЦЭМ!$C$33:$C$776,СВЦЭМ!$A$33:$A$776,$A24,СВЦЭМ!$B$33:$B$776,S$11)+'СЕТ СН'!$F$12+СВЦЭМ!$D$10+'СЕТ СН'!$F$6-'СЕТ СН'!$F$22</f>
        <v>1143.7319958099999</v>
      </c>
      <c r="T24" s="36">
        <f>SUMIFS(СВЦЭМ!$C$33:$C$776,СВЦЭМ!$A$33:$A$776,$A24,СВЦЭМ!$B$33:$B$776,T$11)+'СЕТ СН'!$F$12+СВЦЭМ!$D$10+'СЕТ СН'!$F$6-'СЕТ СН'!$F$22</f>
        <v>1109.4890579600001</v>
      </c>
      <c r="U24" s="36">
        <f>SUMIFS(СВЦЭМ!$C$33:$C$776,СВЦЭМ!$A$33:$A$776,$A24,СВЦЭМ!$B$33:$B$776,U$11)+'СЕТ СН'!$F$12+СВЦЭМ!$D$10+'СЕТ СН'!$F$6-'СЕТ СН'!$F$22</f>
        <v>1081.3336816899998</v>
      </c>
      <c r="V24" s="36">
        <f>SUMIFS(СВЦЭМ!$C$33:$C$776,СВЦЭМ!$A$33:$A$776,$A24,СВЦЭМ!$B$33:$B$776,V$11)+'СЕТ СН'!$F$12+СВЦЭМ!$D$10+'СЕТ СН'!$F$6-'СЕТ СН'!$F$22</f>
        <v>1094.31067917</v>
      </c>
      <c r="W24" s="36">
        <f>SUMIFS(СВЦЭМ!$C$33:$C$776,СВЦЭМ!$A$33:$A$776,$A24,СВЦЭМ!$B$33:$B$776,W$11)+'СЕТ СН'!$F$12+СВЦЭМ!$D$10+'СЕТ СН'!$F$6-'СЕТ СН'!$F$22</f>
        <v>1109.9793145600001</v>
      </c>
      <c r="X24" s="36">
        <f>SUMIFS(СВЦЭМ!$C$33:$C$776,СВЦЭМ!$A$33:$A$776,$A24,СВЦЭМ!$B$33:$B$776,X$11)+'СЕТ СН'!$F$12+СВЦЭМ!$D$10+'СЕТ СН'!$F$6-'СЕТ СН'!$F$22</f>
        <v>1121.18850965</v>
      </c>
      <c r="Y24" s="36">
        <f>SUMIFS(СВЦЭМ!$C$33:$C$776,СВЦЭМ!$A$33:$A$776,$A24,СВЦЭМ!$B$33:$B$776,Y$11)+'СЕТ СН'!$F$12+СВЦЭМ!$D$10+'СЕТ СН'!$F$6-'СЕТ СН'!$F$22</f>
        <v>1128.5638680900001</v>
      </c>
    </row>
    <row r="25" spans="1:25" ht="15.75" x14ac:dyDescent="0.2">
      <c r="A25" s="35">
        <f t="shared" si="0"/>
        <v>44241</v>
      </c>
      <c r="B25" s="36">
        <f>SUMIFS(СВЦЭМ!$C$33:$C$776,СВЦЭМ!$A$33:$A$776,$A25,СВЦЭМ!$B$33:$B$776,B$11)+'СЕТ СН'!$F$12+СВЦЭМ!$D$10+'СЕТ СН'!$F$6-'СЕТ СН'!$F$22</f>
        <v>1183.6139720399999</v>
      </c>
      <c r="C25" s="36">
        <f>SUMIFS(СВЦЭМ!$C$33:$C$776,СВЦЭМ!$A$33:$A$776,$A25,СВЦЭМ!$B$33:$B$776,C$11)+'СЕТ СН'!$F$12+СВЦЭМ!$D$10+'СЕТ СН'!$F$6-'СЕТ СН'!$F$22</f>
        <v>1204.2446375300001</v>
      </c>
      <c r="D25" s="36">
        <f>SUMIFS(СВЦЭМ!$C$33:$C$776,СВЦЭМ!$A$33:$A$776,$A25,СВЦЭМ!$B$33:$B$776,D$11)+'СЕТ СН'!$F$12+СВЦЭМ!$D$10+'СЕТ СН'!$F$6-'СЕТ СН'!$F$22</f>
        <v>1197.65557857</v>
      </c>
      <c r="E25" s="36">
        <f>SUMIFS(СВЦЭМ!$C$33:$C$776,СВЦЭМ!$A$33:$A$776,$A25,СВЦЭМ!$B$33:$B$776,E$11)+'СЕТ СН'!$F$12+СВЦЭМ!$D$10+'СЕТ СН'!$F$6-'СЕТ СН'!$F$22</f>
        <v>1202.7804670200001</v>
      </c>
      <c r="F25" s="36">
        <f>SUMIFS(СВЦЭМ!$C$33:$C$776,СВЦЭМ!$A$33:$A$776,$A25,СВЦЭМ!$B$33:$B$776,F$11)+'СЕТ СН'!$F$12+СВЦЭМ!$D$10+'СЕТ СН'!$F$6-'СЕТ СН'!$F$22</f>
        <v>1210.9533292199999</v>
      </c>
      <c r="G25" s="36">
        <f>SUMIFS(СВЦЭМ!$C$33:$C$776,СВЦЭМ!$A$33:$A$776,$A25,СВЦЭМ!$B$33:$B$776,G$11)+'СЕТ СН'!$F$12+СВЦЭМ!$D$10+'СЕТ СН'!$F$6-'СЕТ СН'!$F$22</f>
        <v>1209.25579423</v>
      </c>
      <c r="H25" s="36">
        <f>SUMIFS(СВЦЭМ!$C$33:$C$776,СВЦЭМ!$A$33:$A$776,$A25,СВЦЭМ!$B$33:$B$776,H$11)+'СЕТ СН'!$F$12+СВЦЭМ!$D$10+'СЕТ СН'!$F$6-'СЕТ СН'!$F$22</f>
        <v>1207.1775044000001</v>
      </c>
      <c r="I25" s="36">
        <f>SUMIFS(СВЦЭМ!$C$33:$C$776,СВЦЭМ!$A$33:$A$776,$A25,СВЦЭМ!$B$33:$B$776,I$11)+'СЕТ СН'!$F$12+СВЦЭМ!$D$10+'СЕТ СН'!$F$6-'СЕТ СН'!$F$22</f>
        <v>1189.6836865600001</v>
      </c>
      <c r="J25" s="36">
        <f>SUMIFS(СВЦЭМ!$C$33:$C$776,СВЦЭМ!$A$33:$A$776,$A25,СВЦЭМ!$B$33:$B$776,J$11)+'СЕТ СН'!$F$12+СВЦЭМ!$D$10+'СЕТ СН'!$F$6-'СЕТ СН'!$F$22</f>
        <v>1164.38687753</v>
      </c>
      <c r="K25" s="36">
        <f>SUMIFS(СВЦЭМ!$C$33:$C$776,СВЦЭМ!$A$33:$A$776,$A25,СВЦЭМ!$B$33:$B$776,K$11)+'СЕТ СН'!$F$12+СВЦЭМ!$D$10+'СЕТ СН'!$F$6-'СЕТ СН'!$F$22</f>
        <v>1122.13698813</v>
      </c>
      <c r="L25" s="36">
        <f>SUMIFS(СВЦЭМ!$C$33:$C$776,СВЦЭМ!$A$33:$A$776,$A25,СВЦЭМ!$B$33:$B$776,L$11)+'СЕТ СН'!$F$12+СВЦЭМ!$D$10+'СЕТ СН'!$F$6-'СЕТ СН'!$F$22</f>
        <v>1109.4576988599999</v>
      </c>
      <c r="M25" s="36">
        <f>SUMIFS(СВЦЭМ!$C$33:$C$776,СВЦЭМ!$A$33:$A$776,$A25,СВЦЭМ!$B$33:$B$776,M$11)+'СЕТ СН'!$F$12+СВЦЭМ!$D$10+'СЕТ СН'!$F$6-'СЕТ СН'!$F$22</f>
        <v>1110.76084879</v>
      </c>
      <c r="N25" s="36">
        <f>SUMIFS(СВЦЭМ!$C$33:$C$776,СВЦЭМ!$A$33:$A$776,$A25,СВЦЭМ!$B$33:$B$776,N$11)+'СЕТ СН'!$F$12+СВЦЭМ!$D$10+'СЕТ СН'!$F$6-'СЕТ СН'!$F$22</f>
        <v>1124.7409333400001</v>
      </c>
      <c r="O25" s="36">
        <f>SUMIFS(СВЦЭМ!$C$33:$C$776,СВЦЭМ!$A$33:$A$776,$A25,СВЦЭМ!$B$33:$B$776,O$11)+'СЕТ СН'!$F$12+СВЦЭМ!$D$10+'СЕТ СН'!$F$6-'СЕТ СН'!$F$22</f>
        <v>1136.8856783199999</v>
      </c>
      <c r="P25" s="36">
        <f>SUMIFS(СВЦЭМ!$C$33:$C$776,СВЦЭМ!$A$33:$A$776,$A25,СВЦЭМ!$B$33:$B$776,P$11)+'СЕТ СН'!$F$12+СВЦЭМ!$D$10+'СЕТ СН'!$F$6-'СЕТ СН'!$F$22</f>
        <v>1149.11044715</v>
      </c>
      <c r="Q25" s="36">
        <f>SUMIFS(СВЦЭМ!$C$33:$C$776,СВЦЭМ!$A$33:$A$776,$A25,СВЦЭМ!$B$33:$B$776,Q$11)+'СЕТ СН'!$F$12+СВЦЭМ!$D$10+'СЕТ СН'!$F$6-'СЕТ СН'!$F$22</f>
        <v>1153.40899408</v>
      </c>
      <c r="R25" s="36">
        <f>SUMIFS(СВЦЭМ!$C$33:$C$776,СВЦЭМ!$A$33:$A$776,$A25,СВЦЭМ!$B$33:$B$776,R$11)+'СЕТ СН'!$F$12+СВЦЭМ!$D$10+'СЕТ СН'!$F$6-'СЕТ СН'!$F$22</f>
        <v>1150.17705443</v>
      </c>
      <c r="S25" s="36">
        <f>SUMIFS(СВЦЭМ!$C$33:$C$776,СВЦЭМ!$A$33:$A$776,$A25,СВЦЭМ!$B$33:$B$776,S$11)+'СЕТ СН'!$F$12+СВЦЭМ!$D$10+'СЕТ СН'!$F$6-'СЕТ СН'!$F$22</f>
        <v>1121.6475923600001</v>
      </c>
      <c r="T25" s="36">
        <f>SUMIFS(СВЦЭМ!$C$33:$C$776,СВЦЭМ!$A$33:$A$776,$A25,СВЦЭМ!$B$33:$B$776,T$11)+'СЕТ СН'!$F$12+СВЦЭМ!$D$10+'СЕТ СН'!$F$6-'СЕТ СН'!$F$22</f>
        <v>1088.1315009999998</v>
      </c>
      <c r="U25" s="36">
        <f>SUMIFS(СВЦЭМ!$C$33:$C$776,СВЦЭМ!$A$33:$A$776,$A25,СВЦЭМ!$B$33:$B$776,U$11)+'СЕТ СН'!$F$12+СВЦЭМ!$D$10+'СЕТ СН'!$F$6-'СЕТ СН'!$F$22</f>
        <v>1088.8948296199999</v>
      </c>
      <c r="V25" s="36">
        <f>SUMIFS(СВЦЭМ!$C$33:$C$776,СВЦЭМ!$A$33:$A$776,$A25,СВЦЭМ!$B$33:$B$776,V$11)+'СЕТ СН'!$F$12+СВЦЭМ!$D$10+'СЕТ СН'!$F$6-'СЕТ СН'!$F$22</f>
        <v>1115.2828755099999</v>
      </c>
      <c r="W25" s="36">
        <f>SUMIFS(СВЦЭМ!$C$33:$C$776,СВЦЭМ!$A$33:$A$776,$A25,СВЦЭМ!$B$33:$B$776,W$11)+'СЕТ СН'!$F$12+СВЦЭМ!$D$10+'СЕТ СН'!$F$6-'СЕТ СН'!$F$22</f>
        <v>1135.6532310600001</v>
      </c>
      <c r="X25" s="36">
        <f>SUMIFS(СВЦЭМ!$C$33:$C$776,СВЦЭМ!$A$33:$A$776,$A25,СВЦЭМ!$B$33:$B$776,X$11)+'СЕТ СН'!$F$12+СВЦЭМ!$D$10+'СЕТ СН'!$F$6-'СЕТ СН'!$F$22</f>
        <v>1184.63938534</v>
      </c>
      <c r="Y25" s="36">
        <f>SUMIFS(СВЦЭМ!$C$33:$C$776,СВЦЭМ!$A$33:$A$776,$A25,СВЦЭМ!$B$33:$B$776,Y$11)+'СЕТ СН'!$F$12+СВЦЭМ!$D$10+'СЕТ СН'!$F$6-'СЕТ СН'!$F$22</f>
        <v>1171.7188064499999</v>
      </c>
    </row>
    <row r="26" spans="1:25" ht="15.75" x14ac:dyDescent="0.2">
      <c r="A26" s="35">
        <f t="shared" si="0"/>
        <v>44242</v>
      </c>
      <c r="B26" s="36">
        <f>SUMIFS(СВЦЭМ!$C$33:$C$776,СВЦЭМ!$A$33:$A$776,$A26,СВЦЭМ!$B$33:$B$776,B$11)+'СЕТ СН'!$F$12+СВЦЭМ!$D$10+'СЕТ СН'!$F$6-'СЕТ СН'!$F$22</f>
        <v>1216.1854800000001</v>
      </c>
      <c r="C26" s="36">
        <f>SUMIFS(СВЦЭМ!$C$33:$C$776,СВЦЭМ!$A$33:$A$776,$A26,СВЦЭМ!$B$33:$B$776,C$11)+'СЕТ СН'!$F$12+СВЦЭМ!$D$10+'СЕТ СН'!$F$6-'СЕТ СН'!$F$22</f>
        <v>1215.8860721799999</v>
      </c>
      <c r="D26" s="36">
        <f>SUMIFS(СВЦЭМ!$C$33:$C$776,СВЦЭМ!$A$33:$A$776,$A26,СВЦЭМ!$B$33:$B$776,D$11)+'СЕТ СН'!$F$12+СВЦЭМ!$D$10+'СЕТ СН'!$F$6-'СЕТ СН'!$F$22</f>
        <v>1210.9485872800001</v>
      </c>
      <c r="E26" s="36">
        <f>SUMIFS(СВЦЭМ!$C$33:$C$776,СВЦЭМ!$A$33:$A$776,$A26,СВЦЭМ!$B$33:$B$776,E$11)+'СЕТ СН'!$F$12+СВЦЭМ!$D$10+'СЕТ СН'!$F$6-'СЕТ СН'!$F$22</f>
        <v>1210.8002926199999</v>
      </c>
      <c r="F26" s="36">
        <f>SUMIFS(СВЦЭМ!$C$33:$C$776,СВЦЭМ!$A$33:$A$776,$A26,СВЦЭМ!$B$33:$B$776,F$11)+'СЕТ СН'!$F$12+СВЦЭМ!$D$10+'СЕТ СН'!$F$6-'СЕТ СН'!$F$22</f>
        <v>1216.44633479</v>
      </c>
      <c r="G26" s="36">
        <f>SUMIFS(СВЦЭМ!$C$33:$C$776,СВЦЭМ!$A$33:$A$776,$A26,СВЦЭМ!$B$33:$B$776,G$11)+'СЕТ СН'!$F$12+СВЦЭМ!$D$10+'СЕТ СН'!$F$6-'СЕТ СН'!$F$22</f>
        <v>1219.6135251200001</v>
      </c>
      <c r="H26" s="36">
        <f>SUMIFS(СВЦЭМ!$C$33:$C$776,СВЦЭМ!$A$33:$A$776,$A26,СВЦЭМ!$B$33:$B$776,H$11)+'СЕТ СН'!$F$12+СВЦЭМ!$D$10+'СЕТ СН'!$F$6-'СЕТ СН'!$F$22</f>
        <v>1215.25736824</v>
      </c>
      <c r="I26" s="36">
        <f>SUMIFS(СВЦЭМ!$C$33:$C$776,СВЦЭМ!$A$33:$A$776,$A26,СВЦЭМ!$B$33:$B$776,I$11)+'СЕТ СН'!$F$12+СВЦЭМ!$D$10+'СЕТ СН'!$F$6-'СЕТ СН'!$F$22</f>
        <v>1171.6117082200001</v>
      </c>
      <c r="J26" s="36">
        <f>SUMIFS(СВЦЭМ!$C$33:$C$776,СВЦЭМ!$A$33:$A$776,$A26,СВЦЭМ!$B$33:$B$776,J$11)+'СЕТ СН'!$F$12+СВЦЭМ!$D$10+'СЕТ СН'!$F$6-'СЕТ СН'!$F$22</f>
        <v>1150.70740346</v>
      </c>
      <c r="K26" s="36">
        <f>SUMIFS(СВЦЭМ!$C$33:$C$776,СВЦЭМ!$A$33:$A$776,$A26,СВЦЭМ!$B$33:$B$776,K$11)+'СЕТ СН'!$F$12+СВЦЭМ!$D$10+'СЕТ СН'!$F$6-'СЕТ СН'!$F$22</f>
        <v>1146.2171890099999</v>
      </c>
      <c r="L26" s="36">
        <f>SUMIFS(СВЦЭМ!$C$33:$C$776,СВЦЭМ!$A$33:$A$776,$A26,СВЦЭМ!$B$33:$B$776,L$11)+'СЕТ СН'!$F$12+СВЦЭМ!$D$10+'СЕТ СН'!$F$6-'СЕТ СН'!$F$22</f>
        <v>1139.0503269400001</v>
      </c>
      <c r="M26" s="36">
        <f>SUMIFS(СВЦЭМ!$C$33:$C$776,СВЦЭМ!$A$33:$A$776,$A26,СВЦЭМ!$B$33:$B$776,M$11)+'СЕТ СН'!$F$12+СВЦЭМ!$D$10+'СЕТ СН'!$F$6-'СЕТ СН'!$F$22</f>
        <v>1148.60759235</v>
      </c>
      <c r="N26" s="36">
        <f>SUMIFS(СВЦЭМ!$C$33:$C$776,СВЦЭМ!$A$33:$A$776,$A26,СВЦЭМ!$B$33:$B$776,N$11)+'СЕТ СН'!$F$12+СВЦЭМ!$D$10+'СЕТ СН'!$F$6-'СЕТ СН'!$F$22</f>
        <v>1157.2743968899999</v>
      </c>
      <c r="O26" s="36">
        <f>SUMIFS(СВЦЭМ!$C$33:$C$776,СВЦЭМ!$A$33:$A$776,$A26,СВЦЭМ!$B$33:$B$776,O$11)+'СЕТ СН'!$F$12+СВЦЭМ!$D$10+'СЕТ СН'!$F$6-'СЕТ СН'!$F$22</f>
        <v>1163.3624439800001</v>
      </c>
      <c r="P26" s="36">
        <f>SUMIFS(СВЦЭМ!$C$33:$C$776,СВЦЭМ!$A$33:$A$776,$A26,СВЦЭМ!$B$33:$B$776,P$11)+'СЕТ СН'!$F$12+СВЦЭМ!$D$10+'СЕТ СН'!$F$6-'СЕТ СН'!$F$22</f>
        <v>1158.1822705899999</v>
      </c>
      <c r="Q26" s="36">
        <f>SUMIFS(СВЦЭМ!$C$33:$C$776,СВЦЭМ!$A$33:$A$776,$A26,СВЦЭМ!$B$33:$B$776,Q$11)+'СЕТ СН'!$F$12+СВЦЭМ!$D$10+'СЕТ СН'!$F$6-'СЕТ СН'!$F$22</f>
        <v>1154.1639944599999</v>
      </c>
      <c r="R26" s="36">
        <f>SUMIFS(СВЦЭМ!$C$33:$C$776,СВЦЭМ!$A$33:$A$776,$A26,СВЦЭМ!$B$33:$B$776,R$11)+'СЕТ СН'!$F$12+СВЦЭМ!$D$10+'СЕТ СН'!$F$6-'СЕТ СН'!$F$22</f>
        <v>1147.2691549799999</v>
      </c>
      <c r="S26" s="36">
        <f>SUMIFS(СВЦЭМ!$C$33:$C$776,СВЦЭМ!$A$33:$A$776,$A26,СВЦЭМ!$B$33:$B$776,S$11)+'СЕТ СН'!$F$12+СВЦЭМ!$D$10+'СЕТ СН'!$F$6-'СЕТ СН'!$F$22</f>
        <v>1136.7011480199999</v>
      </c>
      <c r="T26" s="36">
        <f>SUMIFS(СВЦЭМ!$C$33:$C$776,СВЦЭМ!$A$33:$A$776,$A26,СВЦЭМ!$B$33:$B$776,T$11)+'СЕТ СН'!$F$12+СВЦЭМ!$D$10+'СЕТ СН'!$F$6-'СЕТ СН'!$F$22</f>
        <v>1117.0165466399999</v>
      </c>
      <c r="U26" s="36">
        <f>SUMIFS(СВЦЭМ!$C$33:$C$776,СВЦЭМ!$A$33:$A$776,$A26,СВЦЭМ!$B$33:$B$776,U$11)+'СЕТ СН'!$F$12+СВЦЭМ!$D$10+'СЕТ СН'!$F$6-'СЕТ СН'!$F$22</f>
        <v>1111.90467352</v>
      </c>
      <c r="V26" s="36">
        <f>SUMIFS(СВЦЭМ!$C$33:$C$776,СВЦЭМ!$A$33:$A$776,$A26,СВЦЭМ!$B$33:$B$776,V$11)+'СЕТ СН'!$F$12+СВЦЭМ!$D$10+'СЕТ СН'!$F$6-'СЕТ СН'!$F$22</f>
        <v>1120.3982451100001</v>
      </c>
      <c r="W26" s="36">
        <f>SUMIFS(СВЦЭМ!$C$33:$C$776,СВЦЭМ!$A$33:$A$776,$A26,СВЦЭМ!$B$33:$B$776,W$11)+'СЕТ СН'!$F$12+СВЦЭМ!$D$10+'СЕТ СН'!$F$6-'СЕТ СН'!$F$22</f>
        <v>1149.17206414</v>
      </c>
      <c r="X26" s="36">
        <f>SUMIFS(СВЦЭМ!$C$33:$C$776,СВЦЭМ!$A$33:$A$776,$A26,СВЦЭМ!$B$33:$B$776,X$11)+'СЕТ СН'!$F$12+СВЦЭМ!$D$10+'СЕТ СН'!$F$6-'СЕТ СН'!$F$22</f>
        <v>1159.8424150999999</v>
      </c>
      <c r="Y26" s="36">
        <f>SUMIFS(СВЦЭМ!$C$33:$C$776,СВЦЭМ!$A$33:$A$776,$A26,СВЦЭМ!$B$33:$B$776,Y$11)+'СЕТ СН'!$F$12+СВЦЭМ!$D$10+'СЕТ СН'!$F$6-'СЕТ СН'!$F$22</f>
        <v>1157.6902580000001</v>
      </c>
    </row>
    <row r="27" spans="1:25" ht="15.75" x14ac:dyDescent="0.2">
      <c r="A27" s="35">
        <f t="shared" si="0"/>
        <v>44243</v>
      </c>
      <c r="B27" s="36">
        <f>SUMIFS(СВЦЭМ!$C$33:$C$776,СВЦЭМ!$A$33:$A$776,$A27,СВЦЭМ!$B$33:$B$776,B$11)+'СЕТ СН'!$F$12+СВЦЭМ!$D$10+'СЕТ СН'!$F$6-'СЕТ СН'!$F$22</f>
        <v>1112.6739895400001</v>
      </c>
      <c r="C27" s="36">
        <f>SUMIFS(СВЦЭМ!$C$33:$C$776,СВЦЭМ!$A$33:$A$776,$A27,СВЦЭМ!$B$33:$B$776,C$11)+'СЕТ СН'!$F$12+СВЦЭМ!$D$10+'СЕТ СН'!$F$6-'СЕТ СН'!$F$22</f>
        <v>1141.42656599</v>
      </c>
      <c r="D27" s="36">
        <f>SUMIFS(СВЦЭМ!$C$33:$C$776,СВЦЭМ!$A$33:$A$776,$A27,СВЦЭМ!$B$33:$B$776,D$11)+'СЕТ СН'!$F$12+СВЦЭМ!$D$10+'СЕТ СН'!$F$6-'СЕТ СН'!$F$22</f>
        <v>1141.6194289099999</v>
      </c>
      <c r="E27" s="36">
        <f>SUMIFS(СВЦЭМ!$C$33:$C$776,СВЦЭМ!$A$33:$A$776,$A27,СВЦЭМ!$B$33:$B$776,E$11)+'СЕТ СН'!$F$12+СВЦЭМ!$D$10+'СЕТ СН'!$F$6-'СЕТ СН'!$F$22</f>
        <v>1148.7758113499999</v>
      </c>
      <c r="F27" s="36">
        <f>SUMIFS(СВЦЭМ!$C$33:$C$776,СВЦЭМ!$A$33:$A$776,$A27,СВЦЭМ!$B$33:$B$776,F$11)+'СЕТ СН'!$F$12+СВЦЭМ!$D$10+'СЕТ СН'!$F$6-'СЕТ СН'!$F$22</f>
        <v>1135.6510672899999</v>
      </c>
      <c r="G27" s="36">
        <f>SUMIFS(СВЦЭМ!$C$33:$C$776,СВЦЭМ!$A$33:$A$776,$A27,СВЦЭМ!$B$33:$B$776,G$11)+'СЕТ СН'!$F$12+СВЦЭМ!$D$10+'СЕТ СН'!$F$6-'СЕТ СН'!$F$22</f>
        <v>1100.56085751</v>
      </c>
      <c r="H27" s="36">
        <f>SUMIFS(СВЦЭМ!$C$33:$C$776,СВЦЭМ!$A$33:$A$776,$A27,СВЦЭМ!$B$33:$B$776,H$11)+'СЕТ СН'!$F$12+СВЦЭМ!$D$10+'СЕТ СН'!$F$6-'СЕТ СН'!$F$22</f>
        <v>1088.7597518999999</v>
      </c>
      <c r="I27" s="36">
        <f>SUMIFS(СВЦЭМ!$C$33:$C$776,СВЦЭМ!$A$33:$A$776,$A27,СВЦЭМ!$B$33:$B$776,I$11)+'СЕТ СН'!$F$12+СВЦЭМ!$D$10+'СЕТ СН'!$F$6-'СЕТ СН'!$F$22</f>
        <v>1097.5153708800001</v>
      </c>
      <c r="J27" s="36">
        <f>SUMIFS(СВЦЭМ!$C$33:$C$776,СВЦЭМ!$A$33:$A$776,$A27,СВЦЭМ!$B$33:$B$776,J$11)+'СЕТ СН'!$F$12+СВЦЭМ!$D$10+'СЕТ СН'!$F$6-'СЕТ СН'!$F$22</f>
        <v>1108.9980103799999</v>
      </c>
      <c r="K27" s="36">
        <f>SUMIFS(СВЦЭМ!$C$33:$C$776,СВЦЭМ!$A$33:$A$776,$A27,СВЦЭМ!$B$33:$B$776,K$11)+'СЕТ СН'!$F$12+СВЦЭМ!$D$10+'СЕТ СН'!$F$6-'СЕТ СН'!$F$22</f>
        <v>1105.04676827</v>
      </c>
      <c r="L27" s="36">
        <f>SUMIFS(СВЦЭМ!$C$33:$C$776,СВЦЭМ!$A$33:$A$776,$A27,СВЦЭМ!$B$33:$B$776,L$11)+'СЕТ СН'!$F$12+СВЦЭМ!$D$10+'СЕТ СН'!$F$6-'СЕТ СН'!$F$22</f>
        <v>1104.5901323799999</v>
      </c>
      <c r="M27" s="36">
        <f>SUMIFS(СВЦЭМ!$C$33:$C$776,СВЦЭМ!$A$33:$A$776,$A27,СВЦЭМ!$B$33:$B$776,M$11)+'СЕТ СН'!$F$12+СВЦЭМ!$D$10+'СЕТ СН'!$F$6-'СЕТ СН'!$F$22</f>
        <v>1090.51676757</v>
      </c>
      <c r="N27" s="36">
        <f>SUMIFS(СВЦЭМ!$C$33:$C$776,СВЦЭМ!$A$33:$A$776,$A27,СВЦЭМ!$B$33:$B$776,N$11)+'СЕТ СН'!$F$12+СВЦЭМ!$D$10+'СЕТ СН'!$F$6-'СЕТ СН'!$F$22</f>
        <v>1081.5994076299999</v>
      </c>
      <c r="O27" s="36">
        <f>SUMIFS(СВЦЭМ!$C$33:$C$776,СВЦЭМ!$A$33:$A$776,$A27,СВЦЭМ!$B$33:$B$776,O$11)+'СЕТ СН'!$F$12+СВЦЭМ!$D$10+'СЕТ СН'!$F$6-'СЕТ СН'!$F$22</f>
        <v>1072.1967447</v>
      </c>
      <c r="P27" s="36">
        <f>SUMIFS(СВЦЭМ!$C$33:$C$776,СВЦЭМ!$A$33:$A$776,$A27,СВЦЭМ!$B$33:$B$776,P$11)+'СЕТ СН'!$F$12+СВЦЭМ!$D$10+'СЕТ СН'!$F$6-'СЕТ СН'!$F$22</f>
        <v>1086.4191866699998</v>
      </c>
      <c r="Q27" s="36">
        <f>SUMIFS(СВЦЭМ!$C$33:$C$776,СВЦЭМ!$A$33:$A$776,$A27,СВЦЭМ!$B$33:$B$776,Q$11)+'СЕТ СН'!$F$12+СВЦЭМ!$D$10+'СЕТ СН'!$F$6-'СЕТ СН'!$F$22</f>
        <v>1083.2410456299999</v>
      </c>
      <c r="R27" s="36">
        <f>SUMIFS(СВЦЭМ!$C$33:$C$776,СВЦЭМ!$A$33:$A$776,$A27,СВЦЭМ!$B$33:$B$776,R$11)+'СЕТ СН'!$F$12+СВЦЭМ!$D$10+'СЕТ СН'!$F$6-'СЕТ СН'!$F$22</f>
        <v>1077.5203293899999</v>
      </c>
      <c r="S27" s="36">
        <f>SUMIFS(СВЦЭМ!$C$33:$C$776,СВЦЭМ!$A$33:$A$776,$A27,СВЦЭМ!$B$33:$B$776,S$11)+'СЕТ СН'!$F$12+СВЦЭМ!$D$10+'СЕТ СН'!$F$6-'СЕТ СН'!$F$22</f>
        <v>1071.61653583</v>
      </c>
      <c r="T27" s="36">
        <f>SUMIFS(СВЦЭМ!$C$33:$C$776,СВЦЭМ!$A$33:$A$776,$A27,СВЦЭМ!$B$33:$B$776,T$11)+'СЕТ СН'!$F$12+СВЦЭМ!$D$10+'СЕТ СН'!$F$6-'СЕТ СН'!$F$22</f>
        <v>1098.9920773599999</v>
      </c>
      <c r="U27" s="36">
        <f>SUMIFS(СВЦЭМ!$C$33:$C$776,СВЦЭМ!$A$33:$A$776,$A27,СВЦЭМ!$B$33:$B$776,U$11)+'СЕТ СН'!$F$12+СВЦЭМ!$D$10+'СЕТ СН'!$F$6-'СЕТ СН'!$F$22</f>
        <v>1099.5842306</v>
      </c>
      <c r="V27" s="36">
        <f>SUMIFS(СВЦЭМ!$C$33:$C$776,СВЦЭМ!$A$33:$A$776,$A27,СВЦЭМ!$B$33:$B$776,V$11)+'СЕТ СН'!$F$12+СВЦЭМ!$D$10+'СЕТ СН'!$F$6-'СЕТ СН'!$F$22</f>
        <v>1110.6134589799999</v>
      </c>
      <c r="W27" s="36">
        <f>SUMIFS(СВЦЭМ!$C$33:$C$776,СВЦЭМ!$A$33:$A$776,$A27,СВЦЭМ!$B$33:$B$776,W$11)+'СЕТ СН'!$F$12+СВЦЭМ!$D$10+'СЕТ СН'!$F$6-'СЕТ СН'!$F$22</f>
        <v>1112.4090459499998</v>
      </c>
      <c r="X27" s="36">
        <f>SUMIFS(СВЦЭМ!$C$33:$C$776,СВЦЭМ!$A$33:$A$776,$A27,СВЦЭМ!$B$33:$B$776,X$11)+'СЕТ СН'!$F$12+СВЦЭМ!$D$10+'СЕТ СН'!$F$6-'СЕТ СН'!$F$22</f>
        <v>1088.08492447</v>
      </c>
      <c r="Y27" s="36">
        <f>SUMIFS(СВЦЭМ!$C$33:$C$776,СВЦЭМ!$A$33:$A$776,$A27,СВЦЭМ!$B$33:$B$776,Y$11)+'СЕТ СН'!$F$12+СВЦЭМ!$D$10+'СЕТ СН'!$F$6-'СЕТ СН'!$F$22</f>
        <v>1106.48213837</v>
      </c>
    </row>
    <row r="28" spans="1:25" ht="15.75" x14ac:dyDescent="0.2">
      <c r="A28" s="35">
        <f t="shared" si="0"/>
        <v>44244</v>
      </c>
      <c r="B28" s="36">
        <f>SUMIFS(СВЦЭМ!$C$33:$C$776,СВЦЭМ!$A$33:$A$776,$A28,СВЦЭМ!$B$33:$B$776,B$11)+'СЕТ СН'!$F$12+СВЦЭМ!$D$10+'СЕТ СН'!$F$6-'СЕТ СН'!$F$22</f>
        <v>1114.0594133499999</v>
      </c>
      <c r="C28" s="36">
        <f>SUMIFS(СВЦЭМ!$C$33:$C$776,СВЦЭМ!$A$33:$A$776,$A28,СВЦЭМ!$B$33:$B$776,C$11)+'СЕТ СН'!$F$12+СВЦЭМ!$D$10+'СЕТ СН'!$F$6-'СЕТ СН'!$F$22</f>
        <v>1150.4566440399999</v>
      </c>
      <c r="D28" s="36">
        <f>SUMIFS(СВЦЭМ!$C$33:$C$776,СВЦЭМ!$A$33:$A$776,$A28,СВЦЭМ!$B$33:$B$776,D$11)+'СЕТ СН'!$F$12+СВЦЭМ!$D$10+'СЕТ СН'!$F$6-'СЕТ СН'!$F$22</f>
        <v>1178.5185229399999</v>
      </c>
      <c r="E28" s="36">
        <f>SUMIFS(СВЦЭМ!$C$33:$C$776,СВЦЭМ!$A$33:$A$776,$A28,СВЦЭМ!$B$33:$B$776,E$11)+'СЕТ СН'!$F$12+СВЦЭМ!$D$10+'СЕТ СН'!$F$6-'СЕТ СН'!$F$22</f>
        <v>1176.0103318700001</v>
      </c>
      <c r="F28" s="36">
        <f>SUMIFS(СВЦЭМ!$C$33:$C$776,СВЦЭМ!$A$33:$A$776,$A28,СВЦЭМ!$B$33:$B$776,F$11)+'СЕТ СН'!$F$12+СВЦЭМ!$D$10+'СЕТ СН'!$F$6-'СЕТ СН'!$F$22</f>
        <v>1159.9860035199999</v>
      </c>
      <c r="G28" s="36">
        <f>SUMIFS(СВЦЭМ!$C$33:$C$776,СВЦЭМ!$A$33:$A$776,$A28,СВЦЭМ!$B$33:$B$776,G$11)+'СЕТ СН'!$F$12+СВЦЭМ!$D$10+'СЕТ СН'!$F$6-'СЕТ СН'!$F$22</f>
        <v>1122.3650462000001</v>
      </c>
      <c r="H28" s="36">
        <f>SUMIFS(СВЦЭМ!$C$33:$C$776,СВЦЭМ!$A$33:$A$776,$A28,СВЦЭМ!$B$33:$B$776,H$11)+'СЕТ СН'!$F$12+СВЦЭМ!$D$10+'СЕТ СН'!$F$6-'СЕТ СН'!$F$22</f>
        <v>1103.61830272</v>
      </c>
      <c r="I28" s="36">
        <f>SUMIFS(СВЦЭМ!$C$33:$C$776,СВЦЭМ!$A$33:$A$776,$A28,СВЦЭМ!$B$33:$B$776,I$11)+'СЕТ СН'!$F$12+СВЦЭМ!$D$10+'СЕТ СН'!$F$6-'СЕТ СН'!$F$22</f>
        <v>1099.97121709</v>
      </c>
      <c r="J28" s="36">
        <f>SUMIFS(СВЦЭМ!$C$33:$C$776,СВЦЭМ!$A$33:$A$776,$A28,СВЦЭМ!$B$33:$B$776,J$11)+'СЕТ СН'!$F$12+СВЦЭМ!$D$10+'СЕТ СН'!$F$6-'СЕТ СН'!$F$22</f>
        <v>1106.68325684</v>
      </c>
      <c r="K28" s="36">
        <f>SUMIFS(СВЦЭМ!$C$33:$C$776,СВЦЭМ!$A$33:$A$776,$A28,СВЦЭМ!$B$33:$B$776,K$11)+'СЕТ СН'!$F$12+СВЦЭМ!$D$10+'СЕТ СН'!$F$6-'СЕТ СН'!$F$22</f>
        <v>1104.95891162</v>
      </c>
      <c r="L28" s="36">
        <f>SUMIFS(СВЦЭМ!$C$33:$C$776,СВЦЭМ!$A$33:$A$776,$A28,СВЦЭМ!$B$33:$B$776,L$11)+'СЕТ СН'!$F$12+СВЦЭМ!$D$10+'СЕТ СН'!$F$6-'СЕТ СН'!$F$22</f>
        <v>1099.0000807500001</v>
      </c>
      <c r="M28" s="36">
        <f>SUMIFS(СВЦЭМ!$C$33:$C$776,СВЦЭМ!$A$33:$A$776,$A28,СВЦЭМ!$B$33:$B$776,M$11)+'СЕТ СН'!$F$12+СВЦЭМ!$D$10+'СЕТ СН'!$F$6-'СЕТ СН'!$F$22</f>
        <v>1096.9667918</v>
      </c>
      <c r="N28" s="36">
        <f>SUMIFS(СВЦЭМ!$C$33:$C$776,СВЦЭМ!$A$33:$A$776,$A28,СВЦЭМ!$B$33:$B$776,N$11)+'СЕТ СН'!$F$12+СВЦЭМ!$D$10+'СЕТ СН'!$F$6-'СЕТ СН'!$F$22</f>
        <v>1096.64879539</v>
      </c>
      <c r="O28" s="36">
        <f>SUMIFS(СВЦЭМ!$C$33:$C$776,СВЦЭМ!$A$33:$A$776,$A28,СВЦЭМ!$B$33:$B$776,O$11)+'СЕТ СН'!$F$12+СВЦЭМ!$D$10+'СЕТ СН'!$F$6-'СЕТ СН'!$F$22</f>
        <v>1100.5002983100001</v>
      </c>
      <c r="P28" s="36">
        <f>SUMIFS(СВЦЭМ!$C$33:$C$776,СВЦЭМ!$A$33:$A$776,$A28,СВЦЭМ!$B$33:$B$776,P$11)+'СЕТ СН'!$F$12+СВЦЭМ!$D$10+'СЕТ СН'!$F$6-'СЕТ СН'!$F$22</f>
        <v>3254.1372266200001</v>
      </c>
      <c r="Q28" s="36">
        <f>SUMIFS(СВЦЭМ!$C$33:$C$776,СВЦЭМ!$A$33:$A$776,$A28,СВЦЭМ!$B$33:$B$776,Q$11)+'СЕТ СН'!$F$12+СВЦЭМ!$D$10+'СЕТ СН'!$F$6-'СЕТ СН'!$F$22</f>
        <v>1092.1391715499999</v>
      </c>
      <c r="R28" s="36">
        <f>SUMIFS(СВЦЭМ!$C$33:$C$776,СВЦЭМ!$A$33:$A$776,$A28,СВЦЭМ!$B$33:$B$776,R$11)+'СЕТ СН'!$F$12+СВЦЭМ!$D$10+'СЕТ СН'!$F$6-'СЕТ СН'!$F$22</f>
        <v>1086.4855387499999</v>
      </c>
      <c r="S28" s="36">
        <f>SUMIFS(СВЦЭМ!$C$33:$C$776,СВЦЭМ!$A$33:$A$776,$A28,СВЦЭМ!$B$33:$B$776,S$11)+'СЕТ СН'!$F$12+СВЦЭМ!$D$10+'СЕТ СН'!$F$6-'СЕТ СН'!$F$22</f>
        <v>1099.59597712</v>
      </c>
      <c r="T28" s="36">
        <f>SUMIFS(СВЦЭМ!$C$33:$C$776,СВЦЭМ!$A$33:$A$776,$A28,СВЦЭМ!$B$33:$B$776,T$11)+'СЕТ СН'!$F$12+СВЦЭМ!$D$10+'СЕТ СН'!$F$6-'СЕТ СН'!$F$22</f>
        <v>1094.81325115</v>
      </c>
      <c r="U28" s="36">
        <f>SUMIFS(СВЦЭМ!$C$33:$C$776,СВЦЭМ!$A$33:$A$776,$A28,СВЦЭМ!$B$33:$B$776,U$11)+'СЕТ СН'!$F$12+СВЦЭМ!$D$10+'СЕТ СН'!$F$6-'СЕТ СН'!$F$22</f>
        <v>1103.18988188</v>
      </c>
      <c r="V28" s="36">
        <f>SUMIFS(СВЦЭМ!$C$33:$C$776,СВЦЭМ!$A$33:$A$776,$A28,СВЦЭМ!$B$33:$B$776,V$11)+'СЕТ СН'!$F$12+СВЦЭМ!$D$10+'СЕТ СН'!$F$6-'СЕТ СН'!$F$22</f>
        <v>1100.0426090600001</v>
      </c>
      <c r="W28" s="36">
        <f>SUMIFS(СВЦЭМ!$C$33:$C$776,СВЦЭМ!$A$33:$A$776,$A28,СВЦЭМ!$B$33:$B$776,W$11)+'СЕТ СН'!$F$12+СВЦЭМ!$D$10+'СЕТ СН'!$F$6-'СЕТ СН'!$F$22</f>
        <v>1094.15197266</v>
      </c>
      <c r="X28" s="36">
        <f>SUMIFS(СВЦЭМ!$C$33:$C$776,СВЦЭМ!$A$33:$A$776,$A28,СВЦЭМ!$B$33:$B$776,X$11)+'СЕТ СН'!$F$12+СВЦЭМ!$D$10+'СЕТ СН'!$F$6-'СЕТ СН'!$F$22</f>
        <v>1103.51061871</v>
      </c>
      <c r="Y28" s="36">
        <f>SUMIFS(СВЦЭМ!$C$33:$C$776,СВЦЭМ!$A$33:$A$776,$A28,СВЦЭМ!$B$33:$B$776,Y$11)+'СЕТ СН'!$F$12+СВЦЭМ!$D$10+'СЕТ СН'!$F$6-'СЕТ СН'!$F$22</f>
        <v>1113.05189025</v>
      </c>
    </row>
    <row r="29" spans="1:25" ht="15.75" x14ac:dyDescent="0.2">
      <c r="A29" s="35">
        <f t="shared" si="0"/>
        <v>44245</v>
      </c>
      <c r="B29" s="36">
        <f>SUMIFS(СВЦЭМ!$C$33:$C$776,СВЦЭМ!$A$33:$A$776,$A29,СВЦЭМ!$B$33:$B$776,B$11)+'СЕТ СН'!$F$12+СВЦЭМ!$D$10+'СЕТ СН'!$F$6-'СЕТ СН'!$F$22</f>
        <v>1146.4108697000001</v>
      </c>
      <c r="C29" s="36">
        <f>SUMIFS(СВЦЭМ!$C$33:$C$776,СВЦЭМ!$A$33:$A$776,$A29,СВЦЭМ!$B$33:$B$776,C$11)+'СЕТ СН'!$F$12+СВЦЭМ!$D$10+'СЕТ СН'!$F$6-'СЕТ СН'!$F$22</f>
        <v>1164.6288592599999</v>
      </c>
      <c r="D29" s="36">
        <f>SUMIFS(СВЦЭМ!$C$33:$C$776,СВЦЭМ!$A$33:$A$776,$A29,СВЦЭМ!$B$33:$B$776,D$11)+'СЕТ СН'!$F$12+СВЦЭМ!$D$10+'СЕТ СН'!$F$6-'СЕТ СН'!$F$22</f>
        <v>1194.1633195500001</v>
      </c>
      <c r="E29" s="36">
        <f>SUMIFS(СВЦЭМ!$C$33:$C$776,СВЦЭМ!$A$33:$A$776,$A29,СВЦЭМ!$B$33:$B$776,E$11)+'СЕТ СН'!$F$12+СВЦЭМ!$D$10+'СЕТ СН'!$F$6-'СЕТ СН'!$F$22</f>
        <v>1201.5971814300001</v>
      </c>
      <c r="F29" s="36">
        <f>SUMIFS(СВЦЭМ!$C$33:$C$776,СВЦЭМ!$A$33:$A$776,$A29,СВЦЭМ!$B$33:$B$776,F$11)+'СЕТ СН'!$F$12+СВЦЭМ!$D$10+'СЕТ СН'!$F$6-'СЕТ СН'!$F$22</f>
        <v>1192.62533244</v>
      </c>
      <c r="G29" s="36">
        <f>SUMIFS(СВЦЭМ!$C$33:$C$776,СВЦЭМ!$A$33:$A$776,$A29,СВЦЭМ!$B$33:$B$776,G$11)+'СЕТ СН'!$F$12+СВЦЭМ!$D$10+'СЕТ СН'!$F$6-'СЕТ СН'!$F$22</f>
        <v>1170.8699523999999</v>
      </c>
      <c r="H29" s="36">
        <f>SUMIFS(СВЦЭМ!$C$33:$C$776,СВЦЭМ!$A$33:$A$776,$A29,СВЦЭМ!$B$33:$B$776,H$11)+'СЕТ СН'!$F$12+СВЦЭМ!$D$10+'СЕТ СН'!$F$6-'СЕТ СН'!$F$22</f>
        <v>1128.3092311999999</v>
      </c>
      <c r="I29" s="36">
        <f>SUMIFS(СВЦЭМ!$C$33:$C$776,СВЦЭМ!$A$33:$A$776,$A29,СВЦЭМ!$B$33:$B$776,I$11)+'СЕТ СН'!$F$12+СВЦЭМ!$D$10+'СЕТ СН'!$F$6-'СЕТ СН'!$F$22</f>
        <v>1099.74097459</v>
      </c>
      <c r="J29" s="36">
        <f>SUMIFS(СВЦЭМ!$C$33:$C$776,СВЦЭМ!$A$33:$A$776,$A29,СВЦЭМ!$B$33:$B$776,J$11)+'СЕТ СН'!$F$12+СВЦЭМ!$D$10+'СЕТ СН'!$F$6-'СЕТ СН'!$F$22</f>
        <v>1075.3737328099999</v>
      </c>
      <c r="K29" s="36">
        <f>SUMIFS(СВЦЭМ!$C$33:$C$776,СВЦЭМ!$A$33:$A$776,$A29,СВЦЭМ!$B$33:$B$776,K$11)+'СЕТ СН'!$F$12+СВЦЭМ!$D$10+'СЕТ СН'!$F$6-'СЕТ СН'!$F$22</f>
        <v>1071.4343714299998</v>
      </c>
      <c r="L29" s="36">
        <f>SUMIFS(СВЦЭМ!$C$33:$C$776,СВЦЭМ!$A$33:$A$776,$A29,СВЦЭМ!$B$33:$B$776,L$11)+'СЕТ СН'!$F$12+СВЦЭМ!$D$10+'СЕТ СН'!$F$6-'СЕТ СН'!$F$22</f>
        <v>1067.1268642099999</v>
      </c>
      <c r="M29" s="36">
        <f>SUMIFS(СВЦЭМ!$C$33:$C$776,СВЦЭМ!$A$33:$A$776,$A29,СВЦЭМ!$B$33:$B$776,M$11)+'СЕТ СН'!$F$12+СВЦЭМ!$D$10+'СЕТ СН'!$F$6-'СЕТ СН'!$F$22</f>
        <v>1070.01965363</v>
      </c>
      <c r="N29" s="36">
        <f>SUMIFS(СВЦЭМ!$C$33:$C$776,СВЦЭМ!$A$33:$A$776,$A29,СВЦЭМ!$B$33:$B$776,N$11)+'СЕТ СН'!$F$12+СВЦЭМ!$D$10+'СЕТ СН'!$F$6-'СЕТ СН'!$F$22</f>
        <v>1088.5330010299999</v>
      </c>
      <c r="O29" s="36">
        <f>SUMIFS(СВЦЭМ!$C$33:$C$776,СВЦЭМ!$A$33:$A$776,$A29,СВЦЭМ!$B$33:$B$776,O$11)+'СЕТ СН'!$F$12+СВЦЭМ!$D$10+'СЕТ СН'!$F$6-'СЕТ СН'!$F$22</f>
        <v>1071.8420189399999</v>
      </c>
      <c r="P29" s="36">
        <f>SUMIFS(СВЦЭМ!$C$33:$C$776,СВЦЭМ!$A$33:$A$776,$A29,СВЦЭМ!$B$33:$B$776,P$11)+'СЕТ СН'!$F$12+СВЦЭМ!$D$10+'СЕТ СН'!$F$6-'СЕТ СН'!$F$22</f>
        <v>1075.8955159899999</v>
      </c>
      <c r="Q29" s="36">
        <f>SUMIFS(СВЦЭМ!$C$33:$C$776,СВЦЭМ!$A$33:$A$776,$A29,СВЦЭМ!$B$33:$B$776,Q$11)+'СЕТ СН'!$F$12+СВЦЭМ!$D$10+'СЕТ СН'!$F$6-'СЕТ СН'!$F$22</f>
        <v>1081.1416135499999</v>
      </c>
      <c r="R29" s="36">
        <f>SUMIFS(СВЦЭМ!$C$33:$C$776,СВЦЭМ!$A$33:$A$776,$A29,СВЦЭМ!$B$33:$B$776,R$11)+'СЕТ СН'!$F$12+СВЦЭМ!$D$10+'СЕТ СН'!$F$6-'СЕТ СН'!$F$22</f>
        <v>1093.7601445499999</v>
      </c>
      <c r="S29" s="36">
        <f>SUMIFS(СВЦЭМ!$C$33:$C$776,СВЦЭМ!$A$33:$A$776,$A29,СВЦЭМ!$B$33:$B$776,S$11)+'СЕТ СН'!$F$12+СВЦЭМ!$D$10+'СЕТ СН'!$F$6-'СЕТ СН'!$F$22</f>
        <v>1089.9026297399998</v>
      </c>
      <c r="T29" s="36">
        <f>SUMIFS(СВЦЭМ!$C$33:$C$776,СВЦЭМ!$A$33:$A$776,$A29,СВЦЭМ!$B$33:$B$776,T$11)+'СЕТ СН'!$F$12+СВЦЭМ!$D$10+'СЕТ СН'!$F$6-'СЕТ СН'!$F$22</f>
        <v>1046.2951074599998</v>
      </c>
      <c r="U29" s="36">
        <f>SUMIFS(СВЦЭМ!$C$33:$C$776,СВЦЭМ!$A$33:$A$776,$A29,СВЦЭМ!$B$33:$B$776,U$11)+'СЕТ СН'!$F$12+СВЦЭМ!$D$10+'СЕТ СН'!$F$6-'СЕТ СН'!$F$22</f>
        <v>1050.2563969799999</v>
      </c>
      <c r="V29" s="36">
        <f>SUMIFS(СВЦЭМ!$C$33:$C$776,СВЦЭМ!$A$33:$A$776,$A29,СВЦЭМ!$B$33:$B$776,V$11)+'СЕТ СН'!$F$12+СВЦЭМ!$D$10+'СЕТ СН'!$F$6-'СЕТ СН'!$F$22</f>
        <v>1044.79717241</v>
      </c>
      <c r="W29" s="36">
        <f>SUMIFS(СВЦЭМ!$C$33:$C$776,СВЦЭМ!$A$33:$A$776,$A29,СВЦЭМ!$B$33:$B$776,W$11)+'СЕТ СН'!$F$12+СВЦЭМ!$D$10+'СЕТ СН'!$F$6-'СЕТ СН'!$F$22</f>
        <v>1057.6281464799999</v>
      </c>
      <c r="X29" s="36">
        <f>SUMIFS(СВЦЭМ!$C$33:$C$776,СВЦЭМ!$A$33:$A$776,$A29,СВЦЭМ!$B$33:$B$776,X$11)+'СЕТ СН'!$F$12+СВЦЭМ!$D$10+'СЕТ СН'!$F$6-'СЕТ СН'!$F$22</f>
        <v>1075.84788931</v>
      </c>
      <c r="Y29" s="36">
        <f>SUMIFS(СВЦЭМ!$C$33:$C$776,СВЦЭМ!$A$33:$A$776,$A29,СВЦЭМ!$B$33:$B$776,Y$11)+'СЕТ СН'!$F$12+СВЦЭМ!$D$10+'СЕТ СН'!$F$6-'СЕТ СН'!$F$22</f>
        <v>1113.60942146</v>
      </c>
    </row>
    <row r="30" spans="1:25" ht="15.75" x14ac:dyDescent="0.2">
      <c r="A30" s="35">
        <f t="shared" si="0"/>
        <v>44246</v>
      </c>
      <c r="B30" s="36">
        <f>SUMIFS(СВЦЭМ!$C$33:$C$776,СВЦЭМ!$A$33:$A$776,$A30,СВЦЭМ!$B$33:$B$776,B$11)+'СЕТ СН'!$F$12+СВЦЭМ!$D$10+'СЕТ СН'!$F$6-'СЕТ СН'!$F$22</f>
        <v>1115.55736252</v>
      </c>
      <c r="C30" s="36">
        <f>SUMIFS(СВЦЭМ!$C$33:$C$776,СВЦЭМ!$A$33:$A$776,$A30,СВЦЭМ!$B$33:$B$776,C$11)+'СЕТ СН'!$F$12+СВЦЭМ!$D$10+'СЕТ СН'!$F$6-'СЕТ СН'!$F$22</f>
        <v>1144.25171998</v>
      </c>
      <c r="D30" s="36">
        <f>SUMIFS(СВЦЭМ!$C$33:$C$776,СВЦЭМ!$A$33:$A$776,$A30,СВЦЭМ!$B$33:$B$776,D$11)+'СЕТ СН'!$F$12+СВЦЭМ!$D$10+'СЕТ СН'!$F$6-'СЕТ СН'!$F$22</f>
        <v>1187.1923884999999</v>
      </c>
      <c r="E30" s="36">
        <f>SUMIFS(СВЦЭМ!$C$33:$C$776,СВЦЭМ!$A$33:$A$776,$A30,СВЦЭМ!$B$33:$B$776,E$11)+'СЕТ СН'!$F$12+СВЦЭМ!$D$10+'СЕТ СН'!$F$6-'СЕТ СН'!$F$22</f>
        <v>1192.49070181</v>
      </c>
      <c r="F30" s="36">
        <f>SUMIFS(СВЦЭМ!$C$33:$C$776,СВЦЭМ!$A$33:$A$776,$A30,СВЦЭМ!$B$33:$B$776,F$11)+'СЕТ СН'!$F$12+СВЦЭМ!$D$10+'СЕТ СН'!$F$6-'СЕТ СН'!$F$22</f>
        <v>1188.95033435</v>
      </c>
      <c r="G30" s="36">
        <f>SUMIFS(СВЦЭМ!$C$33:$C$776,СВЦЭМ!$A$33:$A$776,$A30,СВЦЭМ!$B$33:$B$776,G$11)+'СЕТ СН'!$F$12+СВЦЭМ!$D$10+'СЕТ СН'!$F$6-'СЕТ СН'!$F$22</f>
        <v>1162.9044543499999</v>
      </c>
      <c r="H30" s="36">
        <f>SUMIFS(СВЦЭМ!$C$33:$C$776,СВЦЭМ!$A$33:$A$776,$A30,СВЦЭМ!$B$33:$B$776,H$11)+'СЕТ СН'!$F$12+СВЦЭМ!$D$10+'СЕТ СН'!$F$6-'СЕТ СН'!$F$22</f>
        <v>1128.4831524599999</v>
      </c>
      <c r="I30" s="36">
        <f>SUMIFS(СВЦЭМ!$C$33:$C$776,СВЦЭМ!$A$33:$A$776,$A30,СВЦЭМ!$B$33:$B$776,I$11)+'СЕТ СН'!$F$12+СВЦЭМ!$D$10+'СЕТ СН'!$F$6-'СЕТ СН'!$F$22</f>
        <v>1096.01921184</v>
      </c>
      <c r="J30" s="36">
        <f>SUMIFS(СВЦЭМ!$C$33:$C$776,СВЦЭМ!$A$33:$A$776,$A30,СВЦЭМ!$B$33:$B$776,J$11)+'СЕТ СН'!$F$12+СВЦЭМ!$D$10+'СЕТ СН'!$F$6-'СЕТ СН'!$F$22</f>
        <v>1071.3352684399999</v>
      </c>
      <c r="K30" s="36">
        <f>SUMIFS(СВЦЭМ!$C$33:$C$776,СВЦЭМ!$A$33:$A$776,$A30,СВЦЭМ!$B$33:$B$776,K$11)+'СЕТ СН'!$F$12+СВЦЭМ!$D$10+'СЕТ СН'!$F$6-'СЕТ СН'!$F$22</f>
        <v>1065.7747448999999</v>
      </c>
      <c r="L30" s="36">
        <f>SUMIFS(СВЦЭМ!$C$33:$C$776,СВЦЭМ!$A$33:$A$776,$A30,СВЦЭМ!$B$33:$B$776,L$11)+'СЕТ СН'!$F$12+СВЦЭМ!$D$10+'СЕТ СН'!$F$6-'СЕТ СН'!$F$22</f>
        <v>1096.5780684899999</v>
      </c>
      <c r="M30" s="36">
        <f>SUMIFS(СВЦЭМ!$C$33:$C$776,СВЦЭМ!$A$33:$A$776,$A30,СВЦЭМ!$B$33:$B$776,M$11)+'СЕТ СН'!$F$12+СВЦЭМ!$D$10+'СЕТ СН'!$F$6-'СЕТ СН'!$F$22</f>
        <v>1087.86497839</v>
      </c>
      <c r="N30" s="36">
        <f>SUMIFS(СВЦЭМ!$C$33:$C$776,СВЦЭМ!$A$33:$A$776,$A30,СВЦЭМ!$B$33:$B$776,N$11)+'СЕТ СН'!$F$12+СВЦЭМ!$D$10+'СЕТ СН'!$F$6-'СЕТ СН'!$F$22</f>
        <v>1102.4318266299999</v>
      </c>
      <c r="O30" s="36">
        <f>SUMIFS(СВЦЭМ!$C$33:$C$776,СВЦЭМ!$A$33:$A$776,$A30,СВЦЭМ!$B$33:$B$776,O$11)+'СЕТ СН'!$F$12+СВЦЭМ!$D$10+'СЕТ СН'!$F$6-'СЕТ СН'!$F$22</f>
        <v>1110.71396841</v>
      </c>
      <c r="P30" s="36">
        <f>SUMIFS(СВЦЭМ!$C$33:$C$776,СВЦЭМ!$A$33:$A$776,$A30,СВЦЭМ!$B$33:$B$776,P$11)+'СЕТ СН'!$F$12+СВЦЭМ!$D$10+'СЕТ СН'!$F$6-'СЕТ СН'!$F$22</f>
        <v>1088.34924333</v>
      </c>
      <c r="Q30" s="36">
        <f>SUMIFS(СВЦЭМ!$C$33:$C$776,СВЦЭМ!$A$33:$A$776,$A30,СВЦЭМ!$B$33:$B$776,Q$11)+'СЕТ СН'!$F$12+СВЦЭМ!$D$10+'СЕТ СН'!$F$6-'СЕТ СН'!$F$22</f>
        <v>1087.6198994199999</v>
      </c>
      <c r="R30" s="36">
        <f>SUMIFS(СВЦЭМ!$C$33:$C$776,СВЦЭМ!$A$33:$A$776,$A30,СВЦЭМ!$B$33:$B$776,R$11)+'СЕТ СН'!$F$12+СВЦЭМ!$D$10+'СЕТ СН'!$F$6-'СЕТ СН'!$F$22</f>
        <v>1105.9165273399999</v>
      </c>
      <c r="S30" s="36">
        <f>SUMIFS(СВЦЭМ!$C$33:$C$776,СВЦЭМ!$A$33:$A$776,$A30,СВЦЭМ!$B$33:$B$776,S$11)+'СЕТ СН'!$F$12+СВЦЭМ!$D$10+'СЕТ СН'!$F$6-'СЕТ СН'!$F$22</f>
        <v>1094.15488497</v>
      </c>
      <c r="T30" s="36">
        <f>SUMIFS(СВЦЭМ!$C$33:$C$776,СВЦЭМ!$A$33:$A$776,$A30,СВЦЭМ!$B$33:$B$776,T$11)+'СЕТ СН'!$F$12+СВЦЭМ!$D$10+'СЕТ СН'!$F$6-'СЕТ СН'!$F$22</f>
        <v>1081.2214278499998</v>
      </c>
      <c r="U30" s="36">
        <f>SUMIFS(СВЦЭМ!$C$33:$C$776,СВЦЭМ!$A$33:$A$776,$A30,СВЦЭМ!$B$33:$B$776,U$11)+'СЕТ СН'!$F$12+СВЦЭМ!$D$10+'СЕТ СН'!$F$6-'СЕТ СН'!$F$22</f>
        <v>1079.75359981</v>
      </c>
      <c r="V30" s="36">
        <f>SUMIFS(СВЦЭМ!$C$33:$C$776,СВЦЭМ!$A$33:$A$776,$A30,СВЦЭМ!$B$33:$B$776,V$11)+'СЕТ СН'!$F$12+СВЦЭМ!$D$10+'СЕТ СН'!$F$6-'СЕТ СН'!$F$22</f>
        <v>1076.2949195599999</v>
      </c>
      <c r="W30" s="36">
        <f>SUMIFS(СВЦЭМ!$C$33:$C$776,СВЦЭМ!$A$33:$A$776,$A30,СВЦЭМ!$B$33:$B$776,W$11)+'СЕТ СН'!$F$12+СВЦЭМ!$D$10+'СЕТ СН'!$F$6-'СЕТ СН'!$F$22</f>
        <v>1083.47205373</v>
      </c>
      <c r="X30" s="36">
        <f>SUMIFS(СВЦЭМ!$C$33:$C$776,СВЦЭМ!$A$33:$A$776,$A30,СВЦЭМ!$B$33:$B$776,X$11)+'СЕТ СН'!$F$12+СВЦЭМ!$D$10+'СЕТ СН'!$F$6-'СЕТ СН'!$F$22</f>
        <v>1109.79472104</v>
      </c>
      <c r="Y30" s="36">
        <f>SUMIFS(СВЦЭМ!$C$33:$C$776,СВЦЭМ!$A$33:$A$776,$A30,СВЦЭМ!$B$33:$B$776,Y$11)+'СЕТ СН'!$F$12+СВЦЭМ!$D$10+'СЕТ СН'!$F$6-'СЕТ СН'!$F$22</f>
        <v>1131.4384657000001</v>
      </c>
    </row>
    <row r="31" spans="1:25" ht="15.75" x14ac:dyDescent="0.2">
      <c r="A31" s="35">
        <f t="shared" si="0"/>
        <v>44247</v>
      </c>
      <c r="B31" s="36">
        <f>SUMIFS(СВЦЭМ!$C$33:$C$776,СВЦЭМ!$A$33:$A$776,$A31,СВЦЭМ!$B$33:$B$776,B$11)+'СЕТ СН'!$F$12+СВЦЭМ!$D$10+'СЕТ СН'!$F$6-'СЕТ СН'!$F$22</f>
        <v>1125.6181471800001</v>
      </c>
      <c r="C31" s="36">
        <f>SUMIFS(СВЦЭМ!$C$33:$C$776,СВЦЭМ!$A$33:$A$776,$A31,СВЦЭМ!$B$33:$B$776,C$11)+'СЕТ СН'!$F$12+СВЦЭМ!$D$10+'СЕТ СН'!$F$6-'СЕТ СН'!$F$22</f>
        <v>1145.65889535</v>
      </c>
      <c r="D31" s="36">
        <f>SUMIFS(СВЦЭМ!$C$33:$C$776,СВЦЭМ!$A$33:$A$776,$A31,СВЦЭМ!$B$33:$B$776,D$11)+'СЕТ СН'!$F$12+СВЦЭМ!$D$10+'СЕТ СН'!$F$6-'СЕТ СН'!$F$22</f>
        <v>1171.42115721</v>
      </c>
      <c r="E31" s="36">
        <f>SUMIFS(СВЦЭМ!$C$33:$C$776,СВЦЭМ!$A$33:$A$776,$A31,СВЦЭМ!$B$33:$B$776,E$11)+'СЕТ СН'!$F$12+СВЦЭМ!$D$10+'СЕТ СН'!$F$6-'СЕТ СН'!$F$22</f>
        <v>1179.1989965299999</v>
      </c>
      <c r="F31" s="36">
        <f>SUMIFS(СВЦЭМ!$C$33:$C$776,СВЦЭМ!$A$33:$A$776,$A31,СВЦЭМ!$B$33:$B$776,F$11)+'СЕТ СН'!$F$12+СВЦЭМ!$D$10+'СЕТ СН'!$F$6-'СЕТ СН'!$F$22</f>
        <v>1182.57824056</v>
      </c>
      <c r="G31" s="36">
        <f>SUMIFS(СВЦЭМ!$C$33:$C$776,СВЦЭМ!$A$33:$A$776,$A31,СВЦЭМ!$B$33:$B$776,G$11)+'СЕТ СН'!$F$12+СВЦЭМ!$D$10+'СЕТ СН'!$F$6-'СЕТ СН'!$F$22</f>
        <v>1160.8238458399999</v>
      </c>
      <c r="H31" s="36">
        <f>SUMIFS(СВЦЭМ!$C$33:$C$776,СВЦЭМ!$A$33:$A$776,$A31,СВЦЭМ!$B$33:$B$776,H$11)+'СЕТ СН'!$F$12+СВЦЭМ!$D$10+'СЕТ СН'!$F$6-'СЕТ СН'!$F$22</f>
        <v>1129.2193851900001</v>
      </c>
      <c r="I31" s="36">
        <f>SUMIFS(СВЦЭМ!$C$33:$C$776,СВЦЭМ!$A$33:$A$776,$A31,СВЦЭМ!$B$33:$B$776,I$11)+'СЕТ СН'!$F$12+СВЦЭМ!$D$10+'СЕТ СН'!$F$6-'СЕТ СН'!$F$22</f>
        <v>1101.61491316</v>
      </c>
      <c r="J31" s="36">
        <f>SUMIFS(СВЦЭМ!$C$33:$C$776,СВЦЭМ!$A$33:$A$776,$A31,СВЦЭМ!$B$33:$B$776,J$11)+'СЕТ СН'!$F$12+СВЦЭМ!$D$10+'СЕТ СН'!$F$6-'СЕТ СН'!$F$22</f>
        <v>1071.1434078299999</v>
      </c>
      <c r="K31" s="36">
        <f>SUMIFS(СВЦЭМ!$C$33:$C$776,СВЦЭМ!$A$33:$A$776,$A31,СВЦЭМ!$B$33:$B$776,K$11)+'СЕТ СН'!$F$12+СВЦЭМ!$D$10+'СЕТ СН'!$F$6-'СЕТ СН'!$F$22</f>
        <v>1060.79536317</v>
      </c>
      <c r="L31" s="36">
        <f>SUMIFS(СВЦЭМ!$C$33:$C$776,СВЦЭМ!$A$33:$A$776,$A31,СВЦЭМ!$B$33:$B$776,L$11)+'СЕТ СН'!$F$12+СВЦЭМ!$D$10+'СЕТ СН'!$F$6-'СЕТ СН'!$F$22</f>
        <v>1059.6356229399998</v>
      </c>
      <c r="M31" s="36">
        <f>SUMIFS(СВЦЭМ!$C$33:$C$776,СВЦЭМ!$A$33:$A$776,$A31,СВЦЭМ!$B$33:$B$776,M$11)+'СЕТ СН'!$F$12+СВЦЭМ!$D$10+'СЕТ СН'!$F$6-'СЕТ СН'!$F$22</f>
        <v>1072.52632004</v>
      </c>
      <c r="N31" s="36">
        <f>SUMIFS(СВЦЭМ!$C$33:$C$776,СВЦЭМ!$A$33:$A$776,$A31,СВЦЭМ!$B$33:$B$776,N$11)+'СЕТ СН'!$F$12+СВЦЭМ!$D$10+'СЕТ СН'!$F$6-'СЕТ СН'!$F$22</f>
        <v>1058.8664942599999</v>
      </c>
      <c r="O31" s="36">
        <f>SUMIFS(СВЦЭМ!$C$33:$C$776,СВЦЭМ!$A$33:$A$776,$A31,СВЦЭМ!$B$33:$B$776,O$11)+'СЕТ СН'!$F$12+СВЦЭМ!$D$10+'СЕТ СН'!$F$6-'СЕТ СН'!$F$22</f>
        <v>1064.7621411</v>
      </c>
      <c r="P31" s="36">
        <f>SUMIFS(СВЦЭМ!$C$33:$C$776,СВЦЭМ!$A$33:$A$776,$A31,СВЦЭМ!$B$33:$B$776,P$11)+'СЕТ СН'!$F$12+СВЦЭМ!$D$10+'СЕТ СН'!$F$6-'СЕТ СН'!$F$22</f>
        <v>1046.59459053</v>
      </c>
      <c r="Q31" s="36">
        <f>SUMIFS(СВЦЭМ!$C$33:$C$776,СВЦЭМ!$A$33:$A$776,$A31,СВЦЭМ!$B$33:$B$776,Q$11)+'СЕТ СН'!$F$12+СВЦЭМ!$D$10+'СЕТ СН'!$F$6-'СЕТ СН'!$F$22</f>
        <v>1048.9215721799999</v>
      </c>
      <c r="R31" s="36">
        <f>SUMIFS(СВЦЭМ!$C$33:$C$776,СВЦЭМ!$A$33:$A$776,$A31,СВЦЭМ!$B$33:$B$776,R$11)+'СЕТ СН'!$F$12+СВЦЭМ!$D$10+'СЕТ СН'!$F$6-'СЕТ СН'!$F$22</f>
        <v>1058.33774696</v>
      </c>
      <c r="S31" s="36">
        <f>SUMIFS(СВЦЭМ!$C$33:$C$776,СВЦЭМ!$A$33:$A$776,$A31,СВЦЭМ!$B$33:$B$776,S$11)+'СЕТ СН'!$F$12+СВЦЭМ!$D$10+'СЕТ СН'!$F$6-'СЕТ СН'!$F$22</f>
        <v>1032.3090026999998</v>
      </c>
      <c r="T31" s="36">
        <f>SUMIFS(СВЦЭМ!$C$33:$C$776,СВЦЭМ!$A$33:$A$776,$A31,СВЦЭМ!$B$33:$B$776,T$11)+'СЕТ СН'!$F$12+СВЦЭМ!$D$10+'СЕТ СН'!$F$6-'СЕТ СН'!$F$22</f>
        <v>1035.92643578</v>
      </c>
      <c r="U31" s="36">
        <f>SUMIFS(СВЦЭМ!$C$33:$C$776,СВЦЭМ!$A$33:$A$776,$A31,СВЦЭМ!$B$33:$B$776,U$11)+'СЕТ СН'!$F$12+СВЦЭМ!$D$10+'СЕТ СН'!$F$6-'СЕТ СН'!$F$22</f>
        <v>1048.6185231499999</v>
      </c>
      <c r="V31" s="36">
        <f>SUMIFS(СВЦЭМ!$C$33:$C$776,СВЦЭМ!$A$33:$A$776,$A31,СВЦЭМ!$B$33:$B$776,V$11)+'СЕТ СН'!$F$12+СВЦЭМ!$D$10+'СЕТ СН'!$F$6-'СЕТ СН'!$F$22</f>
        <v>1049.51830187</v>
      </c>
      <c r="W31" s="36">
        <f>SUMIFS(СВЦЭМ!$C$33:$C$776,СВЦЭМ!$A$33:$A$776,$A31,СВЦЭМ!$B$33:$B$776,W$11)+'СЕТ СН'!$F$12+СВЦЭМ!$D$10+'СЕТ СН'!$F$6-'СЕТ СН'!$F$22</f>
        <v>1048.3904848699999</v>
      </c>
      <c r="X31" s="36">
        <f>SUMIFS(СВЦЭМ!$C$33:$C$776,СВЦЭМ!$A$33:$A$776,$A31,СВЦЭМ!$B$33:$B$776,X$11)+'СЕТ СН'!$F$12+СВЦЭМ!$D$10+'СЕТ СН'!$F$6-'СЕТ СН'!$F$22</f>
        <v>1060.0991838799998</v>
      </c>
      <c r="Y31" s="36">
        <f>SUMIFS(СВЦЭМ!$C$33:$C$776,СВЦЭМ!$A$33:$A$776,$A31,СВЦЭМ!$B$33:$B$776,Y$11)+'СЕТ СН'!$F$12+СВЦЭМ!$D$10+'СЕТ СН'!$F$6-'СЕТ СН'!$F$22</f>
        <v>1073.49074266</v>
      </c>
    </row>
    <row r="32" spans="1:25" ht="15.75" x14ac:dyDescent="0.2">
      <c r="A32" s="35">
        <f t="shared" si="0"/>
        <v>44248</v>
      </c>
      <c r="B32" s="36">
        <f>SUMIFS(СВЦЭМ!$C$33:$C$776,СВЦЭМ!$A$33:$A$776,$A32,СВЦЭМ!$B$33:$B$776,B$11)+'СЕТ СН'!$F$12+СВЦЭМ!$D$10+'СЕТ СН'!$F$6-'СЕТ СН'!$F$22</f>
        <v>1121.99177994</v>
      </c>
      <c r="C32" s="36">
        <f>SUMIFS(СВЦЭМ!$C$33:$C$776,СВЦЭМ!$A$33:$A$776,$A32,СВЦЭМ!$B$33:$B$776,C$11)+'СЕТ СН'!$F$12+СВЦЭМ!$D$10+'СЕТ СН'!$F$6-'СЕТ СН'!$F$22</f>
        <v>1138.6030063600001</v>
      </c>
      <c r="D32" s="36">
        <f>SUMIFS(СВЦЭМ!$C$33:$C$776,СВЦЭМ!$A$33:$A$776,$A32,СВЦЭМ!$B$33:$B$776,D$11)+'СЕТ СН'!$F$12+СВЦЭМ!$D$10+'СЕТ СН'!$F$6-'СЕТ СН'!$F$22</f>
        <v>1163.90558493</v>
      </c>
      <c r="E32" s="36">
        <f>SUMIFS(СВЦЭМ!$C$33:$C$776,СВЦЭМ!$A$33:$A$776,$A32,СВЦЭМ!$B$33:$B$776,E$11)+'СЕТ СН'!$F$12+СВЦЭМ!$D$10+'СЕТ СН'!$F$6-'СЕТ СН'!$F$22</f>
        <v>1169.7150149399999</v>
      </c>
      <c r="F32" s="36">
        <f>SUMIFS(СВЦЭМ!$C$33:$C$776,СВЦЭМ!$A$33:$A$776,$A32,СВЦЭМ!$B$33:$B$776,F$11)+'СЕТ СН'!$F$12+СВЦЭМ!$D$10+'СЕТ СН'!$F$6-'СЕТ СН'!$F$22</f>
        <v>1175.7698554199999</v>
      </c>
      <c r="G32" s="36">
        <f>SUMIFS(СВЦЭМ!$C$33:$C$776,СВЦЭМ!$A$33:$A$776,$A32,СВЦЭМ!$B$33:$B$776,G$11)+'СЕТ СН'!$F$12+СВЦЭМ!$D$10+'СЕТ СН'!$F$6-'СЕТ СН'!$F$22</f>
        <v>1175.06501211</v>
      </c>
      <c r="H32" s="36">
        <f>SUMIFS(СВЦЭМ!$C$33:$C$776,СВЦЭМ!$A$33:$A$776,$A32,СВЦЭМ!$B$33:$B$776,H$11)+'СЕТ СН'!$F$12+СВЦЭМ!$D$10+'СЕТ СН'!$F$6-'СЕТ СН'!$F$22</f>
        <v>1163.7532047699999</v>
      </c>
      <c r="I32" s="36">
        <f>SUMIFS(СВЦЭМ!$C$33:$C$776,СВЦЭМ!$A$33:$A$776,$A32,СВЦЭМ!$B$33:$B$776,I$11)+'СЕТ СН'!$F$12+СВЦЭМ!$D$10+'СЕТ СН'!$F$6-'СЕТ СН'!$F$22</f>
        <v>1154.89777983</v>
      </c>
      <c r="J32" s="36">
        <f>SUMIFS(СВЦЭМ!$C$33:$C$776,СВЦЭМ!$A$33:$A$776,$A32,СВЦЭМ!$B$33:$B$776,J$11)+'СЕТ СН'!$F$12+СВЦЭМ!$D$10+'СЕТ СН'!$F$6-'СЕТ СН'!$F$22</f>
        <v>1132.25988882</v>
      </c>
      <c r="K32" s="36">
        <f>SUMIFS(СВЦЭМ!$C$33:$C$776,СВЦЭМ!$A$33:$A$776,$A32,СВЦЭМ!$B$33:$B$776,K$11)+'СЕТ СН'!$F$12+СВЦЭМ!$D$10+'СЕТ СН'!$F$6-'СЕТ СН'!$F$22</f>
        <v>1094.82741588</v>
      </c>
      <c r="L32" s="36">
        <f>SUMIFS(СВЦЭМ!$C$33:$C$776,СВЦЭМ!$A$33:$A$776,$A32,СВЦЭМ!$B$33:$B$776,L$11)+'СЕТ СН'!$F$12+СВЦЭМ!$D$10+'СЕТ СН'!$F$6-'СЕТ СН'!$F$22</f>
        <v>1073.11456643</v>
      </c>
      <c r="M32" s="36">
        <f>SUMIFS(СВЦЭМ!$C$33:$C$776,СВЦЭМ!$A$33:$A$776,$A32,СВЦЭМ!$B$33:$B$776,M$11)+'СЕТ СН'!$F$12+СВЦЭМ!$D$10+'СЕТ СН'!$F$6-'СЕТ СН'!$F$22</f>
        <v>1080.38425411</v>
      </c>
      <c r="N32" s="36">
        <f>SUMIFS(СВЦЭМ!$C$33:$C$776,СВЦЭМ!$A$33:$A$776,$A32,СВЦЭМ!$B$33:$B$776,N$11)+'СЕТ СН'!$F$12+СВЦЭМ!$D$10+'СЕТ СН'!$F$6-'СЕТ СН'!$F$22</f>
        <v>1096.68005556</v>
      </c>
      <c r="O32" s="36">
        <f>SUMIFS(СВЦЭМ!$C$33:$C$776,СВЦЭМ!$A$33:$A$776,$A32,СВЦЭМ!$B$33:$B$776,O$11)+'СЕТ СН'!$F$12+СВЦЭМ!$D$10+'СЕТ СН'!$F$6-'СЕТ СН'!$F$22</f>
        <v>1116.09554065</v>
      </c>
      <c r="P32" s="36">
        <f>SUMIFS(СВЦЭМ!$C$33:$C$776,СВЦЭМ!$A$33:$A$776,$A32,СВЦЭМ!$B$33:$B$776,P$11)+'СЕТ СН'!$F$12+СВЦЭМ!$D$10+'СЕТ СН'!$F$6-'СЕТ СН'!$F$22</f>
        <v>1099.9589591900001</v>
      </c>
      <c r="Q32" s="36">
        <f>SUMIFS(СВЦЭМ!$C$33:$C$776,СВЦЭМ!$A$33:$A$776,$A32,СВЦЭМ!$B$33:$B$776,Q$11)+'СЕТ СН'!$F$12+СВЦЭМ!$D$10+'СЕТ СН'!$F$6-'СЕТ СН'!$F$22</f>
        <v>1104.8062638900001</v>
      </c>
      <c r="R32" s="36">
        <f>SUMIFS(СВЦЭМ!$C$33:$C$776,СВЦЭМ!$A$33:$A$776,$A32,СВЦЭМ!$B$33:$B$776,R$11)+'СЕТ СН'!$F$12+СВЦЭМ!$D$10+'СЕТ СН'!$F$6-'СЕТ СН'!$F$22</f>
        <v>1127.3294441600001</v>
      </c>
      <c r="S32" s="36">
        <f>SUMIFS(СВЦЭМ!$C$33:$C$776,СВЦЭМ!$A$33:$A$776,$A32,СВЦЭМ!$B$33:$B$776,S$11)+'СЕТ СН'!$F$12+СВЦЭМ!$D$10+'СЕТ СН'!$F$6-'СЕТ СН'!$F$22</f>
        <v>1097.0041531699999</v>
      </c>
      <c r="T32" s="36">
        <f>SUMIFS(СВЦЭМ!$C$33:$C$776,СВЦЭМ!$A$33:$A$776,$A32,СВЦЭМ!$B$33:$B$776,T$11)+'СЕТ СН'!$F$12+СВЦЭМ!$D$10+'СЕТ СН'!$F$6-'СЕТ СН'!$F$22</f>
        <v>1082.0804885699999</v>
      </c>
      <c r="U32" s="36">
        <f>SUMIFS(СВЦЭМ!$C$33:$C$776,СВЦЭМ!$A$33:$A$776,$A32,СВЦЭМ!$B$33:$B$776,U$11)+'СЕТ СН'!$F$12+СВЦЭМ!$D$10+'СЕТ СН'!$F$6-'СЕТ СН'!$F$22</f>
        <v>1066.6120958699998</v>
      </c>
      <c r="V32" s="36">
        <f>SUMIFS(СВЦЭМ!$C$33:$C$776,СВЦЭМ!$A$33:$A$776,$A32,СВЦЭМ!$B$33:$B$776,V$11)+'СЕТ СН'!$F$12+СВЦЭМ!$D$10+'СЕТ СН'!$F$6-'СЕТ СН'!$F$22</f>
        <v>1074.8398365599999</v>
      </c>
      <c r="W32" s="36">
        <f>SUMIFS(СВЦЭМ!$C$33:$C$776,СВЦЭМ!$A$33:$A$776,$A32,СВЦЭМ!$B$33:$B$776,W$11)+'СЕТ СН'!$F$12+СВЦЭМ!$D$10+'СЕТ СН'!$F$6-'СЕТ СН'!$F$22</f>
        <v>1095.5935725699999</v>
      </c>
      <c r="X32" s="36">
        <f>SUMIFS(СВЦЭМ!$C$33:$C$776,СВЦЭМ!$A$33:$A$776,$A32,СВЦЭМ!$B$33:$B$776,X$11)+'СЕТ СН'!$F$12+СВЦЭМ!$D$10+'СЕТ СН'!$F$6-'СЕТ СН'!$F$22</f>
        <v>1118.7581496299999</v>
      </c>
      <c r="Y32" s="36">
        <f>SUMIFS(СВЦЭМ!$C$33:$C$776,СВЦЭМ!$A$33:$A$776,$A32,СВЦЭМ!$B$33:$B$776,Y$11)+'СЕТ СН'!$F$12+СВЦЭМ!$D$10+'СЕТ СН'!$F$6-'СЕТ СН'!$F$22</f>
        <v>1135.2590836099998</v>
      </c>
    </row>
    <row r="33" spans="1:25" ht="15.75" x14ac:dyDescent="0.2">
      <c r="A33" s="35">
        <f t="shared" si="0"/>
        <v>44249</v>
      </c>
      <c r="B33" s="36">
        <f>SUMIFS(СВЦЭМ!$C$33:$C$776,СВЦЭМ!$A$33:$A$776,$A33,СВЦЭМ!$B$33:$B$776,B$11)+'СЕТ СН'!$F$12+СВЦЭМ!$D$10+'СЕТ СН'!$F$6-'СЕТ СН'!$F$22</f>
        <v>1126.4536900200001</v>
      </c>
      <c r="C33" s="36">
        <f>SUMIFS(СВЦЭМ!$C$33:$C$776,СВЦЭМ!$A$33:$A$776,$A33,СВЦЭМ!$B$33:$B$776,C$11)+'СЕТ СН'!$F$12+СВЦЭМ!$D$10+'СЕТ СН'!$F$6-'СЕТ СН'!$F$22</f>
        <v>1144.71679318</v>
      </c>
      <c r="D33" s="36">
        <f>SUMIFS(СВЦЭМ!$C$33:$C$776,СВЦЭМ!$A$33:$A$776,$A33,СВЦЭМ!$B$33:$B$776,D$11)+'СЕТ СН'!$F$12+СВЦЭМ!$D$10+'СЕТ СН'!$F$6-'СЕТ СН'!$F$22</f>
        <v>1176.9465527</v>
      </c>
      <c r="E33" s="36">
        <f>SUMIFS(СВЦЭМ!$C$33:$C$776,СВЦЭМ!$A$33:$A$776,$A33,СВЦЭМ!$B$33:$B$776,E$11)+'СЕТ СН'!$F$12+СВЦЭМ!$D$10+'СЕТ СН'!$F$6-'СЕТ СН'!$F$22</f>
        <v>1184.5428972699999</v>
      </c>
      <c r="F33" s="36">
        <f>SUMIFS(СВЦЭМ!$C$33:$C$776,СВЦЭМ!$A$33:$A$776,$A33,СВЦЭМ!$B$33:$B$776,F$11)+'СЕТ СН'!$F$12+СВЦЭМ!$D$10+'СЕТ СН'!$F$6-'СЕТ СН'!$F$22</f>
        <v>1195.22316899</v>
      </c>
      <c r="G33" s="36">
        <f>SUMIFS(СВЦЭМ!$C$33:$C$776,СВЦЭМ!$A$33:$A$776,$A33,СВЦЭМ!$B$33:$B$776,G$11)+'СЕТ СН'!$F$12+СВЦЭМ!$D$10+'СЕТ СН'!$F$6-'СЕТ СН'!$F$22</f>
        <v>1182.5044599400001</v>
      </c>
      <c r="H33" s="36">
        <f>SUMIFS(СВЦЭМ!$C$33:$C$776,СВЦЭМ!$A$33:$A$776,$A33,СВЦЭМ!$B$33:$B$776,H$11)+'СЕТ СН'!$F$12+СВЦЭМ!$D$10+'СЕТ СН'!$F$6-'СЕТ СН'!$F$22</f>
        <v>1166.4031038999999</v>
      </c>
      <c r="I33" s="36">
        <f>SUMIFS(СВЦЭМ!$C$33:$C$776,СВЦЭМ!$A$33:$A$776,$A33,СВЦЭМ!$B$33:$B$776,I$11)+'СЕТ СН'!$F$12+СВЦЭМ!$D$10+'СЕТ СН'!$F$6-'СЕТ СН'!$F$22</f>
        <v>1152.8756491300001</v>
      </c>
      <c r="J33" s="36">
        <f>SUMIFS(СВЦЭМ!$C$33:$C$776,СВЦЭМ!$A$33:$A$776,$A33,СВЦЭМ!$B$33:$B$776,J$11)+'СЕТ СН'!$F$12+СВЦЭМ!$D$10+'СЕТ СН'!$F$6-'СЕТ СН'!$F$22</f>
        <v>1124.55055494</v>
      </c>
      <c r="K33" s="36">
        <f>SUMIFS(СВЦЭМ!$C$33:$C$776,СВЦЭМ!$A$33:$A$776,$A33,СВЦЭМ!$B$33:$B$776,K$11)+'СЕТ СН'!$F$12+СВЦЭМ!$D$10+'СЕТ СН'!$F$6-'СЕТ СН'!$F$22</f>
        <v>1087.8306247599999</v>
      </c>
      <c r="L33" s="36">
        <f>SUMIFS(СВЦЭМ!$C$33:$C$776,СВЦЭМ!$A$33:$A$776,$A33,СВЦЭМ!$B$33:$B$776,L$11)+'СЕТ СН'!$F$12+СВЦЭМ!$D$10+'СЕТ СН'!$F$6-'СЕТ СН'!$F$22</f>
        <v>1068.2146132099999</v>
      </c>
      <c r="M33" s="36">
        <f>SUMIFS(СВЦЭМ!$C$33:$C$776,СВЦЭМ!$A$33:$A$776,$A33,СВЦЭМ!$B$33:$B$776,M$11)+'СЕТ СН'!$F$12+СВЦЭМ!$D$10+'СЕТ СН'!$F$6-'СЕТ СН'!$F$22</f>
        <v>1071.0189882699999</v>
      </c>
      <c r="N33" s="36">
        <f>SUMIFS(СВЦЭМ!$C$33:$C$776,СВЦЭМ!$A$33:$A$776,$A33,СВЦЭМ!$B$33:$B$776,N$11)+'СЕТ СН'!$F$12+СВЦЭМ!$D$10+'СЕТ СН'!$F$6-'СЕТ СН'!$F$22</f>
        <v>1087.5422149899998</v>
      </c>
      <c r="O33" s="36">
        <f>SUMIFS(СВЦЭМ!$C$33:$C$776,СВЦЭМ!$A$33:$A$776,$A33,СВЦЭМ!$B$33:$B$776,O$11)+'СЕТ СН'!$F$12+СВЦЭМ!$D$10+'СЕТ СН'!$F$6-'СЕТ СН'!$F$22</f>
        <v>1102.28485961</v>
      </c>
      <c r="P33" s="36">
        <f>SUMIFS(СВЦЭМ!$C$33:$C$776,СВЦЭМ!$A$33:$A$776,$A33,СВЦЭМ!$B$33:$B$776,P$11)+'СЕТ СН'!$F$12+СВЦЭМ!$D$10+'СЕТ СН'!$F$6-'СЕТ СН'!$F$22</f>
        <v>1083.8776734099999</v>
      </c>
      <c r="Q33" s="36">
        <f>SUMIFS(СВЦЭМ!$C$33:$C$776,СВЦЭМ!$A$33:$A$776,$A33,СВЦЭМ!$B$33:$B$776,Q$11)+'СЕТ СН'!$F$12+СВЦЭМ!$D$10+'СЕТ СН'!$F$6-'СЕТ СН'!$F$22</f>
        <v>1094.0784832499999</v>
      </c>
      <c r="R33" s="36">
        <f>SUMIFS(СВЦЭМ!$C$33:$C$776,СВЦЭМ!$A$33:$A$776,$A33,СВЦЭМ!$B$33:$B$776,R$11)+'СЕТ СН'!$F$12+СВЦЭМ!$D$10+'СЕТ СН'!$F$6-'СЕТ СН'!$F$22</f>
        <v>1112.0038940099998</v>
      </c>
      <c r="S33" s="36">
        <f>SUMIFS(СВЦЭМ!$C$33:$C$776,СВЦЭМ!$A$33:$A$776,$A33,СВЦЭМ!$B$33:$B$776,S$11)+'СЕТ СН'!$F$12+СВЦЭМ!$D$10+'СЕТ СН'!$F$6-'СЕТ СН'!$F$22</f>
        <v>1085.2118645599999</v>
      </c>
      <c r="T33" s="36">
        <f>SUMIFS(СВЦЭМ!$C$33:$C$776,СВЦЭМ!$A$33:$A$776,$A33,СВЦЭМ!$B$33:$B$776,T$11)+'СЕТ СН'!$F$12+СВЦЭМ!$D$10+'СЕТ СН'!$F$6-'СЕТ СН'!$F$22</f>
        <v>1063.5394283399999</v>
      </c>
      <c r="U33" s="36">
        <f>SUMIFS(СВЦЭМ!$C$33:$C$776,СВЦЭМ!$A$33:$A$776,$A33,СВЦЭМ!$B$33:$B$776,U$11)+'СЕТ СН'!$F$12+СВЦЭМ!$D$10+'СЕТ СН'!$F$6-'СЕТ СН'!$F$22</f>
        <v>1052.8319471999998</v>
      </c>
      <c r="V33" s="36">
        <f>SUMIFS(СВЦЭМ!$C$33:$C$776,СВЦЭМ!$A$33:$A$776,$A33,СВЦЭМ!$B$33:$B$776,V$11)+'СЕТ СН'!$F$12+СВЦЭМ!$D$10+'СЕТ СН'!$F$6-'СЕТ СН'!$F$22</f>
        <v>1057.7196712999998</v>
      </c>
      <c r="W33" s="36">
        <f>SUMIFS(СВЦЭМ!$C$33:$C$776,СВЦЭМ!$A$33:$A$776,$A33,СВЦЭМ!$B$33:$B$776,W$11)+'СЕТ СН'!$F$12+СВЦЭМ!$D$10+'СЕТ СН'!$F$6-'СЕТ СН'!$F$22</f>
        <v>1076.21904589</v>
      </c>
      <c r="X33" s="36">
        <f>SUMIFS(СВЦЭМ!$C$33:$C$776,СВЦЭМ!$A$33:$A$776,$A33,СВЦЭМ!$B$33:$B$776,X$11)+'СЕТ СН'!$F$12+СВЦЭМ!$D$10+'СЕТ СН'!$F$6-'СЕТ СН'!$F$22</f>
        <v>1100.18342585</v>
      </c>
      <c r="Y33" s="36">
        <f>SUMIFS(СВЦЭМ!$C$33:$C$776,СВЦЭМ!$A$33:$A$776,$A33,СВЦЭМ!$B$33:$B$776,Y$11)+'СЕТ СН'!$F$12+СВЦЭМ!$D$10+'СЕТ СН'!$F$6-'СЕТ СН'!$F$22</f>
        <v>1140.05862849</v>
      </c>
    </row>
    <row r="34" spans="1:25" ht="15.75" x14ac:dyDescent="0.2">
      <c r="A34" s="35">
        <f t="shared" si="0"/>
        <v>44250</v>
      </c>
      <c r="B34" s="36">
        <f>SUMIFS(СВЦЭМ!$C$33:$C$776,СВЦЭМ!$A$33:$A$776,$A34,СВЦЭМ!$B$33:$B$776,B$11)+'СЕТ СН'!$F$12+СВЦЭМ!$D$10+'СЕТ СН'!$F$6-'СЕТ СН'!$F$22</f>
        <v>1099.02491809</v>
      </c>
      <c r="C34" s="36">
        <f>SUMIFS(СВЦЭМ!$C$33:$C$776,СВЦЭМ!$A$33:$A$776,$A34,СВЦЭМ!$B$33:$B$776,C$11)+'СЕТ СН'!$F$12+СВЦЭМ!$D$10+'СЕТ СН'!$F$6-'СЕТ СН'!$F$22</f>
        <v>1122.14199923</v>
      </c>
      <c r="D34" s="36">
        <f>SUMIFS(СВЦЭМ!$C$33:$C$776,СВЦЭМ!$A$33:$A$776,$A34,СВЦЭМ!$B$33:$B$776,D$11)+'СЕТ СН'!$F$12+СВЦЭМ!$D$10+'СЕТ СН'!$F$6-'СЕТ СН'!$F$22</f>
        <v>1152.4369272900001</v>
      </c>
      <c r="E34" s="36">
        <f>SUMIFS(СВЦЭМ!$C$33:$C$776,СВЦЭМ!$A$33:$A$776,$A34,СВЦЭМ!$B$33:$B$776,E$11)+'СЕТ СН'!$F$12+СВЦЭМ!$D$10+'СЕТ СН'!$F$6-'СЕТ СН'!$F$22</f>
        <v>1157.62121353</v>
      </c>
      <c r="F34" s="36">
        <f>SUMIFS(СВЦЭМ!$C$33:$C$776,СВЦЭМ!$A$33:$A$776,$A34,СВЦЭМ!$B$33:$B$776,F$11)+'СЕТ СН'!$F$12+СВЦЭМ!$D$10+'СЕТ СН'!$F$6-'СЕТ СН'!$F$22</f>
        <v>1163.12941421</v>
      </c>
      <c r="G34" s="36">
        <f>SUMIFS(СВЦЭМ!$C$33:$C$776,СВЦЭМ!$A$33:$A$776,$A34,СВЦЭМ!$B$33:$B$776,G$11)+'СЕТ СН'!$F$12+СВЦЭМ!$D$10+'СЕТ СН'!$F$6-'СЕТ СН'!$F$22</f>
        <v>1164.9228208100001</v>
      </c>
      <c r="H34" s="36">
        <f>SUMIFS(СВЦЭМ!$C$33:$C$776,СВЦЭМ!$A$33:$A$776,$A34,СВЦЭМ!$B$33:$B$776,H$11)+'СЕТ СН'!$F$12+СВЦЭМ!$D$10+'СЕТ СН'!$F$6-'СЕТ СН'!$F$22</f>
        <v>1153.5536676500001</v>
      </c>
      <c r="I34" s="36">
        <f>SUMIFS(СВЦЭМ!$C$33:$C$776,СВЦЭМ!$A$33:$A$776,$A34,СВЦЭМ!$B$33:$B$776,I$11)+'СЕТ СН'!$F$12+СВЦЭМ!$D$10+'СЕТ СН'!$F$6-'СЕТ СН'!$F$22</f>
        <v>1140.9526985799998</v>
      </c>
      <c r="J34" s="36">
        <f>SUMIFS(СВЦЭМ!$C$33:$C$776,СВЦЭМ!$A$33:$A$776,$A34,СВЦЭМ!$B$33:$B$776,J$11)+'СЕТ СН'!$F$12+СВЦЭМ!$D$10+'СЕТ СН'!$F$6-'СЕТ СН'!$F$22</f>
        <v>1101.09275181</v>
      </c>
      <c r="K34" s="36">
        <f>SUMIFS(СВЦЭМ!$C$33:$C$776,СВЦЭМ!$A$33:$A$776,$A34,СВЦЭМ!$B$33:$B$776,K$11)+'СЕТ СН'!$F$12+СВЦЭМ!$D$10+'СЕТ СН'!$F$6-'СЕТ СН'!$F$22</f>
        <v>1065.6193536399999</v>
      </c>
      <c r="L34" s="36">
        <f>SUMIFS(СВЦЭМ!$C$33:$C$776,СВЦЭМ!$A$33:$A$776,$A34,СВЦЭМ!$B$33:$B$776,L$11)+'СЕТ СН'!$F$12+СВЦЭМ!$D$10+'СЕТ СН'!$F$6-'СЕТ СН'!$F$22</f>
        <v>1056.1984425199998</v>
      </c>
      <c r="M34" s="36">
        <f>SUMIFS(СВЦЭМ!$C$33:$C$776,СВЦЭМ!$A$33:$A$776,$A34,СВЦЭМ!$B$33:$B$776,M$11)+'СЕТ СН'!$F$12+СВЦЭМ!$D$10+'СЕТ СН'!$F$6-'СЕТ СН'!$F$22</f>
        <v>1054.87359268</v>
      </c>
      <c r="N34" s="36">
        <f>SUMIFS(СВЦЭМ!$C$33:$C$776,СВЦЭМ!$A$33:$A$776,$A34,СВЦЭМ!$B$33:$B$776,N$11)+'СЕТ СН'!$F$12+СВЦЭМ!$D$10+'СЕТ СН'!$F$6-'СЕТ СН'!$F$22</f>
        <v>1078.0727479299999</v>
      </c>
      <c r="O34" s="36">
        <f>SUMIFS(СВЦЭМ!$C$33:$C$776,СВЦЭМ!$A$33:$A$776,$A34,СВЦЭМ!$B$33:$B$776,O$11)+'СЕТ СН'!$F$12+СВЦЭМ!$D$10+'СЕТ СН'!$F$6-'СЕТ СН'!$F$22</f>
        <v>1111.5680099900001</v>
      </c>
      <c r="P34" s="36">
        <f>SUMIFS(СВЦЭМ!$C$33:$C$776,СВЦЭМ!$A$33:$A$776,$A34,СВЦЭМ!$B$33:$B$776,P$11)+'СЕТ СН'!$F$12+СВЦЭМ!$D$10+'СЕТ СН'!$F$6-'СЕТ СН'!$F$22</f>
        <v>1095.8494004199999</v>
      </c>
      <c r="Q34" s="36">
        <f>SUMIFS(СВЦЭМ!$C$33:$C$776,СВЦЭМ!$A$33:$A$776,$A34,СВЦЭМ!$B$33:$B$776,Q$11)+'СЕТ СН'!$F$12+СВЦЭМ!$D$10+'СЕТ СН'!$F$6-'СЕТ СН'!$F$22</f>
        <v>1100.77292951</v>
      </c>
      <c r="R34" s="36">
        <f>SUMIFS(СВЦЭМ!$C$33:$C$776,СВЦЭМ!$A$33:$A$776,$A34,СВЦЭМ!$B$33:$B$776,R$11)+'СЕТ СН'!$F$12+СВЦЭМ!$D$10+'СЕТ СН'!$F$6-'СЕТ СН'!$F$22</f>
        <v>1116.5691945899998</v>
      </c>
      <c r="S34" s="36">
        <f>SUMIFS(СВЦЭМ!$C$33:$C$776,СВЦЭМ!$A$33:$A$776,$A34,СВЦЭМ!$B$33:$B$776,S$11)+'СЕТ СН'!$F$12+СВЦЭМ!$D$10+'СЕТ СН'!$F$6-'СЕТ СН'!$F$22</f>
        <v>1098.5953113200001</v>
      </c>
      <c r="T34" s="36">
        <f>SUMIFS(СВЦЭМ!$C$33:$C$776,СВЦЭМ!$A$33:$A$776,$A34,СВЦЭМ!$B$33:$B$776,T$11)+'СЕТ СН'!$F$12+СВЦЭМ!$D$10+'СЕТ СН'!$F$6-'СЕТ СН'!$F$22</f>
        <v>1077.6863247599999</v>
      </c>
      <c r="U34" s="36">
        <f>SUMIFS(СВЦЭМ!$C$33:$C$776,СВЦЭМ!$A$33:$A$776,$A34,СВЦЭМ!$B$33:$B$776,U$11)+'СЕТ СН'!$F$12+СВЦЭМ!$D$10+'СЕТ СН'!$F$6-'СЕТ СН'!$F$22</f>
        <v>1062.2395206199999</v>
      </c>
      <c r="V34" s="36">
        <f>SUMIFS(СВЦЭМ!$C$33:$C$776,СВЦЭМ!$A$33:$A$776,$A34,СВЦЭМ!$B$33:$B$776,V$11)+'СЕТ СН'!$F$12+СВЦЭМ!$D$10+'СЕТ СН'!$F$6-'СЕТ СН'!$F$22</f>
        <v>1064.5954566199998</v>
      </c>
      <c r="W34" s="36">
        <f>SUMIFS(СВЦЭМ!$C$33:$C$776,СВЦЭМ!$A$33:$A$776,$A34,СВЦЭМ!$B$33:$B$776,W$11)+'СЕТ СН'!$F$12+СВЦЭМ!$D$10+'СЕТ СН'!$F$6-'СЕТ СН'!$F$22</f>
        <v>1079.81793952</v>
      </c>
      <c r="X34" s="36">
        <f>SUMIFS(СВЦЭМ!$C$33:$C$776,СВЦЭМ!$A$33:$A$776,$A34,СВЦЭМ!$B$33:$B$776,X$11)+'СЕТ СН'!$F$12+СВЦЭМ!$D$10+'СЕТ СН'!$F$6-'СЕТ СН'!$F$22</f>
        <v>1106.5630119699999</v>
      </c>
      <c r="Y34" s="36">
        <f>SUMIFS(СВЦЭМ!$C$33:$C$776,СВЦЭМ!$A$33:$A$776,$A34,СВЦЭМ!$B$33:$B$776,Y$11)+'СЕТ СН'!$F$12+СВЦЭМ!$D$10+'СЕТ СН'!$F$6-'СЕТ СН'!$F$22</f>
        <v>1132.86988819</v>
      </c>
    </row>
    <row r="35" spans="1:25" ht="15.75" x14ac:dyDescent="0.2">
      <c r="A35" s="35">
        <f t="shared" si="0"/>
        <v>44251</v>
      </c>
      <c r="B35" s="36">
        <f>SUMIFS(СВЦЭМ!$C$33:$C$776,СВЦЭМ!$A$33:$A$776,$A35,СВЦЭМ!$B$33:$B$776,B$11)+'СЕТ СН'!$F$12+СВЦЭМ!$D$10+'СЕТ СН'!$F$6-'СЕТ СН'!$F$22</f>
        <v>1087.75604765</v>
      </c>
      <c r="C35" s="36">
        <f>SUMIFS(СВЦЭМ!$C$33:$C$776,СВЦЭМ!$A$33:$A$776,$A35,СВЦЭМ!$B$33:$B$776,C$11)+'СЕТ СН'!$F$12+СВЦЭМ!$D$10+'СЕТ СН'!$F$6-'СЕТ СН'!$F$22</f>
        <v>1099.9637613700002</v>
      </c>
      <c r="D35" s="36">
        <f>SUMIFS(СВЦЭМ!$C$33:$C$776,СВЦЭМ!$A$33:$A$776,$A35,СВЦЭМ!$B$33:$B$776,D$11)+'СЕТ СН'!$F$12+СВЦЭМ!$D$10+'СЕТ СН'!$F$6-'СЕТ СН'!$F$22</f>
        <v>1126.88774741</v>
      </c>
      <c r="E35" s="36">
        <f>SUMIFS(СВЦЭМ!$C$33:$C$776,СВЦЭМ!$A$33:$A$776,$A35,СВЦЭМ!$B$33:$B$776,E$11)+'СЕТ СН'!$F$12+СВЦЭМ!$D$10+'СЕТ СН'!$F$6-'СЕТ СН'!$F$22</f>
        <v>1130.4728864399999</v>
      </c>
      <c r="F35" s="36">
        <f>SUMIFS(СВЦЭМ!$C$33:$C$776,СВЦЭМ!$A$33:$A$776,$A35,СВЦЭМ!$B$33:$B$776,F$11)+'СЕТ СН'!$F$12+СВЦЭМ!$D$10+'СЕТ СН'!$F$6-'СЕТ СН'!$F$22</f>
        <v>1148.8762017499998</v>
      </c>
      <c r="G35" s="36">
        <f>SUMIFS(СВЦЭМ!$C$33:$C$776,СВЦЭМ!$A$33:$A$776,$A35,СВЦЭМ!$B$33:$B$776,G$11)+'СЕТ СН'!$F$12+СВЦЭМ!$D$10+'СЕТ СН'!$F$6-'СЕТ СН'!$F$22</f>
        <v>1138.3802368699999</v>
      </c>
      <c r="H35" s="36">
        <f>SUMIFS(СВЦЭМ!$C$33:$C$776,СВЦЭМ!$A$33:$A$776,$A35,СВЦЭМ!$B$33:$B$776,H$11)+'СЕТ СН'!$F$12+СВЦЭМ!$D$10+'СЕТ СН'!$F$6-'СЕТ СН'!$F$22</f>
        <v>1124.7222212299998</v>
      </c>
      <c r="I35" s="36">
        <f>SUMIFS(СВЦЭМ!$C$33:$C$776,СВЦЭМ!$A$33:$A$776,$A35,СВЦЭМ!$B$33:$B$776,I$11)+'СЕТ СН'!$F$12+СВЦЭМ!$D$10+'СЕТ СН'!$F$6-'СЕТ СН'!$F$22</f>
        <v>1114.6621825</v>
      </c>
      <c r="J35" s="36">
        <f>SUMIFS(СВЦЭМ!$C$33:$C$776,СВЦЭМ!$A$33:$A$776,$A35,СВЦЭМ!$B$33:$B$776,J$11)+'СЕТ СН'!$F$12+СВЦЭМ!$D$10+'СЕТ СН'!$F$6-'СЕТ СН'!$F$22</f>
        <v>1103.5079793499999</v>
      </c>
      <c r="K35" s="36">
        <f>SUMIFS(СВЦЭМ!$C$33:$C$776,СВЦЭМ!$A$33:$A$776,$A35,СВЦЭМ!$B$33:$B$776,K$11)+'СЕТ СН'!$F$12+СВЦЭМ!$D$10+'СЕТ СН'!$F$6-'СЕТ СН'!$F$22</f>
        <v>1092.16655765</v>
      </c>
      <c r="L35" s="36">
        <f>SUMIFS(СВЦЭМ!$C$33:$C$776,СВЦЭМ!$A$33:$A$776,$A35,СВЦЭМ!$B$33:$B$776,L$11)+'СЕТ СН'!$F$12+СВЦЭМ!$D$10+'СЕТ СН'!$F$6-'СЕТ СН'!$F$22</f>
        <v>1096.5502703499999</v>
      </c>
      <c r="M35" s="36">
        <f>SUMIFS(СВЦЭМ!$C$33:$C$776,СВЦЭМ!$A$33:$A$776,$A35,СВЦЭМ!$B$33:$B$776,M$11)+'СЕТ СН'!$F$12+СВЦЭМ!$D$10+'СЕТ СН'!$F$6-'СЕТ СН'!$F$22</f>
        <v>1109.1364265900002</v>
      </c>
      <c r="N35" s="36">
        <f>SUMIFS(СВЦЭМ!$C$33:$C$776,СВЦЭМ!$A$33:$A$776,$A35,СВЦЭМ!$B$33:$B$776,N$11)+'СЕТ СН'!$F$12+СВЦЭМ!$D$10+'СЕТ СН'!$F$6-'СЕТ СН'!$F$22</f>
        <v>1128.19846732</v>
      </c>
      <c r="O35" s="36">
        <f>SUMIFS(СВЦЭМ!$C$33:$C$776,СВЦЭМ!$A$33:$A$776,$A35,СВЦЭМ!$B$33:$B$776,O$11)+'СЕТ СН'!$F$12+СВЦЭМ!$D$10+'СЕТ СН'!$F$6-'СЕТ СН'!$F$22</f>
        <v>1141.8740239599999</v>
      </c>
      <c r="P35" s="36">
        <f>SUMIFS(СВЦЭМ!$C$33:$C$776,СВЦЭМ!$A$33:$A$776,$A35,СВЦЭМ!$B$33:$B$776,P$11)+'СЕТ СН'!$F$12+СВЦЭМ!$D$10+'СЕТ СН'!$F$6-'СЕТ СН'!$F$22</f>
        <v>1102.0477028800001</v>
      </c>
      <c r="Q35" s="36">
        <f>SUMIFS(СВЦЭМ!$C$33:$C$776,СВЦЭМ!$A$33:$A$776,$A35,СВЦЭМ!$B$33:$B$776,Q$11)+'СЕТ СН'!$F$12+СВЦЭМ!$D$10+'СЕТ СН'!$F$6-'СЕТ СН'!$F$22</f>
        <v>1118.9296964</v>
      </c>
      <c r="R35" s="36">
        <f>SUMIFS(СВЦЭМ!$C$33:$C$776,СВЦЭМ!$A$33:$A$776,$A35,СВЦЭМ!$B$33:$B$776,R$11)+'СЕТ СН'!$F$12+СВЦЭМ!$D$10+'СЕТ СН'!$F$6-'СЕТ СН'!$F$22</f>
        <v>1143.62849811</v>
      </c>
      <c r="S35" s="36">
        <f>SUMIFS(СВЦЭМ!$C$33:$C$776,СВЦЭМ!$A$33:$A$776,$A35,СВЦЭМ!$B$33:$B$776,S$11)+'СЕТ СН'!$F$12+СВЦЭМ!$D$10+'СЕТ СН'!$F$6-'СЕТ СН'!$F$22</f>
        <v>1124.0277123199999</v>
      </c>
      <c r="T35" s="36">
        <f>SUMIFS(СВЦЭМ!$C$33:$C$776,СВЦЭМ!$A$33:$A$776,$A35,СВЦЭМ!$B$33:$B$776,T$11)+'СЕТ СН'!$F$12+СВЦЭМ!$D$10+'СЕТ СН'!$F$6-'СЕТ СН'!$F$22</f>
        <v>1109.9112304800001</v>
      </c>
      <c r="U35" s="36">
        <f>SUMIFS(СВЦЭМ!$C$33:$C$776,СВЦЭМ!$A$33:$A$776,$A35,СВЦЭМ!$B$33:$B$776,U$11)+'СЕТ СН'!$F$12+СВЦЭМ!$D$10+'СЕТ СН'!$F$6-'СЕТ СН'!$F$22</f>
        <v>1090.5378099</v>
      </c>
      <c r="V35" s="36">
        <f>SUMIFS(СВЦЭМ!$C$33:$C$776,СВЦЭМ!$A$33:$A$776,$A35,СВЦЭМ!$B$33:$B$776,V$11)+'СЕТ СН'!$F$12+СВЦЭМ!$D$10+'СЕТ СН'!$F$6-'СЕТ СН'!$F$22</f>
        <v>1086.2787504</v>
      </c>
      <c r="W35" s="36">
        <f>SUMIFS(СВЦЭМ!$C$33:$C$776,СВЦЭМ!$A$33:$A$776,$A35,СВЦЭМ!$B$33:$B$776,W$11)+'СЕТ СН'!$F$12+СВЦЭМ!$D$10+'СЕТ СН'!$F$6-'СЕТ СН'!$F$22</f>
        <v>1089.24611385</v>
      </c>
      <c r="X35" s="36">
        <f>SUMIFS(СВЦЭМ!$C$33:$C$776,СВЦЭМ!$A$33:$A$776,$A35,СВЦЭМ!$B$33:$B$776,X$11)+'СЕТ СН'!$F$12+СВЦЭМ!$D$10+'СЕТ СН'!$F$6-'СЕТ СН'!$F$22</f>
        <v>1114.9944137</v>
      </c>
      <c r="Y35" s="36">
        <f>SUMIFS(СВЦЭМ!$C$33:$C$776,СВЦЭМ!$A$33:$A$776,$A35,СВЦЭМ!$B$33:$B$776,Y$11)+'СЕТ СН'!$F$12+СВЦЭМ!$D$10+'СЕТ СН'!$F$6-'СЕТ СН'!$F$22</f>
        <v>1137.9401925900002</v>
      </c>
    </row>
    <row r="36" spans="1:25" ht="15.75" x14ac:dyDescent="0.2">
      <c r="A36" s="35">
        <f t="shared" si="0"/>
        <v>44252</v>
      </c>
      <c r="B36" s="36">
        <f>SUMIFS(СВЦЭМ!$C$33:$C$776,СВЦЭМ!$A$33:$A$776,$A36,СВЦЭМ!$B$33:$B$776,B$11)+'СЕТ СН'!$F$12+СВЦЭМ!$D$10+'СЕТ СН'!$F$6-'СЕТ СН'!$F$22</f>
        <v>1087.58586803</v>
      </c>
      <c r="C36" s="36">
        <f>SUMIFS(СВЦЭМ!$C$33:$C$776,СВЦЭМ!$A$33:$A$776,$A36,СВЦЭМ!$B$33:$B$776,C$11)+'СЕТ СН'!$F$12+СВЦЭМ!$D$10+'СЕТ СН'!$F$6-'СЕТ СН'!$F$22</f>
        <v>1108.0513217</v>
      </c>
      <c r="D36" s="36">
        <f>SUMIFS(СВЦЭМ!$C$33:$C$776,СВЦЭМ!$A$33:$A$776,$A36,СВЦЭМ!$B$33:$B$776,D$11)+'СЕТ СН'!$F$12+СВЦЭМ!$D$10+'СЕТ СН'!$F$6-'СЕТ СН'!$F$22</f>
        <v>1135.8182963300001</v>
      </c>
      <c r="E36" s="36">
        <f>SUMIFS(СВЦЭМ!$C$33:$C$776,СВЦЭМ!$A$33:$A$776,$A36,СВЦЭМ!$B$33:$B$776,E$11)+'СЕТ СН'!$F$12+СВЦЭМ!$D$10+'СЕТ СН'!$F$6-'СЕТ СН'!$F$22</f>
        <v>1138.80583396</v>
      </c>
      <c r="F36" s="36">
        <f>SUMIFS(СВЦЭМ!$C$33:$C$776,СВЦЭМ!$A$33:$A$776,$A36,СВЦЭМ!$B$33:$B$776,F$11)+'СЕТ СН'!$F$12+СВЦЭМ!$D$10+'СЕТ СН'!$F$6-'СЕТ СН'!$F$22</f>
        <v>1152.37619498</v>
      </c>
      <c r="G36" s="36">
        <f>SUMIFS(СВЦЭМ!$C$33:$C$776,СВЦЭМ!$A$33:$A$776,$A36,СВЦЭМ!$B$33:$B$776,G$11)+'СЕТ СН'!$F$12+СВЦЭМ!$D$10+'СЕТ СН'!$F$6-'СЕТ СН'!$F$22</f>
        <v>1136.6214516</v>
      </c>
      <c r="H36" s="36">
        <f>SUMIFS(СВЦЭМ!$C$33:$C$776,СВЦЭМ!$A$33:$A$776,$A36,СВЦЭМ!$B$33:$B$776,H$11)+'СЕТ СН'!$F$12+СВЦЭМ!$D$10+'СЕТ СН'!$F$6-'СЕТ СН'!$F$22</f>
        <v>1095.76261032</v>
      </c>
      <c r="I36" s="36">
        <f>SUMIFS(СВЦЭМ!$C$33:$C$776,СВЦЭМ!$A$33:$A$776,$A36,СВЦЭМ!$B$33:$B$776,I$11)+'СЕТ СН'!$F$12+СВЦЭМ!$D$10+'СЕТ СН'!$F$6-'СЕТ СН'!$F$22</f>
        <v>1078.9774856299998</v>
      </c>
      <c r="J36" s="36">
        <f>SUMIFS(СВЦЭМ!$C$33:$C$776,СВЦЭМ!$A$33:$A$776,$A36,СВЦЭМ!$B$33:$B$776,J$11)+'СЕТ СН'!$F$12+СВЦЭМ!$D$10+'СЕТ СН'!$F$6-'СЕТ СН'!$F$22</f>
        <v>1072.6085213199999</v>
      </c>
      <c r="K36" s="36">
        <f>SUMIFS(СВЦЭМ!$C$33:$C$776,СВЦЭМ!$A$33:$A$776,$A36,СВЦЭМ!$B$33:$B$776,K$11)+'СЕТ СН'!$F$12+СВЦЭМ!$D$10+'СЕТ СН'!$F$6-'СЕТ СН'!$F$22</f>
        <v>1071.84729154</v>
      </c>
      <c r="L36" s="36">
        <f>SUMIFS(СВЦЭМ!$C$33:$C$776,СВЦЭМ!$A$33:$A$776,$A36,СВЦЭМ!$B$33:$B$776,L$11)+'СЕТ СН'!$F$12+СВЦЭМ!$D$10+'СЕТ СН'!$F$6-'СЕТ СН'!$F$22</f>
        <v>1093.34533403</v>
      </c>
      <c r="M36" s="36">
        <f>SUMIFS(СВЦЭМ!$C$33:$C$776,СВЦЭМ!$A$33:$A$776,$A36,СВЦЭМ!$B$33:$B$776,M$11)+'СЕТ СН'!$F$12+СВЦЭМ!$D$10+'СЕТ СН'!$F$6-'СЕТ СН'!$F$22</f>
        <v>1087.3424587499999</v>
      </c>
      <c r="N36" s="36">
        <f>SUMIFS(СВЦЭМ!$C$33:$C$776,СВЦЭМ!$A$33:$A$776,$A36,СВЦЭМ!$B$33:$B$776,N$11)+'СЕТ СН'!$F$12+СВЦЭМ!$D$10+'СЕТ СН'!$F$6-'СЕТ СН'!$F$22</f>
        <v>1110.9393985500001</v>
      </c>
      <c r="O36" s="36">
        <f>SUMIFS(СВЦЭМ!$C$33:$C$776,СВЦЭМ!$A$33:$A$776,$A36,СВЦЭМ!$B$33:$B$776,O$11)+'СЕТ СН'!$F$12+СВЦЭМ!$D$10+'СЕТ СН'!$F$6-'СЕТ СН'!$F$22</f>
        <v>1150.0732659</v>
      </c>
      <c r="P36" s="36">
        <f>SUMIFS(СВЦЭМ!$C$33:$C$776,СВЦЭМ!$A$33:$A$776,$A36,СВЦЭМ!$B$33:$B$776,P$11)+'СЕТ СН'!$F$12+СВЦЭМ!$D$10+'СЕТ СН'!$F$6-'СЕТ СН'!$F$22</f>
        <v>1136.37923114</v>
      </c>
      <c r="Q36" s="36">
        <f>SUMIFS(СВЦЭМ!$C$33:$C$776,СВЦЭМ!$A$33:$A$776,$A36,СВЦЭМ!$B$33:$B$776,Q$11)+'СЕТ СН'!$F$12+СВЦЭМ!$D$10+'СЕТ СН'!$F$6-'СЕТ СН'!$F$22</f>
        <v>1133.88655905</v>
      </c>
      <c r="R36" s="36">
        <f>SUMIFS(СВЦЭМ!$C$33:$C$776,СВЦЭМ!$A$33:$A$776,$A36,СВЦЭМ!$B$33:$B$776,R$11)+'СЕТ СН'!$F$12+СВЦЭМ!$D$10+'СЕТ СН'!$F$6-'СЕТ СН'!$F$22</f>
        <v>1143.38486457</v>
      </c>
      <c r="S36" s="36">
        <f>SUMIFS(СВЦЭМ!$C$33:$C$776,СВЦЭМ!$A$33:$A$776,$A36,СВЦЭМ!$B$33:$B$776,S$11)+'СЕТ СН'!$F$12+СВЦЭМ!$D$10+'СЕТ СН'!$F$6-'СЕТ СН'!$F$22</f>
        <v>1124.6643267899999</v>
      </c>
      <c r="T36" s="36">
        <f>SUMIFS(СВЦЭМ!$C$33:$C$776,СВЦЭМ!$A$33:$A$776,$A36,СВЦЭМ!$B$33:$B$776,T$11)+'СЕТ СН'!$F$12+СВЦЭМ!$D$10+'СЕТ СН'!$F$6-'СЕТ СН'!$F$22</f>
        <v>1111.1232727000001</v>
      </c>
      <c r="U36" s="36">
        <f>SUMIFS(СВЦЭМ!$C$33:$C$776,СВЦЭМ!$A$33:$A$776,$A36,СВЦЭМ!$B$33:$B$776,U$11)+'СЕТ СН'!$F$12+СВЦЭМ!$D$10+'СЕТ СН'!$F$6-'СЕТ СН'!$F$22</f>
        <v>1120.4731859600001</v>
      </c>
      <c r="V36" s="36">
        <f>SUMIFS(СВЦЭМ!$C$33:$C$776,СВЦЭМ!$A$33:$A$776,$A36,СВЦЭМ!$B$33:$B$776,V$11)+'СЕТ СН'!$F$12+СВЦЭМ!$D$10+'СЕТ СН'!$F$6-'СЕТ СН'!$F$22</f>
        <v>1112.86855251</v>
      </c>
      <c r="W36" s="36">
        <f>SUMIFS(СВЦЭМ!$C$33:$C$776,СВЦЭМ!$A$33:$A$776,$A36,СВЦЭМ!$B$33:$B$776,W$11)+'СЕТ СН'!$F$12+СВЦЭМ!$D$10+'СЕТ СН'!$F$6-'СЕТ СН'!$F$22</f>
        <v>1109.28031521</v>
      </c>
      <c r="X36" s="36">
        <f>SUMIFS(СВЦЭМ!$C$33:$C$776,СВЦЭМ!$A$33:$A$776,$A36,СВЦЭМ!$B$33:$B$776,X$11)+'СЕТ СН'!$F$12+СВЦЭМ!$D$10+'СЕТ СН'!$F$6-'СЕТ СН'!$F$22</f>
        <v>1117.23703355</v>
      </c>
      <c r="Y36" s="36">
        <f>SUMIFS(СВЦЭМ!$C$33:$C$776,СВЦЭМ!$A$33:$A$776,$A36,СВЦЭМ!$B$33:$B$776,Y$11)+'СЕТ СН'!$F$12+СВЦЭМ!$D$10+'СЕТ СН'!$F$6-'СЕТ СН'!$F$22</f>
        <v>1118.9880713100001</v>
      </c>
    </row>
    <row r="37" spans="1:25" ht="15.75" x14ac:dyDescent="0.2">
      <c r="A37" s="35">
        <f t="shared" si="0"/>
        <v>44253</v>
      </c>
      <c r="B37" s="36">
        <f>SUMIFS(СВЦЭМ!$C$33:$C$776,СВЦЭМ!$A$33:$A$776,$A37,СВЦЭМ!$B$33:$B$776,B$11)+'СЕТ СН'!$F$12+СВЦЭМ!$D$10+'СЕТ СН'!$F$6-'СЕТ СН'!$F$22</f>
        <v>1104.13123275</v>
      </c>
      <c r="C37" s="36">
        <f>SUMIFS(СВЦЭМ!$C$33:$C$776,СВЦЭМ!$A$33:$A$776,$A37,СВЦЭМ!$B$33:$B$776,C$11)+'СЕТ СН'!$F$12+СВЦЭМ!$D$10+'СЕТ СН'!$F$6-'СЕТ СН'!$F$22</f>
        <v>1113.1682118399999</v>
      </c>
      <c r="D37" s="36">
        <f>SUMIFS(СВЦЭМ!$C$33:$C$776,СВЦЭМ!$A$33:$A$776,$A37,СВЦЭМ!$B$33:$B$776,D$11)+'СЕТ СН'!$F$12+СВЦЭМ!$D$10+'СЕТ СН'!$F$6-'СЕТ СН'!$F$22</f>
        <v>1147.5342576099999</v>
      </c>
      <c r="E37" s="36">
        <f>SUMIFS(СВЦЭМ!$C$33:$C$776,СВЦЭМ!$A$33:$A$776,$A37,СВЦЭМ!$B$33:$B$776,E$11)+'СЕТ СН'!$F$12+СВЦЭМ!$D$10+'СЕТ СН'!$F$6-'СЕТ СН'!$F$22</f>
        <v>1151.6087736100001</v>
      </c>
      <c r="F37" s="36">
        <f>SUMIFS(СВЦЭМ!$C$33:$C$776,СВЦЭМ!$A$33:$A$776,$A37,СВЦЭМ!$B$33:$B$776,F$11)+'СЕТ СН'!$F$12+СВЦЭМ!$D$10+'СЕТ СН'!$F$6-'СЕТ СН'!$F$22</f>
        <v>1164.39758106</v>
      </c>
      <c r="G37" s="36">
        <f>SUMIFS(СВЦЭМ!$C$33:$C$776,СВЦЭМ!$A$33:$A$776,$A37,СВЦЭМ!$B$33:$B$776,G$11)+'СЕТ СН'!$F$12+СВЦЭМ!$D$10+'СЕТ СН'!$F$6-'СЕТ СН'!$F$22</f>
        <v>1150.0648408500001</v>
      </c>
      <c r="H37" s="36">
        <f>SUMIFS(СВЦЭМ!$C$33:$C$776,СВЦЭМ!$A$33:$A$776,$A37,СВЦЭМ!$B$33:$B$776,H$11)+'СЕТ СН'!$F$12+СВЦЭМ!$D$10+'СЕТ СН'!$F$6-'СЕТ СН'!$F$22</f>
        <v>1121.96387018</v>
      </c>
      <c r="I37" s="36">
        <f>SUMIFS(СВЦЭМ!$C$33:$C$776,СВЦЭМ!$A$33:$A$776,$A37,СВЦЭМ!$B$33:$B$776,I$11)+'СЕТ СН'!$F$12+СВЦЭМ!$D$10+'СЕТ СН'!$F$6-'СЕТ СН'!$F$22</f>
        <v>1101.31698764</v>
      </c>
      <c r="J37" s="36">
        <f>SUMIFS(СВЦЭМ!$C$33:$C$776,СВЦЭМ!$A$33:$A$776,$A37,СВЦЭМ!$B$33:$B$776,J$11)+'СЕТ СН'!$F$12+СВЦЭМ!$D$10+'СЕТ СН'!$F$6-'СЕТ СН'!$F$22</f>
        <v>1086.32712139</v>
      </c>
      <c r="K37" s="36">
        <f>SUMIFS(СВЦЭМ!$C$33:$C$776,СВЦЭМ!$A$33:$A$776,$A37,СВЦЭМ!$B$33:$B$776,K$11)+'СЕТ СН'!$F$12+СВЦЭМ!$D$10+'СЕТ СН'!$F$6-'СЕТ СН'!$F$22</f>
        <v>1092.5862678999999</v>
      </c>
      <c r="L37" s="36">
        <f>SUMIFS(СВЦЭМ!$C$33:$C$776,СВЦЭМ!$A$33:$A$776,$A37,СВЦЭМ!$B$33:$B$776,L$11)+'СЕТ СН'!$F$12+СВЦЭМ!$D$10+'СЕТ СН'!$F$6-'СЕТ СН'!$F$22</f>
        <v>1098.01507019</v>
      </c>
      <c r="M37" s="36">
        <f>SUMIFS(СВЦЭМ!$C$33:$C$776,СВЦЭМ!$A$33:$A$776,$A37,СВЦЭМ!$B$33:$B$776,M$11)+'СЕТ СН'!$F$12+СВЦЭМ!$D$10+'СЕТ СН'!$F$6-'СЕТ СН'!$F$22</f>
        <v>1095.0149799999999</v>
      </c>
      <c r="N37" s="36">
        <f>SUMIFS(СВЦЭМ!$C$33:$C$776,СВЦЭМ!$A$33:$A$776,$A37,СВЦЭМ!$B$33:$B$776,N$11)+'СЕТ СН'!$F$12+СВЦЭМ!$D$10+'СЕТ СН'!$F$6-'СЕТ СН'!$F$22</f>
        <v>1108.4790438999999</v>
      </c>
      <c r="O37" s="36">
        <f>SUMIFS(СВЦЭМ!$C$33:$C$776,СВЦЭМ!$A$33:$A$776,$A37,СВЦЭМ!$B$33:$B$776,O$11)+'СЕТ СН'!$F$12+СВЦЭМ!$D$10+'СЕТ СН'!$F$6-'СЕТ СН'!$F$22</f>
        <v>1123.73567073</v>
      </c>
      <c r="P37" s="36">
        <f>SUMIFS(СВЦЭМ!$C$33:$C$776,СВЦЭМ!$A$33:$A$776,$A37,СВЦЭМ!$B$33:$B$776,P$11)+'СЕТ СН'!$F$12+СВЦЭМ!$D$10+'СЕТ СН'!$F$6-'СЕТ СН'!$F$22</f>
        <v>1109.48672145</v>
      </c>
      <c r="Q37" s="36">
        <f>SUMIFS(СВЦЭМ!$C$33:$C$776,СВЦЭМ!$A$33:$A$776,$A37,СВЦЭМ!$B$33:$B$776,Q$11)+'СЕТ СН'!$F$12+СВЦЭМ!$D$10+'СЕТ СН'!$F$6-'СЕТ СН'!$F$22</f>
        <v>1116.0977355499999</v>
      </c>
      <c r="R37" s="36">
        <f>SUMIFS(СВЦЭМ!$C$33:$C$776,СВЦЭМ!$A$33:$A$776,$A37,СВЦЭМ!$B$33:$B$776,R$11)+'СЕТ СН'!$F$12+СВЦЭМ!$D$10+'СЕТ СН'!$F$6-'СЕТ СН'!$F$22</f>
        <v>1127.61277623</v>
      </c>
      <c r="S37" s="36">
        <f>SUMIFS(СВЦЭМ!$C$33:$C$776,СВЦЭМ!$A$33:$A$776,$A37,СВЦЭМ!$B$33:$B$776,S$11)+'СЕТ СН'!$F$12+СВЦЭМ!$D$10+'СЕТ СН'!$F$6-'СЕТ СН'!$F$22</f>
        <v>1122.3066659400001</v>
      </c>
      <c r="T37" s="36">
        <f>SUMIFS(СВЦЭМ!$C$33:$C$776,СВЦЭМ!$A$33:$A$776,$A37,СВЦЭМ!$B$33:$B$776,T$11)+'СЕТ СН'!$F$12+СВЦЭМ!$D$10+'СЕТ СН'!$F$6-'СЕТ СН'!$F$22</f>
        <v>1111.1552481899998</v>
      </c>
      <c r="U37" s="36">
        <f>SUMIFS(СВЦЭМ!$C$33:$C$776,СВЦЭМ!$A$33:$A$776,$A37,СВЦЭМ!$B$33:$B$776,U$11)+'СЕТ СН'!$F$12+СВЦЭМ!$D$10+'СЕТ СН'!$F$6-'СЕТ СН'!$F$22</f>
        <v>1101.2992993600001</v>
      </c>
      <c r="V37" s="36">
        <f>SUMIFS(СВЦЭМ!$C$33:$C$776,СВЦЭМ!$A$33:$A$776,$A37,СВЦЭМ!$B$33:$B$776,V$11)+'СЕТ СН'!$F$12+СВЦЭМ!$D$10+'СЕТ СН'!$F$6-'СЕТ СН'!$F$22</f>
        <v>1104.3534969899999</v>
      </c>
      <c r="W37" s="36">
        <f>SUMIFS(СВЦЭМ!$C$33:$C$776,СВЦЭМ!$A$33:$A$776,$A37,СВЦЭМ!$B$33:$B$776,W$11)+'СЕТ СН'!$F$12+СВЦЭМ!$D$10+'СЕТ СН'!$F$6-'СЕТ СН'!$F$22</f>
        <v>1113.2665464900001</v>
      </c>
      <c r="X37" s="36">
        <f>SUMIFS(СВЦЭМ!$C$33:$C$776,СВЦЭМ!$A$33:$A$776,$A37,СВЦЭМ!$B$33:$B$776,X$11)+'СЕТ СН'!$F$12+СВЦЭМ!$D$10+'СЕТ СН'!$F$6-'СЕТ СН'!$F$22</f>
        <v>1131.1732477599999</v>
      </c>
      <c r="Y37" s="36">
        <f>SUMIFS(СВЦЭМ!$C$33:$C$776,СВЦЭМ!$A$33:$A$776,$A37,СВЦЭМ!$B$33:$B$776,Y$11)+'СЕТ СН'!$F$12+СВЦЭМ!$D$10+'СЕТ СН'!$F$6-'СЕТ СН'!$F$22</f>
        <v>1133.89288874</v>
      </c>
    </row>
    <row r="38" spans="1:25" ht="15.75" x14ac:dyDescent="0.2">
      <c r="A38" s="35">
        <f t="shared" si="0"/>
        <v>44254</v>
      </c>
      <c r="B38" s="36">
        <f>SUMIFS(СВЦЭМ!$C$33:$C$776,СВЦЭМ!$A$33:$A$776,$A38,СВЦЭМ!$B$33:$B$776,B$11)+'СЕТ СН'!$F$12+СВЦЭМ!$D$10+'СЕТ СН'!$F$6-'СЕТ СН'!$F$22</f>
        <v>1136.15666771</v>
      </c>
      <c r="C38" s="36">
        <f>SUMIFS(СВЦЭМ!$C$33:$C$776,СВЦЭМ!$A$33:$A$776,$A38,СВЦЭМ!$B$33:$B$776,C$11)+'СЕТ СН'!$F$12+СВЦЭМ!$D$10+'СЕТ СН'!$F$6-'СЕТ СН'!$F$22</f>
        <v>1145.9511747199999</v>
      </c>
      <c r="D38" s="36">
        <f>SUMIFS(СВЦЭМ!$C$33:$C$776,СВЦЭМ!$A$33:$A$776,$A38,СВЦЭМ!$B$33:$B$776,D$11)+'СЕТ СН'!$F$12+СВЦЭМ!$D$10+'СЕТ СН'!$F$6-'СЕТ СН'!$F$22</f>
        <v>1174.0886025699999</v>
      </c>
      <c r="E38" s="36">
        <f>SUMIFS(СВЦЭМ!$C$33:$C$776,СВЦЭМ!$A$33:$A$776,$A38,СВЦЭМ!$B$33:$B$776,E$11)+'СЕТ СН'!$F$12+СВЦЭМ!$D$10+'СЕТ СН'!$F$6-'СЕТ СН'!$F$22</f>
        <v>1184.3529888400001</v>
      </c>
      <c r="F38" s="36">
        <f>SUMIFS(СВЦЭМ!$C$33:$C$776,СВЦЭМ!$A$33:$A$776,$A38,СВЦЭМ!$B$33:$B$776,F$11)+'СЕТ СН'!$F$12+СВЦЭМ!$D$10+'СЕТ СН'!$F$6-'СЕТ СН'!$F$22</f>
        <v>1200.5456561199999</v>
      </c>
      <c r="G38" s="36">
        <f>SUMIFS(СВЦЭМ!$C$33:$C$776,СВЦЭМ!$A$33:$A$776,$A38,СВЦЭМ!$B$33:$B$776,G$11)+'СЕТ СН'!$F$12+СВЦЭМ!$D$10+'СЕТ СН'!$F$6-'СЕТ СН'!$F$22</f>
        <v>1193.90500367</v>
      </c>
      <c r="H38" s="36">
        <f>SUMIFS(СВЦЭМ!$C$33:$C$776,СВЦЭМ!$A$33:$A$776,$A38,СВЦЭМ!$B$33:$B$776,H$11)+'СЕТ СН'!$F$12+СВЦЭМ!$D$10+'СЕТ СН'!$F$6-'СЕТ СН'!$F$22</f>
        <v>1180.6643104499999</v>
      </c>
      <c r="I38" s="36">
        <f>SUMIFS(СВЦЭМ!$C$33:$C$776,СВЦЭМ!$A$33:$A$776,$A38,СВЦЭМ!$B$33:$B$776,I$11)+'СЕТ СН'!$F$12+СВЦЭМ!$D$10+'СЕТ СН'!$F$6-'СЕТ СН'!$F$22</f>
        <v>1166.0167850800001</v>
      </c>
      <c r="J38" s="36">
        <f>SUMIFS(СВЦЭМ!$C$33:$C$776,СВЦЭМ!$A$33:$A$776,$A38,СВЦЭМ!$B$33:$B$776,J$11)+'СЕТ СН'!$F$12+СВЦЭМ!$D$10+'СЕТ СН'!$F$6-'СЕТ СН'!$F$22</f>
        <v>1153.2863238800001</v>
      </c>
      <c r="K38" s="36">
        <f>SUMIFS(СВЦЭМ!$C$33:$C$776,СВЦЭМ!$A$33:$A$776,$A38,СВЦЭМ!$B$33:$B$776,K$11)+'СЕТ СН'!$F$12+СВЦЭМ!$D$10+'СЕТ СН'!$F$6-'СЕТ СН'!$F$22</f>
        <v>1121.00101612</v>
      </c>
      <c r="L38" s="36">
        <f>SUMIFS(СВЦЭМ!$C$33:$C$776,СВЦЭМ!$A$33:$A$776,$A38,СВЦЭМ!$B$33:$B$776,L$11)+'СЕТ СН'!$F$12+СВЦЭМ!$D$10+'СЕТ СН'!$F$6-'СЕТ СН'!$F$22</f>
        <v>1119.1108349199999</v>
      </c>
      <c r="M38" s="36">
        <f>SUMIFS(СВЦЭМ!$C$33:$C$776,СВЦЭМ!$A$33:$A$776,$A38,СВЦЭМ!$B$33:$B$776,M$11)+'СЕТ СН'!$F$12+СВЦЭМ!$D$10+'СЕТ СН'!$F$6-'СЕТ СН'!$F$22</f>
        <v>1115.8359648599999</v>
      </c>
      <c r="N38" s="36">
        <f>SUMIFS(СВЦЭМ!$C$33:$C$776,СВЦЭМ!$A$33:$A$776,$A38,СВЦЭМ!$B$33:$B$776,N$11)+'СЕТ СН'!$F$12+СВЦЭМ!$D$10+'СЕТ СН'!$F$6-'СЕТ СН'!$F$22</f>
        <v>1122.7721922599999</v>
      </c>
      <c r="O38" s="36">
        <f>SUMIFS(СВЦЭМ!$C$33:$C$776,СВЦЭМ!$A$33:$A$776,$A38,СВЦЭМ!$B$33:$B$776,O$11)+'СЕТ СН'!$F$12+СВЦЭМ!$D$10+'СЕТ СН'!$F$6-'СЕТ СН'!$F$22</f>
        <v>1134.3434966899999</v>
      </c>
      <c r="P38" s="36">
        <f>SUMIFS(СВЦЭМ!$C$33:$C$776,СВЦЭМ!$A$33:$A$776,$A38,СВЦЭМ!$B$33:$B$776,P$11)+'СЕТ СН'!$F$12+СВЦЭМ!$D$10+'СЕТ СН'!$F$6-'СЕТ СН'!$F$22</f>
        <v>1125.0762714</v>
      </c>
      <c r="Q38" s="36">
        <f>SUMIFS(СВЦЭМ!$C$33:$C$776,СВЦЭМ!$A$33:$A$776,$A38,СВЦЭМ!$B$33:$B$776,Q$11)+'СЕТ СН'!$F$12+СВЦЭМ!$D$10+'СЕТ СН'!$F$6-'СЕТ СН'!$F$22</f>
        <v>1136.96513084</v>
      </c>
      <c r="R38" s="36">
        <f>SUMIFS(СВЦЭМ!$C$33:$C$776,СВЦЭМ!$A$33:$A$776,$A38,СВЦЭМ!$B$33:$B$776,R$11)+'СЕТ СН'!$F$12+СВЦЭМ!$D$10+'СЕТ СН'!$F$6-'СЕТ СН'!$F$22</f>
        <v>1157.81641943</v>
      </c>
      <c r="S38" s="36">
        <f>SUMIFS(СВЦЭМ!$C$33:$C$776,СВЦЭМ!$A$33:$A$776,$A38,СВЦЭМ!$B$33:$B$776,S$11)+'СЕТ СН'!$F$12+СВЦЭМ!$D$10+'СЕТ СН'!$F$6-'СЕТ СН'!$F$22</f>
        <v>1140.38820773</v>
      </c>
      <c r="T38" s="36">
        <f>SUMIFS(СВЦЭМ!$C$33:$C$776,СВЦЭМ!$A$33:$A$776,$A38,СВЦЭМ!$B$33:$B$776,T$11)+'СЕТ СН'!$F$12+СВЦЭМ!$D$10+'СЕТ СН'!$F$6-'СЕТ СН'!$F$22</f>
        <v>1133.8103114599999</v>
      </c>
      <c r="U38" s="36">
        <f>SUMIFS(СВЦЭМ!$C$33:$C$776,СВЦЭМ!$A$33:$A$776,$A38,СВЦЭМ!$B$33:$B$776,U$11)+'СЕТ СН'!$F$12+СВЦЭМ!$D$10+'СЕТ СН'!$F$6-'СЕТ СН'!$F$22</f>
        <v>1123.2579866000001</v>
      </c>
      <c r="V38" s="36">
        <f>SUMIFS(СВЦЭМ!$C$33:$C$776,СВЦЭМ!$A$33:$A$776,$A38,СВЦЭМ!$B$33:$B$776,V$11)+'СЕТ СН'!$F$12+СВЦЭМ!$D$10+'СЕТ СН'!$F$6-'СЕТ СН'!$F$22</f>
        <v>1132.2355978999999</v>
      </c>
      <c r="W38" s="36">
        <f>SUMIFS(СВЦЭМ!$C$33:$C$776,СВЦЭМ!$A$33:$A$776,$A38,СВЦЭМ!$B$33:$B$776,W$11)+'СЕТ СН'!$F$12+СВЦЭМ!$D$10+'СЕТ СН'!$F$6-'СЕТ СН'!$F$22</f>
        <v>1150.1339367099999</v>
      </c>
      <c r="X38" s="36">
        <f>SUMIFS(СВЦЭМ!$C$33:$C$776,СВЦЭМ!$A$33:$A$776,$A38,СВЦЭМ!$B$33:$B$776,X$11)+'СЕТ СН'!$F$12+СВЦЭМ!$D$10+'СЕТ СН'!$F$6-'СЕТ СН'!$F$22</f>
        <v>1157.6222751600001</v>
      </c>
      <c r="Y38" s="36">
        <f>SUMIFS(СВЦЭМ!$C$33:$C$776,СВЦЭМ!$A$33:$A$776,$A38,СВЦЭМ!$B$33:$B$776,Y$11)+'СЕТ СН'!$F$12+СВЦЭМ!$D$10+'СЕТ СН'!$F$6-'СЕТ СН'!$F$22</f>
        <v>1184.89247376</v>
      </c>
    </row>
    <row r="39" spans="1:25" ht="15.75" x14ac:dyDescent="0.2">
      <c r="A39" s="35">
        <f t="shared" si="0"/>
        <v>44255</v>
      </c>
      <c r="B39" s="36">
        <f>SUMIFS(СВЦЭМ!$C$33:$C$776,СВЦЭМ!$A$33:$A$776,$A39,СВЦЭМ!$B$33:$B$776,B$11)+'СЕТ СН'!$F$12+СВЦЭМ!$D$10+'СЕТ СН'!$F$6-'СЕТ СН'!$F$22</f>
        <v>1110.5246135699999</v>
      </c>
      <c r="C39" s="36">
        <f>SUMIFS(СВЦЭМ!$C$33:$C$776,СВЦЭМ!$A$33:$A$776,$A39,СВЦЭМ!$B$33:$B$776,C$11)+'СЕТ СН'!$F$12+СВЦЭМ!$D$10+'СЕТ СН'!$F$6-'СЕТ СН'!$F$22</f>
        <v>1147.37622461</v>
      </c>
      <c r="D39" s="36">
        <f>SUMIFS(СВЦЭМ!$C$33:$C$776,СВЦЭМ!$A$33:$A$776,$A39,СВЦЭМ!$B$33:$B$776,D$11)+'СЕТ СН'!$F$12+СВЦЭМ!$D$10+'СЕТ СН'!$F$6-'СЕТ СН'!$F$22</f>
        <v>1174.70112425</v>
      </c>
      <c r="E39" s="36">
        <f>SUMIFS(СВЦЭМ!$C$33:$C$776,СВЦЭМ!$A$33:$A$776,$A39,СВЦЭМ!$B$33:$B$776,E$11)+'СЕТ СН'!$F$12+СВЦЭМ!$D$10+'СЕТ СН'!$F$6-'СЕТ СН'!$F$22</f>
        <v>1189.8249259300001</v>
      </c>
      <c r="F39" s="36">
        <f>SUMIFS(СВЦЭМ!$C$33:$C$776,СВЦЭМ!$A$33:$A$776,$A39,СВЦЭМ!$B$33:$B$776,F$11)+'СЕТ СН'!$F$12+СВЦЭМ!$D$10+'СЕТ СН'!$F$6-'СЕТ СН'!$F$22</f>
        <v>1204.6280934900001</v>
      </c>
      <c r="G39" s="36">
        <f>SUMIFS(СВЦЭМ!$C$33:$C$776,СВЦЭМ!$A$33:$A$776,$A39,СВЦЭМ!$B$33:$B$776,G$11)+'СЕТ СН'!$F$12+СВЦЭМ!$D$10+'СЕТ СН'!$F$6-'СЕТ СН'!$F$22</f>
        <v>1197.3660453499999</v>
      </c>
      <c r="H39" s="36">
        <f>SUMIFS(СВЦЭМ!$C$33:$C$776,СВЦЭМ!$A$33:$A$776,$A39,СВЦЭМ!$B$33:$B$776,H$11)+'СЕТ СН'!$F$12+СВЦЭМ!$D$10+'СЕТ СН'!$F$6-'СЕТ СН'!$F$22</f>
        <v>1181.6030793099999</v>
      </c>
      <c r="I39" s="36">
        <f>SUMIFS(СВЦЭМ!$C$33:$C$776,СВЦЭМ!$A$33:$A$776,$A39,СВЦЭМ!$B$33:$B$776,I$11)+'СЕТ СН'!$F$12+СВЦЭМ!$D$10+'СЕТ СН'!$F$6-'СЕТ СН'!$F$22</f>
        <v>1159.1509409999999</v>
      </c>
      <c r="J39" s="36">
        <f>SUMIFS(СВЦЭМ!$C$33:$C$776,СВЦЭМ!$A$33:$A$776,$A39,СВЦЭМ!$B$33:$B$776,J$11)+'СЕТ СН'!$F$12+СВЦЭМ!$D$10+'СЕТ СН'!$F$6-'СЕТ СН'!$F$22</f>
        <v>1115.9446310600001</v>
      </c>
      <c r="K39" s="36">
        <f>SUMIFS(СВЦЭМ!$C$33:$C$776,СВЦЭМ!$A$33:$A$776,$A39,СВЦЭМ!$B$33:$B$776,K$11)+'СЕТ СН'!$F$12+СВЦЭМ!$D$10+'СЕТ СН'!$F$6-'СЕТ СН'!$F$22</f>
        <v>1084.24374842</v>
      </c>
      <c r="L39" s="36">
        <f>SUMIFS(СВЦЭМ!$C$33:$C$776,СВЦЭМ!$A$33:$A$776,$A39,СВЦЭМ!$B$33:$B$776,L$11)+'СЕТ СН'!$F$12+СВЦЭМ!$D$10+'СЕТ СН'!$F$6-'СЕТ СН'!$F$22</f>
        <v>1084.2791539899999</v>
      </c>
      <c r="M39" s="36">
        <f>SUMIFS(СВЦЭМ!$C$33:$C$776,СВЦЭМ!$A$33:$A$776,$A39,СВЦЭМ!$B$33:$B$776,M$11)+'СЕТ СН'!$F$12+СВЦЭМ!$D$10+'СЕТ СН'!$F$6-'СЕТ СН'!$F$22</f>
        <v>1097.15836373</v>
      </c>
      <c r="N39" s="36">
        <f>SUMIFS(СВЦЭМ!$C$33:$C$776,СВЦЭМ!$A$33:$A$776,$A39,СВЦЭМ!$B$33:$B$776,N$11)+'СЕТ СН'!$F$12+СВЦЭМ!$D$10+'СЕТ СН'!$F$6-'СЕТ СН'!$F$22</f>
        <v>1128.69058359</v>
      </c>
      <c r="O39" s="36">
        <f>SUMIFS(СВЦЭМ!$C$33:$C$776,СВЦЭМ!$A$33:$A$776,$A39,СВЦЭМ!$B$33:$B$776,O$11)+'СЕТ СН'!$F$12+СВЦЭМ!$D$10+'СЕТ СН'!$F$6-'СЕТ СН'!$F$22</f>
        <v>1151.5258668500001</v>
      </c>
      <c r="P39" s="36">
        <f>SUMIFS(СВЦЭМ!$C$33:$C$776,СВЦЭМ!$A$33:$A$776,$A39,СВЦЭМ!$B$33:$B$776,P$11)+'СЕТ СН'!$F$12+СВЦЭМ!$D$10+'СЕТ СН'!$F$6-'СЕТ СН'!$F$22</f>
        <v>1137.4060708500001</v>
      </c>
      <c r="Q39" s="36">
        <f>SUMIFS(СВЦЭМ!$C$33:$C$776,СВЦЭМ!$A$33:$A$776,$A39,СВЦЭМ!$B$33:$B$776,Q$11)+'СЕТ СН'!$F$12+СВЦЭМ!$D$10+'СЕТ СН'!$F$6-'СЕТ СН'!$F$22</f>
        <v>1143.7424029899998</v>
      </c>
      <c r="R39" s="36">
        <f>SUMIFS(СВЦЭМ!$C$33:$C$776,СВЦЭМ!$A$33:$A$776,$A39,СВЦЭМ!$B$33:$B$776,R$11)+'СЕТ СН'!$F$12+СВЦЭМ!$D$10+'СЕТ СН'!$F$6-'СЕТ СН'!$F$22</f>
        <v>1153.9872695199999</v>
      </c>
      <c r="S39" s="36">
        <f>SUMIFS(СВЦЭМ!$C$33:$C$776,СВЦЭМ!$A$33:$A$776,$A39,СВЦЭМ!$B$33:$B$776,S$11)+'СЕТ СН'!$F$12+СВЦЭМ!$D$10+'СЕТ СН'!$F$6-'СЕТ СН'!$F$22</f>
        <v>1129.9460306199999</v>
      </c>
      <c r="T39" s="36">
        <f>SUMIFS(СВЦЭМ!$C$33:$C$776,СВЦЭМ!$A$33:$A$776,$A39,СВЦЭМ!$B$33:$B$776,T$11)+'СЕТ СН'!$F$12+СВЦЭМ!$D$10+'СЕТ СН'!$F$6-'СЕТ СН'!$F$22</f>
        <v>1110.31525775</v>
      </c>
      <c r="U39" s="36">
        <f>SUMIFS(СВЦЭМ!$C$33:$C$776,СВЦЭМ!$A$33:$A$776,$A39,СВЦЭМ!$B$33:$B$776,U$11)+'СЕТ СН'!$F$12+СВЦЭМ!$D$10+'СЕТ СН'!$F$6-'СЕТ СН'!$F$22</f>
        <v>1101.9911148000001</v>
      </c>
      <c r="V39" s="36">
        <f>SUMIFS(СВЦЭМ!$C$33:$C$776,СВЦЭМ!$A$33:$A$776,$A39,СВЦЭМ!$B$33:$B$776,V$11)+'СЕТ СН'!$F$12+СВЦЭМ!$D$10+'СЕТ СН'!$F$6-'СЕТ СН'!$F$22</f>
        <v>1114.8390502100001</v>
      </c>
      <c r="W39" s="36">
        <f>SUMIFS(СВЦЭМ!$C$33:$C$776,СВЦЭМ!$A$33:$A$776,$A39,СВЦЭМ!$B$33:$B$776,W$11)+'СЕТ СН'!$F$12+СВЦЭМ!$D$10+'СЕТ СН'!$F$6-'СЕТ СН'!$F$22</f>
        <v>1140.3730596199998</v>
      </c>
      <c r="X39" s="36">
        <f>SUMIFS(СВЦЭМ!$C$33:$C$776,СВЦЭМ!$A$33:$A$776,$A39,СВЦЭМ!$B$33:$B$776,X$11)+'СЕТ СН'!$F$12+СВЦЭМ!$D$10+'СЕТ СН'!$F$6-'СЕТ СН'!$F$22</f>
        <v>1162.7790116599999</v>
      </c>
      <c r="Y39" s="36">
        <f>SUMIFS(СВЦЭМ!$C$33:$C$776,СВЦЭМ!$A$33:$A$776,$A39,СВЦЭМ!$B$33:$B$776,Y$11)+'СЕТ СН'!$F$12+СВЦЭМ!$D$10+'СЕТ СН'!$F$6-'СЕТ СН'!$F$22</f>
        <v>1197.2526657000001</v>
      </c>
    </row>
    <row r="40" spans="1:25"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5"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5" ht="12.75" customHeight="1" x14ac:dyDescent="0.2">
      <c r="A42" s="128"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5"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5"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5" ht="15.75" x14ac:dyDescent="0.2">
      <c r="A45" s="35" t="str">
        <f>A12</f>
        <v>01.02.2021</v>
      </c>
      <c r="B45" s="36">
        <f>SUMIFS(СВЦЭМ!$C$33:$C$776,СВЦЭМ!$A$33:$A$776,$A45,СВЦЭМ!$B$33:$B$776,B$44)+'СЕТ СН'!$G$12+СВЦЭМ!$D$10+'СЕТ СН'!$G$6-'СЕТ СН'!$G$22</f>
        <v>1602.16878769</v>
      </c>
      <c r="C45" s="36">
        <f>SUMIFS(СВЦЭМ!$C$33:$C$776,СВЦЭМ!$A$33:$A$776,$A45,СВЦЭМ!$B$33:$B$776,C$44)+'СЕТ СН'!$G$12+СВЦЭМ!$D$10+'СЕТ СН'!$G$6-'СЕТ СН'!$G$22</f>
        <v>1642.5776456399999</v>
      </c>
      <c r="D45" s="36">
        <f>SUMIFS(СВЦЭМ!$C$33:$C$776,СВЦЭМ!$A$33:$A$776,$A45,СВЦЭМ!$B$33:$B$776,D$44)+'СЕТ СН'!$G$12+СВЦЭМ!$D$10+'СЕТ СН'!$G$6-'СЕТ СН'!$G$22</f>
        <v>1664.7117317299999</v>
      </c>
      <c r="E45" s="36">
        <f>SUMIFS(СВЦЭМ!$C$33:$C$776,СВЦЭМ!$A$33:$A$776,$A45,СВЦЭМ!$B$33:$B$776,E$44)+'СЕТ СН'!$G$12+СВЦЭМ!$D$10+'СЕТ СН'!$G$6-'СЕТ СН'!$G$22</f>
        <v>1673.52183053</v>
      </c>
      <c r="F45" s="36">
        <f>SUMIFS(СВЦЭМ!$C$33:$C$776,СВЦЭМ!$A$33:$A$776,$A45,СВЦЭМ!$B$33:$B$776,F$44)+'СЕТ СН'!$G$12+СВЦЭМ!$D$10+'СЕТ СН'!$G$6-'СЕТ СН'!$G$22</f>
        <v>1689.8417699299998</v>
      </c>
      <c r="G45" s="36">
        <f>SUMIFS(СВЦЭМ!$C$33:$C$776,СВЦЭМ!$A$33:$A$776,$A45,СВЦЭМ!$B$33:$B$776,G$44)+'СЕТ СН'!$G$12+СВЦЭМ!$D$10+'СЕТ СН'!$G$6-'СЕТ СН'!$G$22</f>
        <v>1673.26477071</v>
      </c>
      <c r="H45" s="36">
        <f>SUMIFS(СВЦЭМ!$C$33:$C$776,СВЦЭМ!$A$33:$A$776,$A45,СВЦЭМ!$B$33:$B$776,H$44)+'СЕТ СН'!$G$12+СВЦЭМ!$D$10+'СЕТ СН'!$G$6-'СЕТ СН'!$G$22</f>
        <v>1656.1545637999998</v>
      </c>
      <c r="I45" s="36">
        <f>SUMIFS(СВЦЭМ!$C$33:$C$776,СВЦЭМ!$A$33:$A$776,$A45,СВЦЭМ!$B$33:$B$776,I$44)+'СЕТ СН'!$G$12+СВЦЭМ!$D$10+'СЕТ СН'!$G$6-'СЕТ СН'!$G$22</f>
        <v>1627.9330842599998</v>
      </c>
      <c r="J45" s="36">
        <f>SUMIFS(СВЦЭМ!$C$33:$C$776,СВЦЭМ!$A$33:$A$776,$A45,СВЦЭМ!$B$33:$B$776,J$44)+'СЕТ СН'!$G$12+СВЦЭМ!$D$10+'СЕТ СН'!$G$6-'СЕТ СН'!$G$22</f>
        <v>1603.856873</v>
      </c>
      <c r="K45" s="36">
        <f>SUMIFS(СВЦЭМ!$C$33:$C$776,СВЦЭМ!$A$33:$A$776,$A45,СВЦЭМ!$B$33:$B$776,K$44)+'СЕТ СН'!$G$12+СВЦЭМ!$D$10+'СЕТ СН'!$G$6-'СЕТ СН'!$G$22</f>
        <v>1601.6131056899999</v>
      </c>
      <c r="L45" s="36">
        <f>SUMIFS(СВЦЭМ!$C$33:$C$776,СВЦЭМ!$A$33:$A$776,$A45,СВЦЭМ!$B$33:$B$776,L$44)+'СЕТ СН'!$G$12+СВЦЭМ!$D$10+'СЕТ СН'!$G$6-'СЕТ СН'!$G$22</f>
        <v>1601.10019947</v>
      </c>
      <c r="M45" s="36">
        <f>SUMIFS(СВЦЭМ!$C$33:$C$776,СВЦЭМ!$A$33:$A$776,$A45,СВЦЭМ!$B$33:$B$776,M$44)+'СЕТ СН'!$G$12+СВЦЭМ!$D$10+'СЕТ СН'!$G$6-'СЕТ СН'!$G$22</f>
        <v>1610.6753800199999</v>
      </c>
      <c r="N45" s="36">
        <f>SUMIFS(СВЦЭМ!$C$33:$C$776,СВЦЭМ!$A$33:$A$776,$A45,СВЦЭМ!$B$33:$B$776,N$44)+'СЕТ СН'!$G$12+СВЦЭМ!$D$10+'СЕТ СН'!$G$6-'СЕТ СН'!$G$22</f>
        <v>1624.4783150799999</v>
      </c>
      <c r="O45" s="36">
        <f>SUMIFS(СВЦЭМ!$C$33:$C$776,СВЦЭМ!$A$33:$A$776,$A45,СВЦЭМ!$B$33:$B$776,O$44)+'СЕТ СН'!$G$12+СВЦЭМ!$D$10+'СЕТ СН'!$G$6-'СЕТ СН'!$G$22</f>
        <v>1640.0593932199999</v>
      </c>
      <c r="P45" s="36">
        <f>SUMIFS(СВЦЭМ!$C$33:$C$776,СВЦЭМ!$A$33:$A$776,$A45,СВЦЭМ!$B$33:$B$776,P$44)+'СЕТ СН'!$G$12+СВЦЭМ!$D$10+'СЕТ СН'!$G$6-'СЕТ СН'!$G$22</f>
        <v>1649.2216203099997</v>
      </c>
      <c r="Q45" s="36">
        <f>SUMIFS(СВЦЭМ!$C$33:$C$776,СВЦЭМ!$A$33:$A$776,$A45,СВЦЭМ!$B$33:$B$776,Q$44)+'СЕТ СН'!$G$12+СВЦЭМ!$D$10+'СЕТ СН'!$G$6-'СЕТ СН'!$G$22</f>
        <v>1655.3887296899998</v>
      </c>
      <c r="R45" s="36">
        <f>SUMIFS(СВЦЭМ!$C$33:$C$776,СВЦЭМ!$A$33:$A$776,$A45,СВЦЭМ!$B$33:$B$776,R$44)+'СЕТ СН'!$G$12+СВЦЭМ!$D$10+'СЕТ СН'!$G$6-'СЕТ СН'!$G$22</f>
        <v>1648.0047363399999</v>
      </c>
      <c r="S45" s="36">
        <f>SUMIFS(СВЦЭМ!$C$33:$C$776,СВЦЭМ!$A$33:$A$776,$A45,СВЦЭМ!$B$33:$B$776,S$44)+'СЕТ СН'!$G$12+СВЦЭМ!$D$10+'СЕТ СН'!$G$6-'СЕТ СН'!$G$22</f>
        <v>1636.27371098</v>
      </c>
      <c r="T45" s="36">
        <f>SUMIFS(СВЦЭМ!$C$33:$C$776,СВЦЭМ!$A$33:$A$776,$A45,СВЦЭМ!$B$33:$B$776,T$44)+'СЕТ СН'!$G$12+СВЦЭМ!$D$10+'СЕТ СН'!$G$6-'СЕТ СН'!$G$22</f>
        <v>1611.3712799099999</v>
      </c>
      <c r="U45" s="36">
        <f>SUMIFS(СВЦЭМ!$C$33:$C$776,СВЦЭМ!$A$33:$A$776,$A45,СВЦЭМ!$B$33:$B$776,U$44)+'СЕТ СН'!$G$12+СВЦЭМ!$D$10+'СЕТ СН'!$G$6-'СЕТ СН'!$G$22</f>
        <v>1605.8710182899999</v>
      </c>
      <c r="V45" s="36">
        <f>SUMIFS(СВЦЭМ!$C$33:$C$776,СВЦЭМ!$A$33:$A$776,$A45,СВЦЭМ!$B$33:$B$776,V$44)+'СЕТ СН'!$G$12+СВЦЭМ!$D$10+'СЕТ СН'!$G$6-'СЕТ СН'!$G$22</f>
        <v>1614.2673678699998</v>
      </c>
      <c r="W45" s="36">
        <f>SUMIFS(СВЦЭМ!$C$33:$C$776,СВЦЭМ!$A$33:$A$776,$A45,СВЦЭМ!$B$33:$B$776,W$44)+'СЕТ СН'!$G$12+СВЦЭМ!$D$10+'СЕТ СН'!$G$6-'СЕТ СН'!$G$22</f>
        <v>1628.43638139</v>
      </c>
      <c r="X45" s="36">
        <f>SUMIFS(СВЦЭМ!$C$33:$C$776,СВЦЭМ!$A$33:$A$776,$A45,СВЦЭМ!$B$33:$B$776,X$44)+'СЕТ СН'!$G$12+СВЦЭМ!$D$10+'СЕТ СН'!$G$6-'СЕТ СН'!$G$22</f>
        <v>1655.2964618000001</v>
      </c>
      <c r="Y45" s="36">
        <f>SUMIFS(СВЦЭМ!$C$33:$C$776,СВЦЭМ!$A$33:$A$776,$A45,СВЦЭМ!$B$33:$B$776,Y$44)+'СЕТ СН'!$G$12+СВЦЭМ!$D$10+'СЕТ СН'!$G$6-'СЕТ СН'!$G$22</f>
        <v>1667.9766911500001</v>
      </c>
    </row>
    <row r="46" spans="1:25" ht="15.75" x14ac:dyDescent="0.2">
      <c r="A46" s="35">
        <f>A45+1</f>
        <v>44229</v>
      </c>
      <c r="B46" s="36">
        <f>SUMIFS(СВЦЭМ!$C$33:$C$776,СВЦЭМ!$A$33:$A$776,$A46,СВЦЭМ!$B$33:$B$776,B$44)+'СЕТ СН'!$G$12+СВЦЭМ!$D$10+'СЕТ СН'!$G$6-'СЕТ СН'!$G$22</f>
        <v>1635.5274887800001</v>
      </c>
      <c r="C46" s="36">
        <f>SUMIFS(СВЦЭМ!$C$33:$C$776,СВЦЭМ!$A$33:$A$776,$A46,СВЦЭМ!$B$33:$B$776,C$44)+'СЕТ СН'!$G$12+СВЦЭМ!$D$10+'СЕТ СН'!$G$6-'СЕТ СН'!$G$22</f>
        <v>1656.75508446</v>
      </c>
      <c r="D46" s="36">
        <f>SUMIFS(СВЦЭМ!$C$33:$C$776,СВЦЭМ!$A$33:$A$776,$A46,СВЦЭМ!$B$33:$B$776,D$44)+'СЕТ СН'!$G$12+СВЦЭМ!$D$10+'СЕТ СН'!$G$6-'СЕТ СН'!$G$22</f>
        <v>1668.6048325799998</v>
      </c>
      <c r="E46" s="36">
        <f>SUMIFS(СВЦЭМ!$C$33:$C$776,СВЦЭМ!$A$33:$A$776,$A46,СВЦЭМ!$B$33:$B$776,E$44)+'СЕТ СН'!$G$12+СВЦЭМ!$D$10+'СЕТ СН'!$G$6-'СЕТ СН'!$G$22</f>
        <v>1673.6225936599999</v>
      </c>
      <c r="F46" s="36">
        <f>SUMIFS(СВЦЭМ!$C$33:$C$776,СВЦЭМ!$A$33:$A$776,$A46,СВЦЭМ!$B$33:$B$776,F$44)+'СЕТ СН'!$G$12+СВЦЭМ!$D$10+'СЕТ СН'!$G$6-'СЕТ СН'!$G$22</f>
        <v>1678.2081587399998</v>
      </c>
      <c r="G46" s="36">
        <f>SUMIFS(СВЦЭМ!$C$33:$C$776,СВЦЭМ!$A$33:$A$776,$A46,СВЦЭМ!$B$33:$B$776,G$44)+'СЕТ СН'!$G$12+СВЦЭМ!$D$10+'СЕТ СН'!$G$6-'СЕТ СН'!$G$22</f>
        <v>1656.8547443799998</v>
      </c>
      <c r="H46" s="36">
        <f>SUMIFS(СВЦЭМ!$C$33:$C$776,СВЦЭМ!$A$33:$A$776,$A46,СВЦЭМ!$B$33:$B$776,H$44)+'СЕТ СН'!$G$12+СВЦЭМ!$D$10+'СЕТ СН'!$G$6-'СЕТ СН'!$G$22</f>
        <v>1620.5901003700001</v>
      </c>
      <c r="I46" s="36">
        <f>SUMIFS(СВЦЭМ!$C$33:$C$776,СВЦЭМ!$A$33:$A$776,$A46,СВЦЭМ!$B$33:$B$776,I$44)+'СЕТ СН'!$G$12+СВЦЭМ!$D$10+'СЕТ СН'!$G$6-'СЕТ СН'!$G$22</f>
        <v>1602.9242635800001</v>
      </c>
      <c r="J46" s="36">
        <f>SUMIFS(СВЦЭМ!$C$33:$C$776,СВЦЭМ!$A$33:$A$776,$A46,СВЦЭМ!$B$33:$B$776,J$44)+'СЕТ СН'!$G$12+СВЦЭМ!$D$10+'СЕТ СН'!$G$6-'СЕТ СН'!$G$22</f>
        <v>1578.3376657200001</v>
      </c>
      <c r="K46" s="36">
        <f>SUMIFS(СВЦЭМ!$C$33:$C$776,СВЦЭМ!$A$33:$A$776,$A46,СВЦЭМ!$B$33:$B$776,K$44)+'СЕТ СН'!$G$12+СВЦЭМ!$D$10+'СЕТ СН'!$G$6-'СЕТ СН'!$G$22</f>
        <v>1565.7941699200001</v>
      </c>
      <c r="L46" s="36">
        <f>SUMIFS(СВЦЭМ!$C$33:$C$776,СВЦЭМ!$A$33:$A$776,$A46,СВЦЭМ!$B$33:$B$776,L$44)+'СЕТ СН'!$G$12+СВЦЭМ!$D$10+'СЕТ СН'!$G$6-'СЕТ СН'!$G$22</f>
        <v>1567.94565147</v>
      </c>
      <c r="M46" s="36">
        <f>SUMIFS(СВЦЭМ!$C$33:$C$776,СВЦЭМ!$A$33:$A$776,$A46,СВЦЭМ!$B$33:$B$776,M$44)+'СЕТ СН'!$G$12+СВЦЭМ!$D$10+'СЕТ СН'!$G$6-'СЕТ СН'!$G$22</f>
        <v>1600.8430017800001</v>
      </c>
      <c r="N46" s="36">
        <f>SUMIFS(СВЦЭМ!$C$33:$C$776,СВЦЭМ!$A$33:$A$776,$A46,СВЦЭМ!$B$33:$B$776,N$44)+'СЕТ СН'!$G$12+СВЦЭМ!$D$10+'СЕТ СН'!$G$6-'СЕТ СН'!$G$22</f>
        <v>1638.25465829</v>
      </c>
      <c r="O46" s="36">
        <f>SUMIFS(СВЦЭМ!$C$33:$C$776,СВЦЭМ!$A$33:$A$776,$A46,СВЦЭМ!$B$33:$B$776,O$44)+'СЕТ СН'!$G$12+СВЦЭМ!$D$10+'СЕТ СН'!$G$6-'СЕТ СН'!$G$22</f>
        <v>1653.3468498899997</v>
      </c>
      <c r="P46" s="36">
        <f>SUMIFS(СВЦЭМ!$C$33:$C$776,СВЦЭМ!$A$33:$A$776,$A46,СВЦЭМ!$B$33:$B$776,P$44)+'СЕТ СН'!$G$12+СВЦЭМ!$D$10+'СЕТ СН'!$G$6-'СЕТ СН'!$G$22</f>
        <v>1671.6736777799997</v>
      </c>
      <c r="Q46" s="36">
        <f>SUMIFS(СВЦЭМ!$C$33:$C$776,СВЦЭМ!$A$33:$A$776,$A46,СВЦЭМ!$B$33:$B$776,Q$44)+'СЕТ СН'!$G$12+СВЦЭМ!$D$10+'СЕТ СН'!$G$6-'СЕТ СН'!$G$22</f>
        <v>1673.76252325</v>
      </c>
      <c r="R46" s="36">
        <f>SUMIFS(СВЦЭМ!$C$33:$C$776,СВЦЭМ!$A$33:$A$776,$A46,СВЦЭМ!$B$33:$B$776,R$44)+'СЕТ СН'!$G$12+СВЦЭМ!$D$10+'СЕТ СН'!$G$6-'СЕТ СН'!$G$22</f>
        <v>1674.2550861599998</v>
      </c>
      <c r="S46" s="36">
        <f>SUMIFS(СВЦЭМ!$C$33:$C$776,СВЦЭМ!$A$33:$A$776,$A46,СВЦЭМ!$B$33:$B$776,S$44)+'СЕТ СН'!$G$12+СВЦЭМ!$D$10+'СЕТ СН'!$G$6-'СЕТ СН'!$G$22</f>
        <v>1661.3206106499997</v>
      </c>
      <c r="T46" s="36">
        <f>SUMIFS(СВЦЭМ!$C$33:$C$776,СВЦЭМ!$A$33:$A$776,$A46,СВЦЭМ!$B$33:$B$776,T$44)+'СЕТ СН'!$G$12+СВЦЭМ!$D$10+'СЕТ СН'!$G$6-'СЕТ СН'!$G$22</f>
        <v>1632.1979933299999</v>
      </c>
      <c r="U46" s="36">
        <f>SUMIFS(СВЦЭМ!$C$33:$C$776,СВЦЭМ!$A$33:$A$776,$A46,СВЦЭМ!$B$33:$B$776,U$44)+'СЕТ СН'!$G$12+СВЦЭМ!$D$10+'СЕТ СН'!$G$6-'СЕТ СН'!$G$22</f>
        <v>1632.2238999799997</v>
      </c>
      <c r="V46" s="36">
        <f>SUMIFS(СВЦЭМ!$C$33:$C$776,СВЦЭМ!$A$33:$A$776,$A46,СВЦЭМ!$B$33:$B$776,V$44)+'СЕТ СН'!$G$12+СВЦЭМ!$D$10+'СЕТ СН'!$G$6-'СЕТ СН'!$G$22</f>
        <v>1645.6587266799997</v>
      </c>
      <c r="W46" s="36">
        <f>SUMIFS(СВЦЭМ!$C$33:$C$776,СВЦЭМ!$A$33:$A$776,$A46,СВЦЭМ!$B$33:$B$776,W$44)+'СЕТ СН'!$G$12+СВЦЭМ!$D$10+'СЕТ СН'!$G$6-'СЕТ СН'!$G$22</f>
        <v>1666.7865243299998</v>
      </c>
      <c r="X46" s="36">
        <f>SUMIFS(СВЦЭМ!$C$33:$C$776,СВЦЭМ!$A$33:$A$776,$A46,СВЦЭМ!$B$33:$B$776,X$44)+'СЕТ СН'!$G$12+СВЦЭМ!$D$10+'СЕТ СН'!$G$6-'СЕТ СН'!$G$22</f>
        <v>1693.9780077599999</v>
      </c>
      <c r="Y46" s="36">
        <f>SUMIFS(СВЦЭМ!$C$33:$C$776,СВЦЭМ!$A$33:$A$776,$A46,СВЦЭМ!$B$33:$B$776,Y$44)+'СЕТ СН'!$G$12+СВЦЭМ!$D$10+'СЕТ СН'!$G$6-'СЕТ СН'!$G$22</f>
        <v>1709.6897688899999</v>
      </c>
    </row>
    <row r="47" spans="1:25" ht="15.75" x14ac:dyDescent="0.2">
      <c r="A47" s="35">
        <f t="shared" ref="A47:A72" si="1">A46+1</f>
        <v>44230</v>
      </c>
      <c r="B47" s="36">
        <f>SUMIFS(СВЦЭМ!$C$33:$C$776,СВЦЭМ!$A$33:$A$776,$A47,СВЦЭМ!$B$33:$B$776,B$44)+'СЕТ СН'!$G$12+СВЦЭМ!$D$10+'СЕТ СН'!$G$6-'СЕТ СН'!$G$22</f>
        <v>1618.2348888199999</v>
      </c>
      <c r="C47" s="36">
        <f>SUMIFS(СВЦЭМ!$C$33:$C$776,СВЦЭМ!$A$33:$A$776,$A47,СВЦЭМ!$B$33:$B$776,C$44)+'СЕТ СН'!$G$12+СВЦЭМ!$D$10+'СЕТ СН'!$G$6-'СЕТ СН'!$G$22</f>
        <v>1644.74479389</v>
      </c>
      <c r="D47" s="36">
        <f>SUMIFS(СВЦЭМ!$C$33:$C$776,СВЦЭМ!$A$33:$A$776,$A47,СВЦЭМ!$B$33:$B$776,D$44)+'СЕТ СН'!$G$12+СВЦЭМ!$D$10+'СЕТ СН'!$G$6-'СЕТ СН'!$G$22</f>
        <v>1650.49287276</v>
      </c>
      <c r="E47" s="36">
        <f>SUMIFS(СВЦЭМ!$C$33:$C$776,СВЦЭМ!$A$33:$A$776,$A47,СВЦЭМ!$B$33:$B$776,E$44)+'СЕТ СН'!$G$12+СВЦЭМ!$D$10+'СЕТ СН'!$G$6-'СЕТ СН'!$G$22</f>
        <v>1653.3064247899997</v>
      </c>
      <c r="F47" s="36">
        <f>SUMIFS(СВЦЭМ!$C$33:$C$776,СВЦЭМ!$A$33:$A$776,$A47,СВЦЭМ!$B$33:$B$776,F$44)+'СЕТ СН'!$G$12+СВЦЭМ!$D$10+'СЕТ СН'!$G$6-'СЕТ СН'!$G$22</f>
        <v>1645.4864304600001</v>
      </c>
      <c r="G47" s="36">
        <f>SUMIFS(СВЦЭМ!$C$33:$C$776,СВЦЭМ!$A$33:$A$776,$A47,СВЦЭМ!$B$33:$B$776,G$44)+'СЕТ СН'!$G$12+СВЦЭМ!$D$10+'СЕТ СН'!$G$6-'СЕТ СН'!$G$22</f>
        <v>1637.9031290799999</v>
      </c>
      <c r="H47" s="36">
        <f>SUMIFS(СВЦЭМ!$C$33:$C$776,СВЦЭМ!$A$33:$A$776,$A47,СВЦЭМ!$B$33:$B$776,H$44)+'СЕТ СН'!$G$12+СВЦЭМ!$D$10+'СЕТ СН'!$G$6-'СЕТ СН'!$G$22</f>
        <v>1611.74376007</v>
      </c>
      <c r="I47" s="36">
        <f>SUMIFS(СВЦЭМ!$C$33:$C$776,СВЦЭМ!$A$33:$A$776,$A47,СВЦЭМ!$B$33:$B$776,I$44)+'СЕТ СН'!$G$12+СВЦЭМ!$D$10+'СЕТ СН'!$G$6-'СЕТ СН'!$G$22</f>
        <v>1622.0045344099999</v>
      </c>
      <c r="J47" s="36">
        <f>SUMIFS(СВЦЭМ!$C$33:$C$776,СВЦЭМ!$A$33:$A$776,$A47,СВЦЭМ!$B$33:$B$776,J$44)+'СЕТ СН'!$G$12+СВЦЭМ!$D$10+'СЕТ СН'!$G$6-'СЕТ СН'!$G$22</f>
        <v>1620.2795886600002</v>
      </c>
      <c r="K47" s="36">
        <f>SUMIFS(СВЦЭМ!$C$33:$C$776,СВЦЭМ!$A$33:$A$776,$A47,СВЦЭМ!$B$33:$B$776,K$44)+'СЕТ СН'!$G$12+СВЦЭМ!$D$10+'СЕТ СН'!$G$6-'СЕТ СН'!$G$22</f>
        <v>1602.74965146</v>
      </c>
      <c r="L47" s="36">
        <f>SUMIFS(СВЦЭМ!$C$33:$C$776,СВЦЭМ!$A$33:$A$776,$A47,СВЦЭМ!$B$33:$B$776,L$44)+'СЕТ СН'!$G$12+СВЦЭМ!$D$10+'СЕТ СН'!$G$6-'СЕТ СН'!$G$22</f>
        <v>1606.2734480899999</v>
      </c>
      <c r="M47" s="36">
        <f>SUMIFS(СВЦЭМ!$C$33:$C$776,СВЦЭМ!$A$33:$A$776,$A47,СВЦЭМ!$B$33:$B$776,M$44)+'СЕТ СН'!$G$12+СВЦЭМ!$D$10+'СЕТ СН'!$G$6-'СЕТ СН'!$G$22</f>
        <v>1602.83766051</v>
      </c>
      <c r="N47" s="36">
        <f>SUMIFS(СВЦЭМ!$C$33:$C$776,СВЦЭМ!$A$33:$A$776,$A47,СВЦЭМ!$B$33:$B$776,N$44)+'СЕТ СН'!$G$12+СВЦЭМ!$D$10+'СЕТ СН'!$G$6-'СЕТ СН'!$G$22</f>
        <v>1621.36898509</v>
      </c>
      <c r="O47" s="36">
        <f>SUMIFS(СВЦЭМ!$C$33:$C$776,СВЦЭМ!$A$33:$A$776,$A47,СВЦЭМ!$B$33:$B$776,O$44)+'СЕТ СН'!$G$12+СВЦЭМ!$D$10+'СЕТ СН'!$G$6-'СЕТ СН'!$G$22</f>
        <v>1621.9553976500001</v>
      </c>
      <c r="P47" s="36">
        <f>SUMIFS(СВЦЭМ!$C$33:$C$776,СВЦЭМ!$A$33:$A$776,$A47,СВЦЭМ!$B$33:$B$776,P$44)+'СЕТ СН'!$G$12+СВЦЭМ!$D$10+'СЕТ СН'!$G$6-'СЕТ СН'!$G$22</f>
        <v>1620.9251777700001</v>
      </c>
      <c r="Q47" s="36">
        <f>SUMIFS(СВЦЭМ!$C$33:$C$776,СВЦЭМ!$A$33:$A$776,$A47,СВЦЭМ!$B$33:$B$776,Q$44)+'СЕТ СН'!$G$12+СВЦЭМ!$D$10+'СЕТ СН'!$G$6-'СЕТ СН'!$G$22</f>
        <v>1625.7286409999997</v>
      </c>
      <c r="R47" s="36">
        <f>SUMIFS(СВЦЭМ!$C$33:$C$776,СВЦЭМ!$A$33:$A$776,$A47,СВЦЭМ!$B$33:$B$776,R$44)+'СЕТ СН'!$G$12+СВЦЭМ!$D$10+'СЕТ СН'!$G$6-'СЕТ СН'!$G$22</f>
        <v>1626.3424564100001</v>
      </c>
      <c r="S47" s="36">
        <f>SUMIFS(СВЦЭМ!$C$33:$C$776,СВЦЭМ!$A$33:$A$776,$A47,СВЦЭМ!$B$33:$B$776,S$44)+'СЕТ СН'!$G$12+СВЦЭМ!$D$10+'СЕТ СН'!$G$6-'СЕТ СН'!$G$22</f>
        <v>1628.5647475199999</v>
      </c>
      <c r="T47" s="36">
        <f>SUMIFS(СВЦЭМ!$C$33:$C$776,СВЦЭМ!$A$33:$A$776,$A47,СВЦЭМ!$B$33:$B$776,T$44)+'СЕТ СН'!$G$12+СВЦЭМ!$D$10+'СЕТ СН'!$G$6-'СЕТ СН'!$G$22</f>
        <v>1619.0776107900001</v>
      </c>
      <c r="U47" s="36">
        <f>SUMIFS(СВЦЭМ!$C$33:$C$776,СВЦЭМ!$A$33:$A$776,$A47,СВЦЭМ!$B$33:$B$776,U$44)+'СЕТ СН'!$G$12+СВЦЭМ!$D$10+'СЕТ СН'!$G$6-'СЕТ СН'!$G$22</f>
        <v>1620.3556121199999</v>
      </c>
      <c r="V47" s="36">
        <f>SUMIFS(СВЦЭМ!$C$33:$C$776,СВЦЭМ!$A$33:$A$776,$A47,СВЦЭМ!$B$33:$B$776,V$44)+'СЕТ СН'!$G$12+СВЦЭМ!$D$10+'СЕТ СН'!$G$6-'СЕТ СН'!$G$22</f>
        <v>1618.9841513399999</v>
      </c>
      <c r="W47" s="36">
        <f>SUMIFS(СВЦЭМ!$C$33:$C$776,СВЦЭМ!$A$33:$A$776,$A47,СВЦЭМ!$B$33:$B$776,W$44)+'СЕТ СН'!$G$12+СВЦЭМ!$D$10+'СЕТ СН'!$G$6-'СЕТ СН'!$G$22</f>
        <v>1625.8785322700001</v>
      </c>
      <c r="X47" s="36">
        <f>SUMIFS(СВЦЭМ!$C$33:$C$776,СВЦЭМ!$A$33:$A$776,$A47,СВЦЭМ!$B$33:$B$776,X$44)+'СЕТ СН'!$G$12+СВЦЭМ!$D$10+'СЕТ СН'!$G$6-'СЕТ СН'!$G$22</f>
        <v>1629.6055154400001</v>
      </c>
      <c r="Y47" s="36">
        <f>SUMIFS(СВЦЭМ!$C$33:$C$776,СВЦЭМ!$A$33:$A$776,$A47,СВЦЭМ!$B$33:$B$776,Y$44)+'СЕТ СН'!$G$12+СВЦЭМ!$D$10+'СЕТ СН'!$G$6-'СЕТ СН'!$G$22</f>
        <v>1653.9885639700001</v>
      </c>
    </row>
    <row r="48" spans="1:25" ht="15.75" x14ac:dyDescent="0.2">
      <c r="A48" s="35">
        <f t="shared" si="1"/>
        <v>44231</v>
      </c>
      <c r="B48" s="36">
        <f>SUMIFS(СВЦЭМ!$C$33:$C$776,СВЦЭМ!$A$33:$A$776,$A48,СВЦЭМ!$B$33:$B$776,B$44)+'СЕТ СН'!$G$12+СВЦЭМ!$D$10+'СЕТ СН'!$G$6-'СЕТ СН'!$G$22</f>
        <v>1699.7084400099998</v>
      </c>
      <c r="C48" s="36">
        <f>SUMIFS(СВЦЭМ!$C$33:$C$776,СВЦЭМ!$A$33:$A$776,$A48,СВЦЭМ!$B$33:$B$776,C$44)+'СЕТ СН'!$G$12+СВЦЭМ!$D$10+'СЕТ СН'!$G$6-'СЕТ СН'!$G$22</f>
        <v>1720.3494832400002</v>
      </c>
      <c r="D48" s="36">
        <f>SUMIFS(СВЦЭМ!$C$33:$C$776,СВЦЭМ!$A$33:$A$776,$A48,СВЦЭМ!$B$33:$B$776,D$44)+'СЕТ СН'!$G$12+СВЦЭМ!$D$10+'СЕТ СН'!$G$6-'СЕТ СН'!$G$22</f>
        <v>1719.2647150500002</v>
      </c>
      <c r="E48" s="36">
        <f>SUMIFS(СВЦЭМ!$C$33:$C$776,СВЦЭМ!$A$33:$A$776,$A48,СВЦЭМ!$B$33:$B$776,E$44)+'СЕТ СН'!$G$12+СВЦЭМ!$D$10+'СЕТ СН'!$G$6-'СЕТ СН'!$G$22</f>
        <v>1720.4987047499999</v>
      </c>
      <c r="F48" s="36">
        <f>SUMIFS(СВЦЭМ!$C$33:$C$776,СВЦЭМ!$A$33:$A$776,$A48,СВЦЭМ!$B$33:$B$776,F$44)+'СЕТ СН'!$G$12+СВЦЭМ!$D$10+'СЕТ СН'!$G$6-'СЕТ СН'!$G$22</f>
        <v>1716.6444072200002</v>
      </c>
      <c r="G48" s="36">
        <f>SUMIFS(СВЦЭМ!$C$33:$C$776,СВЦЭМ!$A$33:$A$776,$A48,СВЦЭМ!$B$33:$B$776,G$44)+'СЕТ СН'!$G$12+СВЦЭМ!$D$10+'СЕТ СН'!$G$6-'СЕТ СН'!$G$22</f>
        <v>1715.2576457499999</v>
      </c>
      <c r="H48" s="36">
        <f>SUMIFS(СВЦЭМ!$C$33:$C$776,СВЦЭМ!$A$33:$A$776,$A48,СВЦЭМ!$B$33:$B$776,H$44)+'СЕТ СН'!$G$12+СВЦЭМ!$D$10+'СЕТ СН'!$G$6-'СЕТ СН'!$G$22</f>
        <v>1675.8288933099998</v>
      </c>
      <c r="I48" s="36">
        <f>SUMIFS(СВЦЭМ!$C$33:$C$776,СВЦЭМ!$A$33:$A$776,$A48,СВЦЭМ!$B$33:$B$776,I$44)+'СЕТ СН'!$G$12+СВЦЭМ!$D$10+'СЕТ СН'!$G$6-'СЕТ СН'!$G$22</f>
        <v>1654.8553925299998</v>
      </c>
      <c r="J48" s="36">
        <f>SUMIFS(СВЦЭМ!$C$33:$C$776,СВЦЭМ!$A$33:$A$776,$A48,СВЦЭМ!$B$33:$B$776,J$44)+'СЕТ СН'!$G$12+СВЦЭМ!$D$10+'СЕТ СН'!$G$6-'СЕТ СН'!$G$22</f>
        <v>1630.4842451099998</v>
      </c>
      <c r="K48" s="36">
        <f>SUMIFS(СВЦЭМ!$C$33:$C$776,СВЦЭМ!$A$33:$A$776,$A48,СВЦЭМ!$B$33:$B$776,K$44)+'СЕТ СН'!$G$12+СВЦЭМ!$D$10+'СЕТ СН'!$G$6-'СЕТ СН'!$G$22</f>
        <v>1624.0748573699998</v>
      </c>
      <c r="L48" s="36">
        <f>SUMIFS(СВЦЭМ!$C$33:$C$776,СВЦЭМ!$A$33:$A$776,$A48,СВЦЭМ!$B$33:$B$776,L$44)+'СЕТ СН'!$G$12+СВЦЭМ!$D$10+'СЕТ СН'!$G$6-'СЕТ СН'!$G$22</f>
        <v>1618.9286502499999</v>
      </c>
      <c r="M48" s="36">
        <f>SUMIFS(СВЦЭМ!$C$33:$C$776,СВЦЭМ!$A$33:$A$776,$A48,СВЦЭМ!$B$33:$B$776,M$44)+'СЕТ СН'!$G$12+СВЦЭМ!$D$10+'СЕТ СН'!$G$6-'СЕТ СН'!$G$22</f>
        <v>1637.9550786999998</v>
      </c>
      <c r="N48" s="36">
        <f>SUMIFS(СВЦЭМ!$C$33:$C$776,СВЦЭМ!$A$33:$A$776,$A48,СВЦЭМ!$B$33:$B$776,N$44)+'СЕТ СН'!$G$12+СВЦЭМ!$D$10+'СЕТ СН'!$G$6-'СЕТ СН'!$G$22</f>
        <v>1663.5713047899999</v>
      </c>
      <c r="O48" s="36">
        <f>SUMIFS(СВЦЭМ!$C$33:$C$776,СВЦЭМ!$A$33:$A$776,$A48,СВЦЭМ!$B$33:$B$776,O$44)+'СЕТ СН'!$G$12+СВЦЭМ!$D$10+'СЕТ СН'!$G$6-'СЕТ СН'!$G$22</f>
        <v>1663.3903923799999</v>
      </c>
      <c r="P48" s="36">
        <f>SUMIFS(СВЦЭМ!$C$33:$C$776,СВЦЭМ!$A$33:$A$776,$A48,СВЦЭМ!$B$33:$B$776,P$44)+'СЕТ СН'!$G$12+СВЦЭМ!$D$10+'СЕТ СН'!$G$6-'СЕТ СН'!$G$22</f>
        <v>1670.9453105100001</v>
      </c>
      <c r="Q48" s="36">
        <f>SUMIFS(СВЦЭМ!$C$33:$C$776,СВЦЭМ!$A$33:$A$776,$A48,СВЦЭМ!$B$33:$B$776,Q$44)+'СЕТ СН'!$G$12+СВЦЭМ!$D$10+'СЕТ СН'!$G$6-'СЕТ СН'!$G$22</f>
        <v>1670.5476411599998</v>
      </c>
      <c r="R48" s="36">
        <f>SUMIFS(СВЦЭМ!$C$33:$C$776,СВЦЭМ!$A$33:$A$776,$A48,СВЦЭМ!$B$33:$B$776,R$44)+'СЕТ СН'!$G$12+СВЦЭМ!$D$10+'СЕТ СН'!$G$6-'СЕТ СН'!$G$22</f>
        <v>1668.3649795199999</v>
      </c>
      <c r="S48" s="36">
        <f>SUMIFS(СВЦЭМ!$C$33:$C$776,СВЦЭМ!$A$33:$A$776,$A48,СВЦЭМ!$B$33:$B$776,S$44)+'СЕТ СН'!$G$12+СВЦЭМ!$D$10+'СЕТ СН'!$G$6-'СЕТ СН'!$G$22</f>
        <v>1666.1737807899999</v>
      </c>
      <c r="T48" s="36">
        <f>SUMIFS(СВЦЭМ!$C$33:$C$776,СВЦЭМ!$A$33:$A$776,$A48,СВЦЭМ!$B$33:$B$776,T$44)+'СЕТ СН'!$G$12+СВЦЭМ!$D$10+'СЕТ СН'!$G$6-'СЕТ СН'!$G$22</f>
        <v>1636.4239557599999</v>
      </c>
      <c r="U48" s="36">
        <f>SUMIFS(СВЦЭМ!$C$33:$C$776,СВЦЭМ!$A$33:$A$776,$A48,СВЦЭМ!$B$33:$B$776,U$44)+'СЕТ СН'!$G$12+СВЦЭМ!$D$10+'СЕТ СН'!$G$6-'СЕТ СН'!$G$22</f>
        <v>1627.2223829300001</v>
      </c>
      <c r="V48" s="36">
        <f>SUMIFS(СВЦЭМ!$C$33:$C$776,СВЦЭМ!$A$33:$A$776,$A48,СВЦЭМ!$B$33:$B$776,V$44)+'СЕТ СН'!$G$12+СВЦЭМ!$D$10+'СЕТ СН'!$G$6-'СЕТ СН'!$G$22</f>
        <v>1646.2128658199999</v>
      </c>
      <c r="W48" s="36">
        <f>SUMIFS(СВЦЭМ!$C$33:$C$776,СВЦЭМ!$A$33:$A$776,$A48,СВЦЭМ!$B$33:$B$776,W$44)+'СЕТ СН'!$G$12+СВЦЭМ!$D$10+'СЕТ СН'!$G$6-'СЕТ СН'!$G$22</f>
        <v>1675.04899935</v>
      </c>
      <c r="X48" s="36">
        <f>SUMIFS(СВЦЭМ!$C$33:$C$776,СВЦЭМ!$A$33:$A$776,$A48,СВЦЭМ!$B$33:$B$776,X$44)+'СЕТ СН'!$G$12+СВЦЭМ!$D$10+'СЕТ СН'!$G$6-'СЕТ СН'!$G$22</f>
        <v>1682.94729327</v>
      </c>
      <c r="Y48" s="36">
        <f>SUMIFS(СВЦЭМ!$C$33:$C$776,СВЦЭМ!$A$33:$A$776,$A48,СВЦЭМ!$B$33:$B$776,Y$44)+'СЕТ СН'!$G$12+СВЦЭМ!$D$10+'СЕТ СН'!$G$6-'СЕТ СН'!$G$22</f>
        <v>1706.7957497900002</v>
      </c>
    </row>
    <row r="49" spans="1:25" ht="15.75" x14ac:dyDescent="0.2">
      <c r="A49" s="35">
        <f t="shared" si="1"/>
        <v>44232</v>
      </c>
      <c r="B49" s="36">
        <f>SUMIFS(СВЦЭМ!$C$33:$C$776,СВЦЭМ!$A$33:$A$776,$A49,СВЦЭМ!$B$33:$B$776,B$44)+'СЕТ СН'!$G$12+СВЦЭМ!$D$10+'СЕТ СН'!$G$6-'СЕТ СН'!$G$22</f>
        <v>1715.36849876</v>
      </c>
      <c r="C49" s="36">
        <f>SUMIFS(СВЦЭМ!$C$33:$C$776,СВЦЭМ!$A$33:$A$776,$A49,СВЦЭМ!$B$33:$B$776,C$44)+'СЕТ СН'!$G$12+СВЦЭМ!$D$10+'СЕТ СН'!$G$6-'СЕТ СН'!$G$22</f>
        <v>1732.6339431500001</v>
      </c>
      <c r="D49" s="36">
        <f>SUMIFS(СВЦЭМ!$C$33:$C$776,СВЦЭМ!$A$33:$A$776,$A49,СВЦЭМ!$B$33:$B$776,D$44)+'СЕТ СН'!$G$12+СВЦЭМ!$D$10+'СЕТ СН'!$G$6-'СЕТ СН'!$G$22</f>
        <v>1739.67832881</v>
      </c>
      <c r="E49" s="36">
        <f>SUMIFS(СВЦЭМ!$C$33:$C$776,СВЦЭМ!$A$33:$A$776,$A49,СВЦЭМ!$B$33:$B$776,E$44)+'СЕТ СН'!$G$12+СВЦЭМ!$D$10+'СЕТ СН'!$G$6-'СЕТ СН'!$G$22</f>
        <v>1740.12691012</v>
      </c>
      <c r="F49" s="36">
        <f>SUMIFS(СВЦЭМ!$C$33:$C$776,СВЦЭМ!$A$33:$A$776,$A49,СВЦЭМ!$B$33:$B$776,F$44)+'СЕТ СН'!$G$12+СВЦЭМ!$D$10+'СЕТ СН'!$G$6-'СЕТ СН'!$G$22</f>
        <v>1729.9192785400001</v>
      </c>
      <c r="G49" s="36">
        <f>SUMIFS(СВЦЭМ!$C$33:$C$776,СВЦЭМ!$A$33:$A$776,$A49,СВЦЭМ!$B$33:$B$776,G$44)+'СЕТ СН'!$G$12+СВЦЭМ!$D$10+'СЕТ СН'!$G$6-'СЕТ СН'!$G$22</f>
        <v>1727.6281574099999</v>
      </c>
      <c r="H49" s="36">
        <f>SUMIFS(СВЦЭМ!$C$33:$C$776,СВЦЭМ!$A$33:$A$776,$A49,СВЦЭМ!$B$33:$B$776,H$44)+'СЕТ СН'!$G$12+СВЦЭМ!$D$10+'СЕТ СН'!$G$6-'СЕТ СН'!$G$22</f>
        <v>1693.5481989</v>
      </c>
      <c r="I49" s="36">
        <f>SUMIFS(СВЦЭМ!$C$33:$C$776,СВЦЭМ!$A$33:$A$776,$A49,СВЦЭМ!$B$33:$B$776,I$44)+'СЕТ СН'!$G$12+СВЦЭМ!$D$10+'СЕТ СН'!$G$6-'СЕТ СН'!$G$22</f>
        <v>1684.6038234799998</v>
      </c>
      <c r="J49" s="36">
        <f>SUMIFS(СВЦЭМ!$C$33:$C$776,СВЦЭМ!$A$33:$A$776,$A49,СВЦЭМ!$B$33:$B$776,J$44)+'СЕТ СН'!$G$12+СВЦЭМ!$D$10+'СЕТ СН'!$G$6-'СЕТ СН'!$G$22</f>
        <v>1650.05860725</v>
      </c>
      <c r="K49" s="36">
        <f>SUMIFS(СВЦЭМ!$C$33:$C$776,СВЦЭМ!$A$33:$A$776,$A49,СВЦЭМ!$B$33:$B$776,K$44)+'СЕТ СН'!$G$12+СВЦЭМ!$D$10+'СЕТ СН'!$G$6-'СЕТ СН'!$G$22</f>
        <v>1637.2126794199999</v>
      </c>
      <c r="L49" s="36">
        <f>SUMIFS(СВЦЭМ!$C$33:$C$776,СВЦЭМ!$A$33:$A$776,$A49,СВЦЭМ!$B$33:$B$776,L$44)+'СЕТ СН'!$G$12+СВЦЭМ!$D$10+'СЕТ СН'!$G$6-'СЕТ СН'!$G$22</f>
        <v>1627.81069656</v>
      </c>
      <c r="M49" s="36">
        <f>SUMIFS(СВЦЭМ!$C$33:$C$776,СВЦЭМ!$A$33:$A$776,$A49,СВЦЭМ!$B$33:$B$776,M$44)+'СЕТ СН'!$G$12+СВЦЭМ!$D$10+'СЕТ СН'!$G$6-'СЕТ СН'!$G$22</f>
        <v>1619.7535494899998</v>
      </c>
      <c r="N49" s="36">
        <f>SUMIFS(СВЦЭМ!$C$33:$C$776,СВЦЭМ!$A$33:$A$776,$A49,СВЦЭМ!$B$33:$B$776,N$44)+'СЕТ СН'!$G$12+СВЦЭМ!$D$10+'СЕТ СН'!$G$6-'СЕТ СН'!$G$22</f>
        <v>1639.1596269399997</v>
      </c>
      <c r="O49" s="36">
        <f>SUMIFS(СВЦЭМ!$C$33:$C$776,СВЦЭМ!$A$33:$A$776,$A49,СВЦЭМ!$B$33:$B$776,O$44)+'СЕТ СН'!$G$12+СВЦЭМ!$D$10+'СЕТ СН'!$G$6-'СЕТ СН'!$G$22</f>
        <v>1640.3725063399997</v>
      </c>
      <c r="P49" s="36">
        <f>SUMIFS(СВЦЭМ!$C$33:$C$776,СВЦЭМ!$A$33:$A$776,$A49,СВЦЭМ!$B$33:$B$776,P$44)+'СЕТ СН'!$G$12+СВЦЭМ!$D$10+'СЕТ СН'!$G$6-'СЕТ СН'!$G$22</f>
        <v>1650.23530742</v>
      </c>
      <c r="Q49" s="36">
        <f>SUMIFS(СВЦЭМ!$C$33:$C$776,СВЦЭМ!$A$33:$A$776,$A49,СВЦЭМ!$B$33:$B$776,Q$44)+'СЕТ СН'!$G$12+СВЦЭМ!$D$10+'СЕТ СН'!$G$6-'СЕТ СН'!$G$22</f>
        <v>1657.41129275</v>
      </c>
      <c r="R49" s="36">
        <f>SUMIFS(СВЦЭМ!$C$33:$C$776,СВЦЭМ!$A$33:$A$776,$A49,СВЦЭМ!$B$33:$B$776,R$44)+'СЕТ СН'!$G$12+СВЦЭМ!$D$10+'СЕТ СН'!$G$6-'СЕТ СН'!$G$22</f>
        <v>1651.0662462999999</v>
      </c>
      <c r="S49" s="36">
        <f>SUMIFS(СВЦЭМ!$C$33:$C$776,СВЦЭМ!$A$33:$A$776,$A49,СВЦЭМ!$B$33:$B$776,S$44)+'СЕТ СН'!$G$12+СВЦЭМ!$D$10+'СЕТ СН'!$G$6-'СЕТ СН'!$G$22</f>
        <v>1639.98835715</v>
      </c>
      <c r="T49" s="36">
        <f>SUMIFS(СВЦЭМ!$C$33:$C$776,СВЦЭМ!$A$33:$A$776,$A49,СВЦЭМ!$B$33:$B$776,T$44)+'СЕТ СН'!$G$12+СВЦЭМ!$D$10+'СЕТ СН'!$G$6-'СЕТ СН'!$G$22</f>
        <v>1617.4501376799999</v>
      </c>
      <c r="U49" s="36">
        <f>SUMIFS(СВЦЭМ!$C$33:$C$776,СВЦЭМ!$A$33:$A$776,$A49,СВЦЭМ!$B$33:$B$776,U$44)+'СЕТ СН'!$G$12+СВЦЭМ!$D$10+'СЕТ СН'!$G$6-'СЕТ СН'!$G$22</f>
        <v>1597.5874358400001</v>
      </c>
      <c r="V49" s="36">
        <f>SUMIFS(СВЦЭМ!$C$33:$C$776,СВЦЭМ!$A$33:$A$776,$A49,СВЦЭМ!$B$33:$B$776,V$44)+'СЕТ СН'!$G$12+СВЦЭМ!$D$10+'СЕТ СН'!$G$6-'СЕТ СН'!$G$22</f>
        <v>1598.18856721</v>
      </c>
      <c r="W49" s="36">
        <f>SUMIFS(СВЦЭМ!$C$33:$C$776,СВЦЭМ!$A$33:$A$776,$A49,СВЦЭМ!$B$33:$B$776,W$44)+'СЕТ СН'!$G$12+СВЦЭМ!$D$10+'СЕТ СН'!$G$6-'СЕТ СН'!$G$22</f>
        <v>1616.2365127099999</v>
      </c>
      <c r="X49" s="36">
        <f>SUMIFS(СВЦЭМ!$C$33:$C$776,СВЦЭМ!$A$33:$A$776,$A49,СВЦЭМ!$B$33:$B$776,X$44)+'СЕТ СН'!$G$12+СВЦЭМ!$D$10+'СЕТ СН'!$G$6-'СЕТ СН'!$G$22</f>
        <v>1635.1085351399997</v>
      </c>
      <c r="Y49" s="36">
        <f>SUMIFS(СВЦЭМ!$C$33:$C$776,СВЦЭМ!$A$33:$A$776,$A49,СВЦЭМ!$B$33:$B$776,Y$44)+'СЕТ СН'!$G$12+СВЦЭМ!$D$10+'СЕТ СН'!$G$6-'СЕТ СН'!$G$22</f>
        <v>1648.1202319700001</v>
      </c>
    </row>
    <row r="50" spans="1:25" ht="15.75" x14ac:dyDescent="0.2">
      <c r="A50" s="35">
        <f t="shared" si="1"/>
        <v>44233</v>
      </c>
      <c r="B50" s="36">
        <f>SUMIFS(СВЦЭМ!$C$33:$C$776,СВЦЭМ!$A$33:$A$776,$A50,СВЦЭМ!$B$33:$B$776,B$44)+'СЕТ СН'!$G$12+СВЦЭМ!$D$10+'СЕТ СН'!$G$6-'СЕТ СН'!$G$22</f>
        <v>1676.9729686699998</v>
      </c>
      <c r="C50" s="36">
        <f>SUMIFS(СВЦЭМ!$C$33:$C$776,СВЦЭМ!$A$33:$A$776,$A50,СВЦЭМ!$B$33:$B$776,C$44)+'СЕТ СН'!$G$12+СВЦЭМ!$D$10+'СЕТ СН'!$G$6-'СЕТ СН'!$G$22</f>
        <v>1700.6765054399998</v>
      </c>
      <c r="D50" s="36">
        <f>SUMIFS(СВЦЭМ!$C$33:$C$776,СВЦЭМ!$A$33:$A$776,$A50,СВЦЭМ!$B$33:$B$776,D$44)+'СЕТ СН'!$G$12+СВЦЭМ!$D$10+'СЕТ СН'!$G$6-'СЕТ СН'!$G$22</f>
        <v>1698.4654744300001</v>
      </c>
      <c r="E50" s="36">
        <f>SUMIFS(СВЦЭМ!$C$33:$C$776,СВЦЭМ!$A$33:$A$776,$A50,СВЦЭМ!$B$33:$B$776,E$44)+'СЕТ СН'!$G$12+СВЦЭМ!$D$10+'СЕТ СН'!$G$6-'СЕТ СН'!$G$22</f>
        <v>1709.4567180200002</v>
      </c>
      <c r="F50" s="36">
        <f>SUMIFS(СВЦЭМ!$C$33:$C$776,СВЦЭМ!$A$33:$A$776,$A50,СВЦЭМ!$B$33:$B$776,F$44)+'СЕТ СН'!$G$12+СВЦЭМ!$D$10+'СЕТ СН'!$G$6-'СЕТ СН'!$G$22</f>
        <v>1723.97568886</v>
      </c>
      <c r="G50" s="36">
        <f>SUMIFS(СВЦЭМ!$C$33:$C$776,СВЦЭМ!$A$33:$A$776,$A50,СВЦЭМ!$B$33:$B$776,G$44)+'СЕТ СН'!$G$12+СВЦЭМ!$D$10+'СЕТ СН'!$G$6-'СЕТ СН'!$G$22</f>
        <v>1719.1655766999997</v>
      </c>
      <c r="H50" s="36">
        <f>SUMIFS(СВЦЭМ!$C$33:$C$776,СВЦЭМ!$A$33:$A$776,$A50,СВЦЭМ!$B$33:$B$776,H$44)+'СЕТ СН'!$G$12+СВЦЭМ!$D$10+'СЕТ СН'!$G$6-'СЕТ СН'!$G$22</f>
        <v>1705.0245863499999</v>
      </c>
      <c r="I50" s="36">
        <f>SUMIFS(СВЦЭМ!$C$33:$C$776,СВЦЭМ!$A$33:$A$776,$A50,СВЦЭМ!$B$33:$B$776,I$44)+'СЕТ СН'!$G$12+СВЦЭМ!$D$10+'СЕТ СН'!$G$6-'СЕТ СН'!$G$22</f>
        <v>1682.25748841</v>
      </c>
      <c r="J50" s="36">
        <f>SUMIFS(СВЦЭМ!$C$33:$C$776,СВЦЭМ!$A$33:$A$776,$A50,СВЦЭМ!$B$33:$B$776,J$44)+'СЕТ СН'!$G$12+СВЦЭМ!$D$10+'СЕТ СН'!$G$6-'СЕТ СН'!$G$22</f>
        <v>1646.0932512300001</v>
      </c>
      <c r="K50" s="36">
        <f>SUMIFS(СВЦЭМ!$C$33:$C$776,СВЦЭМ!$A$33:$A$776,$A50,СВЦЭМ!$B$33:$B$776,K$44)+'СЕТ СН'!$G$12+СВЦЭМ!$D$10+'СЕТ СН'!$G$6-'СЕТ СН'!$G$22</f>
        <v>1611.5925769800001</v>
      </c>
      <c r="L50" s="36">
        <f>SUMIFS(СВЦЭМ!$C$33:$C$776,СВЦЭМ!$A$33:$A$776,$A50,СВЦЭМ!$B$33:$B$776,L$44)+'СЕТ СН'!$G$12+СВЦЭМ!$D$10+'СЕТ СН'!$G$6-'СЕТ СН'!$G$22</f>
        <v>1600.7362808799999</v>
      </c>
      <c r="M50" s="36">
        <f>SUMIFS(СВЦЭМ!$C$33:$C$776,СВЦЭМ!$A$33:$A$776,$A50,СВЦЭМ!$B$33:$B$776,M$44)+'СЕТ СН'!$G$12+СВЦЭМ!$D$10+'СЕТ СН'!$G$6-'СЕТ СН'!$G$22</f>
        <v>1602.4002085899999</v>
      </c>
      <c r="N50" s="36">
        <f>SUMIFS(СВЦЭМ!$C$33:$C$776,СВЦЭМ!$A$33:$A$776,$A50,СВЦЭМ!$B$33:$B$776,N$44)+'СЕТ СН'!$G$12+СВЦЭМ!$D$10+'СЕТ СН'!$G$6-'СЕТ СН'!$G$22</f>
        <v>1617.8146676399999</v>
      </c>
      <c r="O50" s="36">
        <f>SUMIFS(СВЦЭМ!$C$33:$C$776,СВЦЭМ!$A$33:$A$776,$A50,СВЦЭМ!$B$33:$B$776,O$44)+'СЕТ СН'!$G$12+СВЦЭМ!$D$10+'СЕТ СН'!$G$6-'СЕТ СН'!$G$22</f>
        <v>1633.0543099199999</v>
      </c>
      <c r="P50" s="36">
        <f>SUMIFS(СВЦЭМ!$C$33:$C$776,СВЦЭМ!$A$33:$A$776,$A50,СВЦЭМ!$B$33:$B$776,P$44)+'СЕТ СН'!$G$12+СВЦЭМ!$D$10+'СЕТ СН'!$G$6-'СЕТ СН'!$G$22</f>
        <v>1639.43749338</v>
      </c>
      <c r="Q50" s="36">
        <f>SUMIFS(СВЦЭМ!$C$33:$C$776,СВЦЭМ!$A$33:$A$776,$A50,СВЦЭМ!$B$33:$B$776,Q$44)+'СЕТ СН'!$G$12+СВЦЭМ!$D$10+'СЕТ СН'!$G$6-'СЕТ СН'!$G$22</f>
        <v>1652.1758563099997</v>
      </c>
      <c r="R50" s="36">
        <f>SUMIFS(СВЦЭМ!$C$33:$C$776,СВЦЭМ!$A$33:$A$776,$A50,СВЦЭМ!$B$33:$B$776,R$44)+'СЕТ СН'!$G$12+СВЦЭМ!$D$10+'СЕТ СН'!$G$6-'СЕТ СН'!$G$22</f>
        <v>1650.1589640799998</v>
      </c>
      <c r="S50" s="36">
        <f>SUMIFS(СВЦЭМ!$C$33:$C$776,СВЦЭМ!$A$33:$A$776,$A50,СВЦЭМ!$B$33:$B$776,S$44)+'СЕТ СН'!$G$12+СВЦЭМ!$D$10+'СЕТ СН'!$G$6-'СЕТ СН'!$G$22</f>
        <v>1632.69862853</v>
      </c>
      <c r="T50" s="36">
        <f>SUMIFS(СВЦЭМ!$C$33:$C$776,СВЦЭМ!$A$33:$A$776,$A50,СВЦЭМ!$B$33:$B$776,T$44)+'СЕТ СН'!$G$12+СВЦЭМ!$D$10+'СЕТ СН'!$G$6-'СЕТ СН'!$G$22</f>
        <v>1609.0955603</v>
      </c>
      <c r="U50" s="36">
        <f>SUMIFS(СВЦЭМ!$C$33:$C$776,СВЦЭМ!$A$33:$A$776,$A50,СВЦЭМ!$B$33:$B$776,U$44)+'СЕТ СН'!$G$12+СВЦЭМ!$D$10+'СЕТ СН'!$G$6-'СЕТ СН'!$G$22</f>
        <v>1612.5521638999999</v>
      </c>
      <c r="V50" s="36">
        <f>SUMIFS(СВЦЭМ!$C$33:$C$776,СВЦЭМ!$A$33:$A$776,$A50,СВЦЭМ!$B$33:$B$776,V$44)+'СЕТ СН'!$G$12+СВЦЭМ!$D$10+'СЕТ СН'!$G$6-'СЕТ СН'!$G$22</f>
        <v>1628.6068386299999</v>
      </c>
      <c r="W50" s="36">
        <f>SUMIFS(СВЦЭМ!$C$33:$C$776,СВЦЭМ!$A$33:$A$776,$A50,СВЦЭМ!$B$33:$B$776,W$44)+'СЕТ СН'!$G$12+СВЦЭМ!$D$10+'СЕТ СН'!$G$6-'СЕТ СН'!$G$22</f>
        <v>1643.81820986</v>
      </c>
      <c r="X50" s="36">
        <f>SUMIFS(СВЦЭМ!$C$33:$C$776,СВЦЭМ!$A$33:$A$776,$A50,СВЦЭМ!$B$33:$B$776,X$44)+'СЕТ СН'!$G$12+СВЦЭМ!$D$10+'СЕТ СН'!$G$6-'СЕТ СН'!$G$22</f>
        <v>1661.8841559499997</v>
      </c>
      <c r="Y50" s="36">
        <f>SUMIFS(СВЦЭМ!$C$33:$C$776,СВЦЭМ!$A$33:$A$776,$A50,СВЦЭМ!$B$33:$B$776,Y$44)+'СЕТ СН'!$G$12+СВЦЭМ!$D$10+'СЕТ СН'!$G$6-'СЕТ СН'!$G$22</f>
        <v>1681.8942195199998</v>
      </c>
    </row>
    <row r="51" spans="1:25" ht="15.75" x14ac:dyDescent="0.2">
      <c r="A51" s="35">
        <f t="shared" si="1"/>
        <v>44234</v>
      </c>
      <c r="B51" s="36">
        <f>SUMIFS(СВЦЭМ!$C$33:$C$776,СВЦЭМ!$A$33:$A$776,$A51,СВЦЭМ!$B$33:$B$776,B$44)+'СЕТ СН'!$G$12+СВЦЭМ!$D$10+'СЕТ СН'!$G$6-'СЕТ СН'!$G$22</f>
        <v>1676.5539870399998</v>
      </c>
      <c r="C51" s="36">
        <f>SUMIFS(СВЦЭМ!$C$33:$C$776,СВЦЭМ!$A$33:$A$776,$A51,СВЦЭМ!$B$33:$B$776,C$44)+'СЕТ СН'!$G$12+СВЦЭМ!$D$10+'СЕТ СН'!$G$6-'СЕТ СН'!$G$22</f>
        <v>1697.4839394699998</v>
      </c>
      <c r="D51" s="36">
        <f>SUMIFS(СВЦЭМ!$C$33:$C$776,СВЦЭМ!$A$33:$A$776,$A51,СВЦЭМ!$B$33:$B$776,D$44)+'СЕТ СН'!$G$12+СВЦЭМ!$D$10+'СЕТ СН'!$G$6-'СЕТ СН'!$G$22</f>
        <v>1696.8782805000001</v>
      </c>
      <c r="E51" s="36">
        <f>SUMIFS(СВЦЭМ!$C$33:$C$776,СВЦЭМ!$A$33:$A$776,$A51,СВЦЭМ!$B$33:$B$776,E$44)+'СЕТ СН'!$G$12+СВЦЭМ!$D$10+'СЕТ СН'!$G$6-'СЕТ СН'!$G$22</f>
        <v>1703.59185901</v>
      </c>
      <c r="F51" s="36">
        <f>SUMIFS(СВЦЭМ!$C$33:$C$776,СВЦЭМ!$A$33:$A$776,$A51,СВЦЭМ!$B$33:$B$776,F$44)+'СЕТ СН'!$G$12+СВЦЭМ!$D$10+'СЕТ СН'!$G$6-'СЕТ СН'!$G$22</f>
        <v>1713.8632400400002</v>
      </c>
      <c r="G51" s="36">
        <f>SUMIFS(СВЦЭМ!$C$33:$C$776,СВЦЭМ!$A$33:$A$776,$A51,СВЦЭМ!$B$33:$B$776,G$44)+'СЕТ СН'!$G$12+СВЦЭМ!$D$10+'СЕТ СН'!$G$6-'СЕТ СН'!$G$22</f>
        <v>1706.3152656699999</v>
      </c>
      <c r="H51" s="36">
        <f>SUMIFS(СВЦЭМ!$C$33:$C$776,СВЦЭМ!$A$33:$A$776,$A51,СВЦЭМ!$B$33:$B$776,H$44)+'СЕТ СН'!$G$12+СВЦЭМ!$D$10+'СЕТ СН'!$G$6-'СЕТ СН'!$G$22</f>
        <v>1697.7058544199999</v>
      </c>
      <c r="I51" s="36">
        <f>SUMIFS(СВЦЭМ!$C$33:$C$776,СВЦЭМ!$A$33:$A$776,$A51,СВЦЭМ!$B$33:$B$776,I$44)+'СЕТ СН'!$G$12+СВЦЭМ!$D$10+'СЕТ СН'!$G$6-'СЕТ СН'!$G$22</f>
        <v>1686.0067084900002</v>
      </c>
      <c r="J51" s="36">
        <f>SUMIFS(СВЦЭМ!$C$33:$C$776,СВЦЭМ!$A$33:$A$776,$A51,СВЦЭМ!$B$33:$B$776,J$44)+'СЕТ СН'!$G$12+СВЦЭМ!$D$10+'СЕТ СН'!$G$6-'СЕТ СН'!$G$22</f>
        <v>1665.4964955800001</v>
      </c>
      <c r="K51" s="36">
        <f>SUMIFS(СВЦЭМ!$C$33:$C$776,СВЦЭМ!$A$33:$A$776,$A51,СВЦЭМ!$B$33:$B$776,K$44)+'СЕТ СН'!$G$12+СВЦЭМ!$D$10+'СЕТ СН'!$G$6-'СЕТ СН'!$G$22</f>
        <v>1645.7141744299997</v>
      </c>
      <c r="L51" s="36">
        <f>SUMIFS(СВЦЭМ!$C$33:$C$776,СВЦЭМ!$A$33:$A$776,$A51,СВЦЭМ!$B$33:$B$776,L$44)+'СЕТ СН'!$G$12+СВЦЭМ!$D$10+'СЕТ СН'!$G$6-'СЕТ СН'!$G$22</f>
        <v>1627.6374234699997</v>
      </c>
      <c r="M51" s="36">
        <f>SUMIFS(СВЦЭМ!$C$33:$C$776,СВЦЭМ!$A$33:$A$776,$A51,СВЦЭМ!$B$33:$B$776,M$44)+'СЕТ СН'!$G$12+СВЦЭМ!$D$10+'СЕТ СН'!$G$6-'СЕТ СН'!$G$22</f>
        <v>1618.40936371</v>
      </c>
      <c r="N51" s="36">
        <f>SUMIFS(СВЦЭМ!$C$33:$C$776,СВЦЭМ!$A$33:$A$776,$A51,СВЦЭМ!$B$33:$B$776,N$44)+'СЕТ СН'!$G$12+СВЦЭМ!$D$10+'СЕТ СН'!$G$6-'СЕТ СН'!$G$22</f>
        <v>1631.7453255800001</v>
      </c>
      <c r="O51" s="36">
        <f>SUMIFS(СВЦЭМ!$C$33:$C$776,СВЦЭМ!$A$33:$A$776,$A51,СВЦЭМ!$B$33:$B$776,O$44)+'СЕТ СН'!$G$12+СВЦЭМ!$D$10+'СЕТ СН'!$G$6-'СЕТ СН'!$G$22</f>
        <v>1649.8299713900001</v>
      </c>
      <c r="P51" s="36">
        <f>SUMIFS(СВЦЭМ!$C$33:$C$776,СВЦЭМ!$A$33:$A$776,$A51,СВЦЭМ!$B$33:$B$776,P$44)+'СЕТ СН'!$G$12+СВЦЭМ!$D$10+'СЕТ СН'!$G$6-'СЕТ СН'!$G$22</f>
        <v>1665.0089357299998</v>
      </c>
      <c r="Q51" s="36">
        <f>SUMIFS(СВЦЭМ!$C$33:$C$776,СВЦЭМ!$A$33:$A$776,$A51,СВЦЭМ!$B$33:$B$776,Q$44)+'СЕТ СН'!$G$12+СВЦЭМ!$D$10+'СЕТ СН'!$G$6-'СЕТ СН'!$G$22</f>
        <v>1669.9315959699998</v>
      </c>
      <c r="R51" s="36">
        <f>SUMIFS(СВЦЭМ!$C$33:$C$776,СВЦЭМ!$A$33:$A$776,$A51,СВЦЭМ!$B$33:$B$776,R$44)+'СЕТ СН'!$G$12+СВЦЭМ!$D$10+'СЕТ СН'!$G$6-'СЕТ СН'!$G$22</f>
        <v>1659.6826549699999</v>
      </c>
      <c r="S51" s="36">
        <f>SUMIFS(СВЦЭМ!$C$33:$C$776,СВЦЭМ!$A$33:$A$776,$A51,СВЦЭМ!$B$33:$B$776,S$44)+'СЕТ СН'!$G$12+СВЦЭМ!$D$10+'СЕТ СН'!$G$6-'СЕТ СН'!$G$22</f>
        <v>1641.2023670099998</v>
      </c>
      <c r="T51" s="36">
        <f>SUMIFS(СВЦЭМ!$C$33:$C$776,СВЦЭМ!$A$33:$A$776,$A51,СВЦЭМ!$B$33:$B$776,T$44)+'СЕТ СН'!$G$12+СВЦЭМ!$D$10+'СЕТ СН'!$G$6-'СЕТ СН'!$G$22</f>
        <v>1611.2322855899999</v>
      </c>
      <c r="U51" s="36">
        <f>SUMIFS(СВЦЭМ!$C$33:$C$776,СВЦЭМ!$A$33:$A$776,$A51,СВЦЭМ!$B$33:$B$776,U$44)+'СЕТ СН'!$G$12+СВЦЭМ!$D$10+'СЕТ СН'!$G$6-'СЕТ СН'!$G$22</f>
        <v>1622.0269981599999</v>
      </c>
      <c r="V51" s="36">
        <f>SUMIFS(СВЦЭМ!$C$33:$C$776,СВЦЭМ!$A$33:$A$776,$A51,СВЦЭМ!$B$33:$B$776,V$44)+'СЕТ СН'!$G$12+СВЦЭМ!$D$10+'СЕТ СН'!$G$6-'СЕТ СН'!$G$22</f>
        <v>1632.9997297</v>
      </c>
      <c r="W51" s="36">
        <f>SUMIFS(СВЦЭМ!$C$33:$C$776,СВЦЭМ!$A$33:$A$776,$A51,СВЦЭМ!$B$33:$B$776,W$44)+'СЕТ СН'!$G$12+СВЦЭМ!$D$10+'СЕТ СН'!$G$6-'СЕТ СН'!$G$22</f>
        <v>1647.2793898999998</v>
      </c>
      <c r="X51" s="36">
        <f>SUMIFS(СВЦЭМ!$C$33:$C$776,СВЦЭМ!$A$33:$A$776,$A51,СВЦЭМ!$B$33:$B$776,X$44)+'СЕТ СН'!$G$12+СВЦЭМ!$D$10+'СЕТ СН'!$G$6-'СЕТ СН'!$G$22</f>
        <v>1667.8929110599997</v>
      </c>
      <c r="Y51" s="36">
        <f>SUMIFS(СВЦЭМ!$C$33:$C$776,СВЦЭМ!$A$33:$A$776,$A51,СВЦЭМ!$B$33:$B$776,Y$44)+'СЕТ СН'!$G$12+СВЦЭМ!$D$10+'СЕТ СН'!$G$6-'СЕТ СН'!$G$22</f>
        <v>1691.86102248</v>
      </c>
    </row>
    <row r="52" spans="1:25" ht="15.75" x14ac:dyDescent="0.2">
      <c r="A52" s="35">
        <f t="shared" si="1"/>
        <v>44235</v>
      </c>
      <c r="B52" s="36">
        <f>SUMIFS(СВЦЭМ!$C$33:$C$776,СВЦЭМ!$A$33:$A$776,$A52,СВЦЭМ!$B$33:$B$776,B$44)+'СЕТ СН'!$G$12+СВЦЭМ!$D$10+'СЕТ СН'!$G$6-'СЕТ СН'!$G$22</f>
        <v>1683.8305151700001</v>
      </c>
      <c r="C52" s="36">
        <f>SUMIFS(СВЦЭМ!$C$33:$C$776,СВЦЭМ!$A$33:$A$776,$A52,СВЦЭМ!$B$33:$B$776,C$44)+'СЕТ СН'!$G$12+СВЦЭМ!$D$10+'СЕТ СН'!$G$6-'СЕТ СН'!$G$22</f>
        <v>1720.32995265</v>
      </c>
      <c r="D52" s="36">
        <f>SUMIFS(СВЦЭМ!$C$33:$C$776,СВЦЭМ!$A$33:$A$776,$A52,СВЦЭМ!$B$33:$B$776,D$44)+'СЕТ СН'!$G$12+СВЦЭМ!$D$10+'СЕТ СН'!$G$6-'СЕТ СН'!$G$22</f>
        <v>1736.2551807499999</v>
      </c>
      <c r="E52" s="36">
        <f>SUMIFS(СВЦЭМ!$C$33:$C$776,СВЦЭМ!$A$33:$A$776,$A52,СВЦЭМ!$B$33:$B$776,E$44)+'СЕТ СН'!$G$12+СВЦЭМ!$D$10+'СЕТ СН'!$G$6-'СЕТ СН'!$G$22</f>
        <v>1741.56871499</v>
      </c>
      <c r="F52" s="36">
        <f>SUMIFS(СВЦЭМ!$C$33:$C$776,СВЦЭМ!$A$33:$A$776,$A52,СВЦЭМ!$B$33:$B$776,F$44)+'СЕТ СН'!$G$12+СВЦЭМ!$D$10+'СЕТ СН'!$G$6-'СЕТ СН'!$G$22</f>
        <v>1744.2591229099999</v>
      </c>
      <c r="G52" s="36">
        <f>SUMIFS(СВЦЭМ!$C$33:$C$776,СВЦЭМ!$A$33:$A$776,$A52,СВЦЭМ!$B$33:$B$776,G$44)+'СЕТ СН'!$G$12+СВЦЭМ!$D$10+'СЕТ СН'!$G$6-'СЕТ СН'!$G$22</f>
        <v>1726.1156767500001</v>
      </c>
      <c r="H52" s="36">
        <f>SUMIFS(СВЦЭМ!$C$33:$C$776,СВЦЭМ!$A$33:$A$776,$A52,СВЦЭМ!$B$33:$B$776,H$44)+'СЕТ СН'!$G$12+СВЦЭМ!$D$10+'СЕТ СН'!$G$6-'СЕТ СН'!$G$22</f>
        <v>1693.54068538</v>
      </c>
      <c r="I52" s="36">
        <f>SUMIFS(СВЦЭМ!$C$33:$C$776,СВЦЭМ!$A$33:$A$776,$A52,СВЦЭМ!$B$33:$B$776,I$44)+'СЕТ СН'!$G$12+СВЦЭМ!$D$10+'СЕТ СН'!$G$6-'СЕТ СН'!$G$22</f>
        <v>1665.0220695799999</v>
      </c>
      <c r="J52" s="36">
        <f>SUMIFS(СВЦЭМ!$C$33:$C$776,СВЦЭМ!$A$33:$A$776,$A52,СВЦЭМ!$B$33:$B$776,J$44)+'СЕТ СН'!$G$12+СВЦЭМ!$D$10+'СЕТ СН'!$G$6-'СЕТ СН'!$G$22</f>
        <v>1659.62476204</v>
      </c>
      <c r="K52" s="36">
        <f>SUMIFS(СВЦЭМ!$C$33:$C$776,СВЦЭМ!$A$33:$A$776,$A52,СВЦЭМ!$B$33:$B$776,K$44)+'СЕТ СН'!$G$12+СВЦЭМ!$D$10+'СЕТ СН'!$G$6-'СЕТ СН'!$G$22</f>
        <v>1654.1314103</v>
      </c>
      <c r="L52" s="36">
        <f>SUMIFS(СВЦЭМ!$C$33:$C$776,СВЦЭМ!$A$33:$A$776,$A52,СВЦЭМ!$B$33:$B$776,L$44)+'СЕТ СН'!$G$12+СВЦЭМ!$D$10+'СЕТ СН'!$G$6-'СЕТ СН'!$G$22</f>
        <v>1650.27268839</v>
      </c>
      <c r="M52" s="36">
        <f>SUMIFS(СВЦЭМ!$C$33:$C$776,СВЦЭМ!$A$33:$A$776,$A52,СВЦЭМ!$B$33:$B$776,M$44)+'СЕТ СН'!$G$12+СВЦЭМ!$D$10+'СЕТ СН'!$G$6-'СЕТ СН'!$G$22</f>
        <v>1658.917946</v>
      </c>
      <c r="N52" s="36">
        <f>SUMIFS(СВЦЭМ!$C$33:$C$776,СВЦЭМ!$A$33:$A$776,$A52,СВЦЭМ!$B$33:$B$776,N$44)+'СЕТ СН'!$G$12+СВЦЭМ!$D$10+'СЕТ СН'!$G$6-'СЕТ СН'!$G$22</f>
        <v>1667.9980776699999</v>
      </c>
      <c r="O52" s="36">
        <f>SUMIFS(СВЦЭМ!$C$33:$C$776,СВЦЭМ!$A$33:$A$776,$A52,СВЦЭМ!$B$33:$B$776,O$44)+'СЕТ СН'!$G$12+СВЦЭМ!$D$10+'СЕТ СН'!$G$6-'СЕТ СН'!$G$22</f>
        <v>1681.5439533399999</v>
      </c>
      <c r="P52" s="36">
        <f>SUMIFS(СВЦЭМ!$C$33:$C$776,СВЦЭМ!$A$33:$A$776,$A52,СВЦЭМ!$B$33:$B$776,P$44)+'СЕТ СН'!$G$12+СВЦЭМ!$D$10+'СЕТ СН'!$G$6-'СЕТ СН'!$G$22</f>
        <v>1690.7952462200001</v>
      </c>
      <c r="Q52" s="36">
        <f>SUMIFS(СВЦЭМ!$C$33:$C$776,СВЦЭМ!$A$33:$A$776,$A52,СВЦЭМ!$B$33:$B$776,Q$44)+'СЕТ СН'!$G$12+СВЦЭМ!$D$10+'СЕТ СН'!$G$6-'СЕТ СН'!$G$22</f>
        <v>1693.3495147799999</v>
      </c>
      <c r="R52" s="36">
        <f>SUMIFS(СВЦЭМ!$C$33:$C$776,СВЦЭМ!$A$33:$A$776,$A52,СВЦЭМ!$B$33:$B$776,R$44)+'СЕТ СН'!$G$12+СВЦЭМ!$D$10+'СЕТ СН'!$G$6-'СЕТ СН'!$G$22</f>
        <v>1687.8887732200001</v>
      </c>
      <c r="S52" s="36">
        <f>SUMIFS(СВЦЭМ!$C$33:$C$776,СВЦЭМ!$A$33:$A$776,$A52,СВЦЭМ!$B$33:$B$776,S$44)+'СЕТ СН'!$G$12+СВЦЭМ!$D$10+'СЕТ СН'!$G$6-'СЕТ СН'!$G$22</f>
        <v>1674.1863512499999</v>
      </c>
      <c r="T52" s="36">
        <f>SUMIFS(СВЦЭМ!$C$33:$C$776,СВЦЭМ!$A$33:$A$776,$A52,СВЦЭМ!$B$33:$B$776,T$44)+'СЕТ СН'!$G$12+СВЦЭМ!$D$10+'СЕТ СН'!$G$6-'СЕТ СН'!$G$22</f>
        <v>1645.7202879500001</v>
      </c>
      <c r="U52" s="36">
        <f>SUMIFS(СВЦЭМ!$C$33:$C$776,СВЦЭМ!$A$33:$A$776,$A52,СВЦЭМ!$B$33:$B$776,U$44)+'СЕТ СН'!$G$12+СВЦЭМ!$D$10+'СЕТ СН'!$G$6-'СЕТ СН'!$G$22</f>
        <v>1651.30871243</v>
      </c>
      <c r="V52" s="36">
        <f>SUMIFS(СВЦЭМ!$C$33:$C$776,СВЦЭМ!$A$33:$A$776,$A52,СВЦЭМ!$B$33:$B$776,V$44)+'СЕТ СН'!$G$12+СВЦЭМ!$D$10+'СЕТ СН'!$G$6-'СЕТ СН'!$G$22</f>
        <v>1664.6883364099999</v>
      </c>
      <c r="W52" s="36">
        <f>SUMIFS(СВЦЭМ!$C$33:$C$776,СВЦЭМ!$A$33:$A$776,$A52,СВЦЭМ!$B$33:$B$776,W$44)+'СЕТ СН'!$G$12+СВЦЭМ!$D$10+'СЕТ СН'!$G$6-'СЕТ СН'!$G$22</f>
        <v>1683.35781529</v>
      </c>
      <c r="X52" s="36">
        <f>SUMIFS(СВЦЭМ!$C$33:$C$776,СВЦЭМ!$A$33:$A$776,$A52,СВЦЭМ!$B$33:$B$776,X$44)+'СЕТ СН'!$G$12+СВЦЭМ!$D$10+'СЕТ СН'!$G$6-'СЕТ СН'!$G$22</f>
        <v>1702.95520145</v>
      </c>
      <c r="Y52" s="36">
        <f>SUMIFS(СВЦЭМ!$C$33:$C$776,СВЦЭМ!$A$33:$A$776,$A52,СВЦЭМ!$B$33:$B$776,Y$44)+'СЕТ СН'!$G$12+СВЦЭМ!$D$10+'СЕТ СН'!$G$6-'СЕТ СН'!$G$22</f>
        <v>1716.3882493299998</v>
      </c>
    </row>
    <row r="53" spans="1:25" ht="15.75" x14ac:dyDescent="0.2">
      <c r="A53" s="35">
        <f t="shared" si="1"/>
        <v>44236</v>
      </c>
      <c r="B53" s="36">
        <f>SUMIFS(СВЦЭМ!$C$33:$C$776,СВЦЭМ!$A$33:$A$776,$A53,СВЦЭМ!$B$33:$B$776,B$44)+'СЕТ СН'!$G$12+СВЦЭМ!$D$10+'СЕТ СН'!$G$6-'СЕТ СН'!$G$22</f>
        <v>1687.7363455300001</v>
      </c>
      <c r="C53" s="36">
        <f>SUMIFS(СВЦЭМ!$C$33:$C$776,СВЦЭМ!$A$33:$A$776,$A53,СВЦЭМ!$B$33:$B$776,C$44)+'СЕТ СН'!$G$12+СВЦЭМ!$D$10+'СЕТ СН'!$G$6-'СЕТ СН'!$G$22</f>
        <v>1713.5488525599999</v>
      </c>
      <c r="D53" s="36">
        <f>SUMIFS(СВЦЭМ!$C$33:$C$776,СВЦЭМ!$A$33:$A$776,$A53,СВЦЭМ!$B$33:$B$776,D$44)+'СЕТ СН'!$G$12+СВЦЭМ!$D$10+'СЕТ СН'!$G$6-'СЕТ СН'!$G$22</f>
        <v>1744.8478386299998</v>
      </c>
      <c r="E53" s="36">
        <f>SUMIFS(СВЦЭМ!$C$33:$C$776,СВЦЭМ!$A$33:$A$776,$A53,СВЦЭМ!$B$33:$B$776,E$44)+'СЕТ СН'!$G$12+СВЦЭМ!$D$10+'СЕТ СН'!$G$6-'СЕТ СН'!$G$22</f>
        <v>1754.7574337299998</v>
      </c>
      <c r="F53" s="36">
        <f>SUMIFS(СВЦЭМ!$C$33:$C$776,СВЦЭМ!$A$33:$A$776,$A53,СВЦЭМ!$B$33:$B$776,F$44)+'СЕТ СН'!$G$12+СВЦЭМ!$D$10+'СЕТ СН'!$G$6-'СЕТ СН'!$G$22</f>
        <v>1742.2920961899999</v>
      </c>
      <c r="G53" s="36">
        <f>SUMIFS(СВЦЭМ!$C$33:$C$776,СВЦЭМ!$A$33:$A$776,$A53,СВЦЭМ!$B$33:$B$776,G$44)+'СЕТ СН'!$G$12+СВЦЭМ!$D$10+'СЕТ СН'!$G$6-'СЕТ СН'!$G$22</f>
        <v>1720.0325066400001</v>
      </c>
      <c r="H53" s="36">
        <f>SUMIFS(СВЦЭМ!$C$33:$C$776,СВЦЭМ!$A$33:$A$776,$A53,СВЦЭМ!$B$33:$B$776,H$44)+'СЕТ СН'!$G$12+СВЦЭМ!$D$10+'СЕТ СН'!$G$6-'СЕТ СН'!$G$22</f>
        <v>1683.93156959</v>
      </c>
      <c r="I53" s="36">
        <f>SUMIFS(СВЦЭМ!$C$33:$C$776,СВЦЭМ!$A$33:$A$776,$A53,СВЦЭМ!$B$33:$B$776,I$44)+'СЕТ СН'!$G$12+СВЦЭМ!$D$10+'СЕТ СН'!$G$6-'СЕТ СН'!$G$22</f>
        <v>1648.3892888999999</v>
      </c>
      <c r="J53" s="36">
        <f>SUMIFS(СВЦЭМ!$C$33:$C$776,СВЦЭМ!$A$33:$A$776,$A53,СВЦЭМ!$B$33:$B$776,J$44)+'СЕТ СН'!$G$12+СВЦЭМ!$D$10+'СЕТ СН'!$G$6-'СЕТ СН'!$G$22</f>
        <v>1625.34109545</v>
      </c>
      <c r="K53" s="36">
        <f>SUMIFS(СВЦЭМ!$C$33:$C$776,СВЦЭМ!$A$33:$A$776,$A53,СВЦЭМ!$B$33:$B$776,K$44)+'СЕТ СН'!$G$12+СВЦЭМ!$D$10+'СЕТ СН'!$G$6-'СЕТ СН'!$G$22</f>
        <v>1621.39004987</v>
      </c>
      <c r="L53" s="36">
        <f>SUMIFS(СВЦЭМ!$C$33:$C$776,СВЦЭМ!$A$33:$A$776,$A53,СВЦЭМ!$B$33:$B$776,L$44)+'СЕТ СН'!$G$12+СВЦЭМ!$D$10+'СЕТ СН'!$G$6-'СЕТ СН'!$G$22</f>
        <v>1614.37669534</v>
      </c>
      <c r="M53" s="36">
        <f>SUMIFS(СВЦЭМ!$C$33:$C$776,СВЦЭМ!$A$33:$A$776,$A53,СВЦЭМ!$B$33:$B$776,M$44)+'СЕТ СН'!$G$12+СВЦЭМ!$D$10+'СЕТ СН'!$G$6-'СЕТ СН'!$G$22</f>
        <v>1622.87510939</v>
      </c>
      <c r="N53" s="36">
        <f>SUMIFS(СВЦЭМ!$C$33:$C$776,СВЦЭМ!$A$33:$A$776,$A53,СВЦЭМ!$B$33:$B$776,N$44)+'СЕТ СН'!$G$12+СВЦЭМ!$D$10+'СЕТ СН'!$G$6-'СЕТ СН'!$G$22</f>
        <v>1634.3166893499997</v>
      </c>
      <c r="O53" s="36">
        <f>SUMIFS(СВЦЭМ!$C$33:$C$776,СВЦЭМ!$A$33:$A$776,$A53,СВЦЭМ!$B$33:$B$776,O$44)+'СЕТ СН'!$G$12+СВЦЭМ!$D$10+'СЕТ СН'!$G$6-'СЕТ СН'!$G$22</f>
        <v>1650.0675154299997</v>
      </c>
      <c r="P53" s="36">
        <f>SUMIFS(СВЦЭМ!$C$33:$C$776,СВЦЭМ!$A$33:$A$776,$A53,СВЦЭМ!$B$33:$B$776,P$44)+'СЕТ СН'!$G$12+СВЦЭМ!$D$10+'СЕТ СН'!$G$6-'СЕТ СН'!$G$22</f>
        <v>1669.92022537</v>
      </c>
      <c r="Q53" s="36">
        <f>SUMIFS(СВЦЭМ!$C$33:$C$776,СВЦЭМ!$A$33:$A$776,$A53,СВЦЭМ!$B$33:$B$776,Q$44)+'СЕТ СН'!$G$12+СВЦЭМ!$D$10+'СЕТ СН'!$G$6-'СЕТ СН'!$G$22</f>
        <v>1675.3469063799998</v>
      </c>
      <c r="R53" s="36">
        <f>SUMIFS(СВЦЭМ!$C$33:$C$776,СВЦЭМ!$A$33:$A$776,$A53,СВЦЭМ!$B$33:$B$776,R$44)+'СЕТ СН'!$G$12+СВЦЭМ!$D$10+'СЕТ СН'!$G$6-'СЕТ СН'!$G$22</f>
        <v>1675.6286520799999</v>
      </c>
      <c r="S53" s="36">
        <f>SUMIFS(СВЦЭМ!$C$33:$C$776,СВЦЭМ!$A$33:$A$776,$A53,СВЦЭМ!$B$33:$B$776,S$44)+'СЕТ СН'!$G$12+СВЦЭМ!$D$10+'СЕТ СН'!$G$6-'СЕТ СН'!$G$22</f>
        <v>1660.2568862200001</v>
      </c>
      <c r="T53" s="36">
        <f>SUMIFS(СВЦЭМ!$C$33:$C$776,СВЦЭМ!$A$33:$A$776,$A53,СВЦЭМ!$B$33:$B$776,T$44)+'СЕТ СН'!$G$12+СВЦЭМ!$D$10+'СЕТ СН'!$G$6-'СЕТ СН'!$G$22</f>
        <v>1630.3288452199999</v>
      </c>
      <c r="U53" s="36">
        <f>SUMIFS(СВЦЭМ!$C$33:$C$776,СВЦЭМ!$A$33:$A$776,$A53,СВЦЭМ!$B$33:$B$776,U$44)+'СЕТ СН'!$G$12+СВЦЭМ!$D$10+'СЕТ СН'!$G$6-'СЕТ СН'!$G$22</f>
        <v>1626.9585066999998</v>
      </c>
      <c r="V53" s="36">
        <f>SUMIFS(СВЦЭМ!$C$33:$C$776,СВЦЭМ!$A$33:$A$776,$A53,СВЦЭМ!$B$33:$B$776,V$44)+'СЕТ СН'!$G$12+СВЦЭМ!$D$10+'СЕТ СН'!$G$6-'СЕТ СН'!$G$22</f>
        <v>1639.9696447199999</v>
      </c>
      <c r="W53" s="36">
        <f>SUMIFS(СВЦЭМ!$C$33:$C$776,СВЦЭМ!$A$33:$A$776,$A53,СВЦЭМ!$B$33:$B$776,W$44)+'СЕТ СН'!$G$12+СВЦЭМ!$D$10+'СЕТ СН'!$G$6-'СЕТ СН'!$G$22</f>
        <v>1660.7120681799997</v>
      </c>
      <c r="X53" s="36">
        <f>SUMIFS(СВЦЭМ!$C$33:$C$776,СВЦЭМ!$A$33:$A$776,$A53,СВЦЭМ!$B$33:$B$776,X$44)+'СЕТ СН'!$G$12+СВЦЭМ!$D$10+'СЕТ СН'!$G$6-'СЕТ СН'!$G$22</f>
        <v>1683.54775032</v>
      </c>
      <c r="Y53" s="36">
        <f>SUMIFS(СВЦЭМ!$C$33:$C$776,СВЦЭМ!$A$33:$A$776,$A53,СВЦЭМ!$B$33:$B$776,Y$44)+'СЕТ СН'!$G$12+СВЦЭМ!$D$10+'СЕТ СН'!$G$6-'СЕТ СН'!$G$22</f>
        <v>1693.6718780400001</v>
      </c>
    </row>
    <row r="54" spans="1:25" ht="15.75" x14ac:dyDescent="0.2">
      <c r="A54" s="35">
        <f t="shared" si="1"/>
        <v>44237</v>
      </c>
      <c r="B54" s="36">
        <f>SUMIFS(СВЦЭМ!$C$33:$C$776,СВЦЭМ!$A$33:$A$776,$A54,СВЦЭМ!$B$33:$B$776,B$44)+'СЕТ СН'!$G$12+СВЦЭМ!$D$10+'СЕТ СН'!$G$6-'СЕТ СН'!$G$22</f>
        <v>1639.5912810899999</v>
      </c>
      <c r="C54" s="36">
        <f>SUMIFS(СВЦЭМ!$C$33:$C$776,СВЦЭМ!$A$33:$A$776,$A54,СВЦЭМ!$B$33:$B$776,C$44)+'СЕТ СН'!$G$12+СВЦЭМ!$D$10+'СЕТ СН'!$G$6-'СЕТ СН'!$G$22</f>
        <v>1655.8601872099998</v>
      </c>
      <c r="D54" s="36">
        <f>SUMIFS(СВЦЭМ!$C$33:$C$776,СВЦЭМ!$A$33:$A$776,$A54,СВЦЭМ!$B$33:$B$776,D$44)+'СЕТ СН'!$G$12+СВЦЭМ!$D$10+'СЕТ СН'!$G$6-'СЕТ СН'!$G$22</f>
        <v>1676.7951769400001</v>
      </c>
      <c r="E54" s="36">
        <f>SUMIFS(СВЦЭМ!$C$33:$C$776,СВЦЭМ!$A$33:$A$776,$A54,СВЦЭМ!$B$33:$B$776,E$44)+'СЕТ СН'!$G$12+СВЦЭМ!$D$10+'СЕТ СН'!$G$6-'СЕТ СН'!$G$22</f>
        <v>1681.22987698</v>
      </c>
      <c r="F54" s="36">
        <f>SUMIFS(СВЦЭМ!$C$33:$C$776,СВЦЭМ!$A$33:$A$776,$A54,СВЦЭМ!$B$33:$B$776,F$44)+'СЕТ СН'!$G$12+СВЦЭМ!$D$10+'СЕТ СН'!$G$6-'СЕТ СН'!$G$22</f>
        <v>1673.44046316</v>
      </c>
      <c r="G54" s="36">
        <f>SUMIFS(СВЦЭМ!$C$33:$C$776,СВЦЭМ!$A$33:$A$776,$A54,СВЦЭМ!$B$33:$B$776,G$44)+'СЕТ СН'!$G$12+СВЦЭМ!$D$10+'СЕТ СН'!$G$6-'СЕТ СН'!$G$22</f>
        <v>1657.7820854299998</v>
      </c>
      <c r="H54" s="36">
        <f>SUMIFS(СВЦЭМ!$C$33:$C$776,СВЦЭМ!$A$33:$A$776,$A54,СВЦЭМ!$B$33:$B$776,H$44)+'СЕТ СН'!$G$12+СВЦЭМ!$D$10+'СЕТ СН'!$G$6-'СЕТ СН'!$G$22</f>
        <v>1637.6220562200001</v>
      </c>
      <c r="I54" s="36">
        <f>SUMIFS(СВЦЭМ!$C$33:$C$776,СВЦЭМ!$A$33:$A$776,$A54,СВЦЭМ!$B$33:$B$776,I$44)+'СЕТ СН'!$G$12+СВЦЭМ!$D$10+'СЕТ СН'!$G$6-'СЕТ СН'!$G$22</f>
        <v>1662.9700252399998</v>
      </c>
      <c r="J54" s="36">
        <f>SUMIFS(СВЦЭМ!$C$33:$C$776,СВЦЭМ!$A$33:$A$776,$A54,СВЦЭМ!$B$33:$B$776,J$44)+'СЕТ СН'!$G$12+СВЦЭМ!$D$10+'СЕТ СН'!$G$6-'СЕТ СН'!$G$22</f>
        <v>1638.7595336099998</v>
      </c>
      <c r="K54" s="36">
        <f>SUMIFS(СВЦЭМ!$C$33:$C$776,СВЦЭМ!$A$33:$A$776,$A54,СВЦЭМ!$B$33:$B$776,K$44)+'СЕТ СН'!$G$12+СВЦЭМ!$D$10+'СЕТ СН'!$G$6-'СЕТ СН'!$G$22</f>
        <v>1625.6881897999997</v>
      </c>
      <c r="L54" s="36">
        <f>SUMIFS(СВЦЭМ!$C$33:$C$776,СВЦЭМ!$A$33:$A$776,$A54,СВЦЭМ!$B$33:$B$776,L$44)+'СЕТ СН'!$G$12+СВЦЭМ!$D$10+'СЕТ СН'!$G$6-'СЕТ СН'!$G$22</f>
        <v>1624.1884377599999</v>
      </c>
      <c r="M54" s="36">
        <f>SUMIFS(СВЦЭМ!$C$33:$C$776,СВЦЭМ!$A$33:$A$776,$A54,СВЦЭМ!$B$33:$B$776,M$44)+'СЕТ СН'!$G$12+СВЦЭМ!$D$10+'СЕТ СН'!$G$6-'СЕТ СН'!$G$22</f>
        <v>1632.8961846399998</v>
      </c>
      <c r="N54" s="36">
        <f>SUMIFS(СВЦЭМ!$C$33:$C$776,СВЦЭМ!$A$33:$A$776,$A54,СВЦЭМ!$B$33:$B$776,N$44)+'СЕТ СН'!$G$12+СВЦЭМ!$D$10+'СЕТ СН'!$G$6-'СЕТ СН'!$G$22</f>
        <v>1645.1105713799998</v>
      </c>
      <c r="O54" s="36">
        <f>SUMIFS(СВЦЭМ!$C$33:$C$776,СВЦЭМ!$A$33:$A$776,$A54,СВЦЭМ!$B$33:$B$776,O$44)+'СЕТ СН'!$G$12+СВЦЭМ!$D$10+'СЕТ СН'!$G$6-'СЕТ СН'!$G$22</f>
        <v>1664.2076283900001</v>
      </c>
      <c r="P54" s="36">
        <f>SUMIFS(СВЦЭМ!$C$33:$C$776,СВЦЭМ!$A$33:$A$776,$A54,СВЦЭМ!$B$33:$B$776,P$44)+'СЕТ СН'!$G$12+СВЦЭМ!$D$10+'СЕТ СН'!$G$6-'СЕТ СН'!$G$22</f>
        <v>1674.4683515699999</v>
      </c>
      <c r="Q54" s="36">
        <f>SUMIFS(СВЦЭМ!$C$33:$C$776,СВЦЭМ!$A$33:$A$776,$A54,СВЦЭМ!$B$33:$B$776,Q$44)+'СЕТ СН'!$G$12+СВЦЭМ!$D$10+'СЕТ СН'!$G$6-'СЕТ СН'!$G$22</f>
        <v>1682.3481303799999</v>
      </c>
      <c r="R54" s="36">
        <f>SUMIFS(СВЦЭМ!$C$33:$C$776,СВЦЭМ!$A$33:$A$776,$A54,СВЦЭМ!$B$33:$B$776,R$44)+'СЕТ СН'!$G$12+СВЦЭМ!$D$10+'СЕТ СН'!$G$6-'СЕТ СН'!$G$22</f>
        <v>1679.3104475999999</v>
      </c>
      <c r="S54" s="36">
        <f>SUMIFS(СВЦЭМ!$C$33:$C$776,СВЦЭМ!$A$33:$A$776,$A54,СВЦЭМ!$B$33:$B$776,S$44)+'СЕТ СН'!$G$12+СВЦЭМ!$D$10+'СЕТ СН'!$G$6-'СЕТ СН'!$G$22</f>
        <v>1666.9602018699998</v>
      </c>
      <c r="T54" s="36">
        <f>SUMIFS(СВЦЭМ!$C$33:$C$776,СВЦЭМ!$A$33:$A$776,$A54,СВЦЭМ!$B$33:$B$776,T$44)+'СЕТ СН'!$G$12+СВЦЭМ!$D$10+'СЕТ СН'!$G$6-'СЕТ СН'!$G$22</f>
        <v>1630.9389429299999</v>
      </c>
      <c r="U54" s="36">
        <f>SUMIFS(СВЦЭМ!$C$33:$C$776,СВЦЭМ!$A$33:$A$776,$A54,СВЦЭМ!$B$33:$B$776,U$44)+'СЕТ СН'!$G$12+СВЦЭМ!$D$10+'СЕТ СН'!$G$6-'СЕТ СН'!$G$22</f>
        <v>1625.4743251599998</v>
      </c>
      <c r="V54" s="36">
        <f>SUMIFS(СВЦЭМ!$C$33:$C$776,СВЦЭМ!$A$33:$A$776,$A54,СВЦЭМ!$B$33:$B$776,V$44)+'СЕТ СН'!$G$12+СВЦЭМ!$D$10+'СЕТ СН'!$G$6-'СЕТ СН'!$G$22</f>
        <v>1637.8766374900001</v>
      </c>
      <c r="W54" s="36">
        <f>SUMIFS(СВЦЭМ!$C$33:$C$776,СВЦЭМ!$A$33:$A$776,$A54,СВЦЭМ!$B$33:$B$776,W$44)+'СЕТ СН'!$G$12+СВЦЭМ!$D$10+'СЕТ СН'!$G$6-'СЕТ СН'!$G$22</f>
        <v>1656.5445190599999</v>
      </c>
      <c r="X54" s="36">
        <f>SUMIFS(СВЦЭМ!$C$33:$C$776,СВЦЭМ!$A$33:$A$776,$A54,СВЦЭМ!$B$33:$B$776,X$44)+'СЕТ СН'!$G$12+СВЦЭМ!$D$10+'СЕТ СН'!$G$6-'СЕТ СН'!$G$22</f>
        <v>1676.6123481499999</v>
      </c>
      <c r="Y54" s="36">
        <f>SUMIFS(СВЦЭМ!$C$33:$C$776,СВЦЭМ!$A$33:$A$776,$A54,СВЦЭМ!$B$33:$B$776,Y$44)+'СЕТ СН'!$G$12+СВЦЭМ!$D$10+'СЕТ СН'!$G$6-'СЕТ СН'!$G$22</f>
        <v>1687.5561554699998</v>
      </c>
    </row>
    <row r="55" spans="1:25" ht="15.75" x14ac:dyDescent="0.2">
      <c r="A55" s="35">
        <f t="shared" si="1"/>
        <v>44238</v>
      </c>
      <c r="B55" s="36">
        <f>SUMIFS(СВЦЭМ!$C$33:$C$776,СВЦЭМ!$A$33:$A$776,$A55,СВЦЭМ!$B$33:$B$776,B$44)+'СЕТ СН'!$G$12+СВЦЭМ!$D$10+'СЕТ СН'!$G$6-'СЕТ СН'!$G$22</f>
        <v>1654.0406779300001</v>
      </c>
      <c r="C55" s="36">
        <f>SUMIFS(СВЦЭМ!$C$33:$C$776,СВЦЭМ!$A$33:$A$776,$A55,СВЦЭМ!$B$33:$B$776,C$44)+'СЕТ СН'!$G$12+СВЦЭМ!$D$10+'СЕТ СН'!$G$6-'СЕТ СН'!$G$22</f>
        <v>1699.4908712900001</v>
      </c>
      <c r="D55" s="36">
        <f>SUMIFS(СВЦЭМ!$C$33:$C$776,СВЦЭМ!$A$33:$A$776,$A55,СВЦЭМ!$B$33:$B$776,D$44)+'СЕТ СН'!$G$12+СВЦЭМ!$D$10+'СЕТ СН'!$G$6-'СЕТ СН'!$G$22</f>
        <v>1714.2017118099998</v>
      </c>
      <c r="E55" s="36">
        <f>SUMIFS(СВЦЭМ!$C$33:$C$776,СВЦЭМ!$A$33:$A$776,$A55,СВЦЭМ!$B$33:$B$776,E$44)+'СЕТ СН'!$G$12+СВЦЭМ!$D$10+'СЕТ СН'!$G$6-'СЕТ СН'!$G$22</f>
        <v>1718.08226014</v>
      </c>
      <c r="F55" s="36">
        <f>SUMIFS(СВЦЭМ!$C$33:$C$776,СВЦЭМ!$A$33:$A$776,$A55,СВЦЭМ!$B$33:$B$776,F$44)+'СЕТ СН'!$G$12+СВЦЭМ!$D$10+'СЕТ СН'!$G$6-'СЕТ СН'!$G$22</f>
        <v>1738.8023768899998</v>
      </c>
      <c r="G55" s="36">
        <f>SUMIFS(СВЦЭМ!$C$33:$C$776,СВЦЭМ!$A$33:$A$776,$A55,СВЦЭМ!$B$33:$B$776,G$44)+'СЕТ СН'!$G$12+СВЦЭМ!$D$10+'СЕТ СН'!$G$6-'СЕТ СН'!$G$22</f>
        <v>1729.6217149399999</v>
      </c>
      <c r="H55" s="36">
        <f>SUMIFS(СВЦЭМ!$C$33:$C$776,СВЦЭМ!$A$33:$A$776,$A55,СВЦЭМ!$B$33:$B$776,H$44)+'СЕТ СН'!$G$12+СВЦЭМ!$D$10+'СЕТ СН'!$G$6-'СЕТ СН'!$G$22</f>
        <v>1701.83951136</v>
      </c>
      <c r="I55" s="36">
        <f>SUMIFS(СВЦЭМ!$C$33:$C$776,СВЦЭМ!$A$33:$A$776,$A55,СВЦЭМ!$B$33:$B$776,I$44)+'СЕТ СН'!$G$12+СВЦЭМ!$D$10+'СЕТ СН'!$G$6-'СЕТ СН'!$G$22</f>
        <v>1662.0151071800001</v>
      </c>
      <c r="J55" s="36">
        <f>SUMIFS(СВЦЭМ!$C$33:$C$776,СВЦЭМ!$A$33:$A$776,$A55,СВЦЭМ!$B$33:$B$776,J$44)+'СЕТ СН'!$G$12+СВЦЭМ!$D$10+'СЕТ СН'!$G$6-'СЕТ СН'!$G$22</f>
        <v>1630.7238861199999</v>
      </c>
      <c r="K55" s="36">
        <f>SUMIFS(СВЦЭМ!$C$33:$C$776,СВЦЭМ!$A$33:$A$776,$A55,СВЦЭМ!$B$33:$B$776,K$44)+'СЕТ СН'!$G$12+СВЦЭМ!$D$10+'СЕТ СН'!$G$6-'СЕТ СН'!$G$22</f>
        <v>1624.7761157800001</v>
      </c>
      <c r="L55" s="36">
        <f>SUMIFS(СВЦЭМ!$C$33:$C$776,СВЦЭМ!$A$33:$A$776,$A55,СВЦЭМ!$B$33:$B$776,L$44)+'СЕТ СН'!$G$12+СВЦЭМ!$D$10+'СЕТ СН'!$G$6-'СЕТ СН'!$G$22</f>
        <v>1626.6420279999998</v>
      </c>
      <c r="M55" s="36">
        <f>SUMIFS(СВЦЭМ!$C$33:$C$776,СВЦЭМ!$A$33:$A$776,$A55,СВЦЭМ!$B$33:$B$776,M$44)+'СЕТ СН'!$G$12+СВЦЭМ!$D$10+'СЕТ СН'!$G$6-'СЕТ СН'!$G$22</f>
        <v>1636.9772270899998</v>
      </c>
      <c r="N55" s="36">
        <f>SUMIFS(СВЦЭМ!$C$33:$C$776,СВЦЭМ!$A$33:$A$776,$A55,СВЦЭМ!$B$33:$B$776,N$44)+'СЕТ СН'!$G$12+СВЦЭМ!$D$10+'СЕТ СН'!$G$6-'СЕТ СН'!$G$22</f>
        <v>1658.10936997</v>
      </c>
      <c r="O55" s="36">
        <f>SUMIFS(СВЦЭМ!$C$33:$C$776,СВЦЭМ!$A$33:$A$776,$A55,СВЦЭМ!$B$33:$B$776,O$44)+'СЕТ СН'!$G$12+СВЦЭМ!$D$10+'СЕТ СН'!$G$6-'СЕТ СН'!$G$22</f>
        <v>1675.13056185</v>
      </c>
      <c r="P55" s="36">
        <f>SUMIFS(СВЦЭМ!$C$33:$C$776,СВЦЭМ!$A$33:$A$776,$A55,СВЦЭМ!$B$33:$B$776,P$44)+'СЕТ СН'!$G$12+СВЦЭМ!$D$10+'СЕТ СН'!$G$6-'СЕТ СН'!$G$22</f>
        <v>1690.7946545300001</v>
      </c>
      <c r="Q55" s="36">
        <f>SUMIFS(СВЦЭМ!$C$33:$C$776,СВЦЭМ!$A$33:$A$776,$A55,СВЦЭМ!$B$33:$B$776,Q$44)+'СЕТ СН'!$G$12+СВЦЭМ!$D$10+'СЕТ СН'!$G$6-'СЕТ СН'!$G$22</f>
        <v>1697.7153168</v>
      </c>
      <c r="R55" s="36">
        <f>SUMIFS(СВЦЭМ!$C$33:$C$776,СВЦЭМ!$A$33:$A$776,$A55,СВЦЭМ!$B$33:$B$776,R$44)+'СЕТ СН'!$G$12+СВЦЭМ!$D$10+'СЕТ СН'!$G$6-'СЕТ СН'!$G$22</f>
        <v>1691.1100395200001</v>
      </c>
      <c r="S55" s="36">
        <f>SUMIFS(СВЦЭМ!$C$33:$C$776,СВЦЭМ!$A$33:$A$776,$A55,СВЦЭМ!$B$33:$B$776,S$44)+'СЕТ СН'!$G$12+СВЦЭМ!$D$10+'СЕТ СН'!$G$6-'СЕТ СН'!$G$22</f>
        <v>1672.99399511</v>
      </c>
      <c r="T55" s="36">
        <f>SUMIFS(СВЦЭМ!$C$33:$C$776,СВЦЭМ!$A$33:$A$776,$A55,СВЦЭМ!$B$33:$B$776,T$44)+'СЕТ СН'!$G$12+СВЦЭМ!$D$10+'СЕТ СН'!$G$6-'СЕТ СН'!$G$22</f>
        <v>1641.16509099</v>
      </c>
      <c r="U55" s="36">
        <f>SUMIFS(СВЦЭМ!$C$33:$C$776,СВЦЭМ!$A$33:$A$776,$A55,СВЦЭМ!$B$33:$B$776,U$44)+'СЕТ СН'!$G$12+СВЦЭМ!$D$10+'СЕТ СН'!$G$6-'СЕТ СН'!$G$22</f>
        <v>1633.1819080599998</v>
      </c>
      <c r="V55" s="36">
        <f>SUMIFS(СВЦЭМ!$C$33:$C$776,СВЦЭМ!$A$33:$A$776,$A55,СВЦЭМ!$B$33:$B$776,V$44)+'СЕТ СН'!$G$12+СВЦЭМ!$D$10+'СЕТ СН'!$G$6-'СЕТ СН'!$G$22</f>
        <v>1632.95235804</v>
      </c>
      <c r="W55" s="36">
        <f>SUMIFS(СВЦЭМ!$C$33:$C$776,СВЦЭМ!$A$33:$A$776,$A55,СВЦЭМ!$B$33:$B$776,W$44)+'СЕТ СН'!$G$12+СВЦЭМ!$D$10+'СЕТ СН'!$G$6-'СЕТ СН'!$G$22</f>
        <v>1654.53047827</v>
      </c>
      <c r="X55" s="36">
        <f>SUMIFS(СВЦЭМ!$C$33:$C$776,СВЦЭМ!$A$33:$A$776,$A55,СВЦЭМ!$B$33:$B$776,X$44)+'СЕТ СН'!$G$12+СВЦЭМ!$D$10+'СЕТ СН'!$G$6-'СЕТ СН'!$G$22</f>
        <v>1674.2001446700001</v>
      </c>
      <c r="Y55" s="36">
        <f>SUMIFS(СВЦЭМ!$C$33:$C$776,СВЦЭМ!$A$33:$A$776,$A55,СВЦЭМ!$B$33:$B$776,Y$44)+'СЕТ СН'!$G$12+СВЦЭМ!$D$10+'СЕТ СН'!$G$6-'СЕТ СН'!$G$22</f>
        <v>1687.0789667200002</v>
      </c>
    </row>
    <row r="56" spans="1:25" ht="15.75" x14ac:dyDescent="0.2">
      <c r="A56" s="35">
        <f t="shared" si="1"/>
        <v>44239</v>
      </c>
      <c r="B56" s="36">
        <f>SUMIFS(СВЦЭМ!$C$33:$C$776,СВЦЭМ!$A$33:$A$776,$A56,СВЦЭМ!$B$33:$B$776,B$44)+'СЕТ СН'!$G$12+СВЦЭМ!$D$10+'СЕТ СН'!$G$6-'СЕТ СН'!$G$22</f>
        <v>1698.9756859999998</v>
      </c>
      <c r="C56" s="36">
        <f>SUMIFS(СВЦЭМ!$C$33:$C$776,СВЦЭМ!$A$33:$A$776,$A56,СВЦЭМ!$B$33:$B$776,C$44)+'СЕТ СН'!$G$12+СВЦЭМ!$D$10+'СЕТ СН'!$G$6-'СЕТ СН'!$G$22</f>
        <v>1720.9063787300001</v>
      </c>
      <c r="D56" s="36">
        <f>SUMIFS(СВЦЭМ!$C$33:$C$776,СВЦЭМ!$A$33:$A$776,$A56,СВЦЭМ!$B$33:$B$776,D$44)+'СЕТ СН'!$G$12+СВЦЭМ!$D$10+'СЕТ СН'!$G$6-'СЕТ СН'!$G$22</f>
        <v>1725.0852823800001</v>
      </c>
      <c r="E56" s="36">
        <f>SUMIFS(СВЦЭМ!$C$33:$C$776,СВЦЭМ!$A$33:$A$776,$A56,СВЦЭМ!$B$33:$B$776,E$44)+'СЕТ СН'!$G$12+СВЦЭМ!$D$10+'СЕТ СН'!$G$6-'СЕТ СН'!$G$22</f>
        <v>1728.11464488</v>
      </c>
      <c r="F56" s="36">
        <f>SUMIFS(СВЦЭМ!$C$33:$C$776,СВЦЭМ!$A$33:$A$776,$A56,СВЦЭМ!$B$33:$B$776,F$44)+'СЕТ СН'!$G$12+СВЦЭМ!$D$10+'СЕТ СН'!$G$6-'СЕТ СН'!$G$22</f>
        <v>1730.0503718</v>
      </c>
      <c r="G56" s="36">
        <f>SUMIFS(СВЦЭМ!$C$33:$C$776,СВЦЭМ!$A$33:$A$776,$A56,СВЦЭМ!$B$33:$B$776,G$44)+'СЕТ СН'!$G$12+СВЦЭМ!$D$10+'СЕТ СН'!$G$6-'СЕТ СН'!$G$22</f>
        <v>1713.9972564199998</v>
      </c>
      <c r="H56" s="36">
        <f>SUMIFS(СВЦЭМ!$C$33:$C$776,СВЦЭМ!$A$33:$A$776,$A56,СВЦЭМ!$B$33:$B$776,H$44)+'СЕТ СН'!$G$12+СВЦЭМ!$D$10+'СЕТ СН'!$G$6-'СЕТ СН'!$G$22</f>
        <v>1687.0784145600001</v>
      </c>
      <c r="I56" s="36">
        <f>SUMIFS(СВЦЭМ!$C$33:$C$776,СВЦЭМ!$A$33:$A$776,$A56,СВЦЭМ!$B$33:$B$776,I$44)+'СЕТ СН'!$G$12+СВЦЭМ!$D$10+'СЕТ СН'!$G$6-'СЕТ СН'!$G$22</f>
        <v>1672.6610468099998</v>
      </c>
      <c r="J56" s="36">
        <f>SUMIFS(СВЦЭМ!$C$33:$C$776,СВЦЭМ!$A$33:$A$776,$A56,СВЦЭМ!$B$33:$B$776,J$44)+'СЕТ СН'!$G$12+СВЦЭМ!$D$10+'СЕТ СН'!$G$6-'СЕТ СН'!$G$22</f>
        <v>1646.5110757399998</v>
      </c>
      <c r="K56" s="36">
        <f>SUMIFS(СВЦЭМ!$C$33:$C$776,СВЦЭМ!$A$33:$A$776,$A56,СВЦЭМ!$B$33:$B$776,K$44)+'СЕТ СН'!$G$12+СВЦЭМ!$D$10+'СЕТ СН'!$G$6-'СЕТ СН'!$G$22</f>
        <v>1636.43746065</v>
      </c>
      <c r="L56" s="36">
        <f>SUMIFS(СВЦЭМ!$C$33:$C$776,СВЦЭМ!$A$33:$A$776,$A56,СВЦЭМ!$B$33:$B$776,L$44)+'СЕТ СН'!$G$12+СВЦЭМ!$D$10+'СЕТ СН'!$G$6-'СЕТ СН'!$G$22</f>
        <v>1631.1913147199998</v>
      </c>
      <c r="M56" s="36">
        <f>SUMIFS(СВЦЭМ!$C$33:$C$776,СВЦЭМ!$A$33:$A$776,$A56,СВЦЭМ!$B$33:$B$776,M$44)+'СЕТ СН'!$G$12+СВЦЭМ!$D$10+'СЕТ СН'!$G$6-'СЕТ СН'!$G$22</f>
        <v>1652.1563591899999</v>
      </c>
      <c r="N56" s="36">
        <f>SUMIFS(СВЦЭМ!$C$33:$C$776,СВЦЭМ!$A$33:$A$776,$A56,СВЦЭМ!$B$33:$B$776,N$44)+'СЕТ СН'!$G$12+СВЦЭМ!$D$10+'СЕТ СН'!$G$6-'СЕТ СН'!$G$22</f>
        <v>1664.5492777499999</v>
      </c>
      <c r="O56" s="36">
        <f>SUMIFS(СВЦЭМ!$C$33:$C$776,СВЦЭМ!$A$33:$A$776,$A56,СВЦЭМ!$B$33:$B$776,O$44)+'СЕТ СН'!$G$12+СВЦЭМ!$D$10+'СЕТ СН'!$G$6-'СЕТ СН'!$G$22</f>
        <v>1670.50356345</v>
      </c>
      <c r="P56" s="36">
        <f>SUMIFS(СВЦЭМ!$C$33:$C$776,СВЦЭМ!$A$33:$A$776,$A56,СВЦЭМ!$B$33:$B$776,P$44)+'СЕТ СН'!$G$12+СВЦЭМ!$D$10+'СЕТ СН'!$G$6-'СЕТ СН'!$G$22</f>
        <v>1680.0798555400002</v>
      </c>
      <c r="Q56" s="36">
        <f>SUMIFS(СВЦЭМ!$C$33:$C$776,СВЦЭМ!$A$33:$A$776,$A56,СВЦЭМ!$B$33:$B$776,Q$44)+'СЕТ СН'!$G$12+СВЦЭМ!$D$10+'СЕТ СН'!$G$6-'СЕТ СН'!$G$22</f>
        <v>1685.2067691799998</v>
      </c>
      <c r="R56" s="36">
        <f>SUMIFS(СВЦЭМ!$C$33:$C$776,СВЦЭМ!$A$33:$A$776,$A56,СВЦЭМ!$B$33:$B$776,R$44)+'СЕТ СН'!$G$12+СВЦЭМ!$D$10+'СЕТ СН'!$G$6-'СЕТ СН'!$G$22</f>
        <v>1680.8450210299998</v>
      </c>
      <c r="S56" s="36">
        <f>SUMIFS(СВЦЭМ!$C$33:$C$776,СВЦЭМ!$A$33:$A$776,$A56,СВЦЭМ!$B$33:$B$776,S$44)+'СЕТ СН'!$G$12+СВЦЭМ!$D$10+'СЕТ СН'!$G$6-'СЕТ СН'!$G$22</f>
        <v>1675.00975109</v>
      </c>
      <c r="T56" s="36">
        <f>SUMIFS(СВЦЭМ!$C$33:$C$776,СВЦЭМ!$A$33:$A$776,$A56,СВЦЭМ!$B$33:$B$776,T$44)+'СЕТ СН'!$G$12+СВЦЭМ!$D$10+'СЕТ СН'!$G$6-'СЕТ СН'!$G$22</f>
        <v>1660.6494064899998</v>
      </c>
      <c r="U56" s="36">
        <f>SUMIFS(СВЦЭМ!$C$33:$C$776,СВЦЭМ!$A$33:$A$776,$A56,СВЦЭМ!$B$33:$B$776,U$44)+'СЕТ СН'!$G$12+СВЦЭМ!$D$10+'СЕТ СН'!$G$6-'СЕТ СН'!$G$22</f>
        <v>1645.7169069500001</v>
      </c>
      <c r="V56" s="36">
        <f>SUMIFS(СВЦЭМ!$C$33:$C$776,СВЦЭМ!$A$33:$A$776,$A56,СВЦЭМ!$B$33:$B$776,V$44)+'СЕТ СН'!$G$12+СВЦЭМ!$D$10+'СЕТ СН'!$G$6-'СЕТ СН'!$G$22</f>
        <v>1653.4808187599997</v>
      </c>
      <c r="W56" s="36">
        <f>SUMIFS(СВЦЭМ!$C$33:$C$776,СВЦЭМ!$A$33:$A$776,$A56,СВЦЭМ!$B$33:$B$776,W$44)+'СЕТ СН'!$G$12+СВЦЭМ!$D$10+'СЕТ СН'!$G$6-'СЕТ СН'!$G$22</f>
        <v>1680.0207726899998</v>
      </c>
      <c r="X56" s="36">
        <f>SUMIFS(СВЦЭМ!$C$33:$C$776,СВЦЭМ!$A$33:$A$776,$A56,СВЦЭМ!$B$33:$B$776,X$44)+'СЕТ СН'!$G$12+СВЦЭМ!$D$10+'СЕТ СН'!$G$6-'СЕТ СН'!$G$22</f>
        <v>1687.2983332499998</v>
      </c>
      <c r="Y56" s="36">
        <f>SUMIFS(СВЦЭМ!$C$33:$C$776,СВЦЭМ!$A$33:$A$776,$A56,СВЦЭМ!$B$33:$B$776,Y$44)+'СЕТ СН'!$G$12+СВЦЭМ!$D$10+'СЕТ СН'!$G$6-'СЕТ СН'!$G$22</f>
        <v>1686.6662144699999</v>
      </c>
    </row>
    <row r="57" spans="1:25" ht="15.75" x14ac:dyDescent="0.2">
      <c r="A57" s="35">
        <f t="shared" si="1"/>
        <v>44240</v>
      </c>
      <c r="B57" s="36">
        <f>SUMIFS(СВЦЭМ!$C$33:$C$776,СВЦЭМ!$A$33:$A$776,$A57,СВЦЭМ!$B$33:$B$776,B$44)+'СЕТ СН'!$G$12+СВЦЭМ!$D$10+'СЕТ СН'!$G$6-'СЕТ СН'!$G$22</f>
        <v>1662.22341022</v>
      </c>
      <c r="C57" s="36">
        <f>SUMIFS(СВЦЭМ!$C$33:$C$776,СВЦЭМ!$A$33:$A$776,$A57,СВЦЭМ!$B$33:$B$776,C$44)+'СЕТ СН'!$G$12+СВЦЭМ!$D$10+'СЕТ СН'!$G$6-'СЕТ СН'!$G$22</f>
        <v>1677.66799257</v>
      </c>
      <c r="D57" s="36">
        <f>SUMIFS(СВЦЭМ!$C$33:$C$776,СВЦЭМ!$A$33:$A$776,$A57,СВЦЭМ!$B$33:$B$776,D$44)+'СЕТ СН'!$G$12+СВЦЭМ!$D$10+'СЕТ СН'!$G$6-'СЕТ СН'!$G$22</f>
        <v>1662.0453719899997</v>
      </c>
      <c r="E57" s="36">
        <f>SUMIFS(СВЦЭМ!$C$33:$C$776,СВЦЭМ!$A$33:$A$776,$A57,СВЦЭМ!$B$33:$B$776,E$44)+'СЕТ СН'!$G$12+СВЦЭМ!$D$10+'СЕТ СН'!$G$6-'СЕТ СН'!$G$22</f>
        <v>1667.6214108599997</v>
      </c>
      <c r="F57" s="36">
        <f>SUMIFS(СВЦЭМ!$C$33:$C$776,СВЦЭМ!$A$33:$A$776,$A57,СВЦЭМ!$B$33:$B$776,F$44)+'СЕТ СН'!$G$12+СВЦЭМ!$D$10+'СЕТ СН'!$G$6-'СЕТ СН'!$G$22</f>
        <v>1681.6623402999999</v>
      </c>
      <c r="G57" s="36">
        <f>SUMIFS(СВЦЭМ!$C$33:$C$776,СВЦЭМ!$A$33:$A$776,$A57,СВЦЭМ!$B$33:$B$776,G$44)+'СЕТ СН'!$G$12+СВЦЭМ!$D$10+'СЕТ СН'!$G$6-'СЕТ СН'!$G$22</f>
        <v>1672.0259435499997</v>
      </c>
      <c r="H57" s="36">
        <f>SUMIFS(СВЦЭМ!$C$33:$C$776,СВЦЭМ!$A$33:$A$776,$A57,СВЦЭМ!$B$33:$B$776,H$44)+'СЕТ СН'!$G$12+СВЦЭМ!$D$10+'СЕТ СН'!$G$6-'СЕТ СН'!$G$22</f>
        <v>1669.3543254699998</v>
      </c>
      <c r="I57" s="36">
        <f>SUMIFS(СВЦЭМ!$C$33:$C$776,СВЦЭМ!$A$33:$A$776,$A57,СВЦЭМ!$B$33:$B$776,I$44)+'СЕТ СН'!$G$12+СВЦЭМ!$D$10+'СЕТ СН'!$G$6-'СЕТ СН'!$G$22</f>
        <v>1645.5546079800001</v>
      </c>
      <c r="J57" s="36">
        <f>SUMIFS(СВЦЭМ!$C$33:$C$776,СВЦЭМ!$A$33:$A$776,$A57,СВЦЭМ!$B$33:$B$776,J$44)+'СЕТ СН'!$G$12+СВЦЭМ!$D$10+'СЕТ СН'!$G$6-'СЕТ СН'!$G$22</f>
        <v>1635.8591859399999</v>
      </c>
      <c r="K57" s="36">
        <f>SUMIFS(СВЦЭМ!$C$33:$C$776,СВЦЭМ!$A$33:$A$776,$A57,СВЦЭМ!$B$33:$B$776,K$44)+'СЕТ СН'!$G$12+СВЦЭМ!$D$10+'СЕТ СН'!$G$6-'СЕТ СН'!$G$22</f>
        <v>1612.3983211999998</v>
      </c>
      <c r="L57" s="36">
        <f>SUMIFS(СВЦЭМ!$C$33:$C$776,СВЦЭМ!$A$33:$A$776,$A57,СВЦЭМ!$B$33:$B$776,L$44)+'СЕТ СН'!$G$12+СВЦЭМ!$D$10+'СЕТ СН'!$G$6-'СЕТ СН'!$G$22</f>
        <v>1633.1176780699998</v>
      </c>
      <c r="M57" s="36">
        <f>SUMIFS(СВЦЭМ!$C$33:$C$776,СВЦЭМ!$A$33:$A$776,$A57,СВЦЭМ!$B$33:$B$776,M$44)+'СЕТ СН'!$G$12+СВЦЭМ!$D$10+'СЕТ СН'!$G$6-'СЕТ СН'!$G$22</f>
        <v>1634.1053822399999</v>
      </c>
      <c r="N57" s="36">
        <f>SUMIFS(СВЦЭМ!$C$33:$C$776,СВЦЭМ!$A$33:$A$776,$A57,СВЦЭМ!$B$33:$B$776,N$44)+'СЕТ СН'!$G$12+СВЦЭМ!$D$10+'СЕТ СН'!$G$6-'СЕТ СН'!$G$22</f>
        <v>1627.0141967099999</v>
      </c>
      <c r="O57" s="36">
        <f>SUMIFS(СВЦЭМ!$C$33:$C$776,СВЦЭМ!$A$33:$A$776,$A57,СВЦЭМ!$B$33:$B$776,O$44)+'СЕТ СН'!$G$12+СВЦЭМ!$D$10+'СЕТ СН'!$G$6-'СЕТ СН'!$G$22</f>
        <v>1634.2599228999998</v>
      </c>
      <c r="P57" s="36">
        <f>SUMIFS(СВЦЭМ!$C$33:$C$776,СВЦЭМ!$A$33:$A$776,$A57,СВЦЭМ!$B$33:$B$776,P$44)+'СЕТ СН'!$G$12+СВЦЭМ!$D$10+'СЕТ СН'!$G$6-'СЕТ СН'!$G$22</f>
        <v>1644.6512891299999</v>
      </c>
      <c r="Q57" s="36">
        <f>SUMIFS(СВЦЭМ!$C$33:$C$776,СВЦЭМ!$A$33:$A$776,$A57,СВЦЭМ!$B$33:$B$776,Q$44)+'СЕТ СН'!$G$12+СВЦЭМ!$D$10+'СЕТ СН'!$G$6-'СЕТ СН'!$G$22</f>
        <v>1651.1987792800001</v>
      </c>
      <c r="R57" s="36">
        <f>SUMIFS(СВЦЭМ!$C$33:$C$776,СВЦЭМ!$A$33:$A$776,$A57,СВЦЭМ!$B$33:$B$776,R$44)+'СЕТ СН'!$G$12+СВЦЭМ!$D$10+'СЕТ СН'!$G$6-'СЕТ СН'!$G$22</f>
        <v>1651.4442909300001</v>
      </c>
      <c r="S57" s="36">
        <f>SUMIFS(СВЦЭМ!$C$33:$C$776,СВЦЭМ!$A$33:$A$776,$A57,СВЦЭМ!$B$33:$B$776,S$44)+'СЕТ СН'!$G$12+СВЦЭМ!$D$10+'СЕТ СН'!$G$6-'СЕТ СН'!$G$22</f>
        <v>1665.62199581</v>
      </c>
      <c r="T57" s="36">
        <f>SUMIFS(СВЦЭМ!$C$33:$C$776,СВЦЭМ!$A$33:$A$776,$A57,СВЦЭМ!$B$33:$B$776,T$44)+'СЕТ СН'!$G$12+СВЦЭМ!$D$10+'СЕТ СН'!$G$6-'СЕТ СН'!$G$22</f>
        <v>1631.37905796</v>
      </c>
      <c r="U57" s="36">
        <f>SUMIFS(СВЦЭМ!$C$33:$C$776,СВЦЭМ!$A$33:$A$776,$A57,СВЦЭМ!$B$33:$B$776,U$44)+'СЕТ СН'!$G$12+СВЦЭМ!$D$10+'СЕТ СН'!$G$6-'СЕТ СН'!$G$22</f>
        <v>1603.2236816899999</v>
      </c>
      <c r="V57" s="36">
        <f>SUMIFS(СВЦЭМ!$C$33:$C$776,СВЦЭМ!$A$33:$A$776,$A57,СВЦЭМ!$B$33:$B$776,V$44)+'СЕТ СН'!$G$12+СВЦЭМ!$D$10+'СЕТ СН'!$G$6-'СЕТ СН'!$G$22</f>
        <v>1616.2006791700001</v>
      </c>
      <c r="W57" s="36">
        <f>SUMIFS(СВЦЭМ!$C$33:$C$776,СВЦЭМ!$A$33:$A$776,$A57,СВЦЭМ!$B$33:$B$776,W$44)+'СЕТ СН'!$G$12+СВЦЭМ!$D$10+'СЕТ СН'!$G$6-'СЕТ СН'!$G$22</f>
        <v>1631.86931456</v>
      </c>
      <c r="X57" s="36">
        <f>SUMIFS(СВЦЭМ!$C$33:$C$776,СВЦЭМ!$A$33:$A$776,$A57,СВЦЭМ!$B$33:$B$776,X$44)+'СЕТ СН'!$G$12+СВЦЭМ!$D$10+'СЕТ СН'!$G$6-'СЕТ СН'!$G$22</f>
        <v>1643.0785096499999</v>
      </c>
      <c r="Y57" s="36">
        <f>SUMIFS(СВЦЭМ!$C$33:$C$776,СВЦЭМ!$A$33:$A$776,$A57,СВЦЭМ!$B$33:$B$776,Y$44)+'СЕТ СН'!$G$12+СВЦЭМ!$D$10+'СЕТ СН'!$G$6-'СЕТ СН'!$G$22</f>
        <v>1650.45386809</v>
      </c>
    </row>
    <row r="58" spans="1:25" ht="15.75" x14ac:dyDescent="0.2">
      <c r="A58" s="35">
        <f t="shared" si="1"/>
        <v>44241</v>
      </c>
      <c r="B58" s="36">
        <f>SUMIFS(СВЦЭМ!$C$33:$C$776,СВЦЭМ!$A$33:$A$776,$A58,СВЦЭМ!$B$33:$B$776,B$44)+'СЕТ СН'!$G$12+СВЦЭМ!$D$10+'СЕТ СН'!$G$6-'СЕТ СН'!$G$22</f>
        <v>1705.50397204</v>
      </c>
      <c r="C58" s="36">
        <f>SUMIFS(СВЦЭМ!$C$33:$C$776,СВЦЭМ!$A$33:$A$776,$A58,СВЦЭМ!$B$33:$B$776,C$44)+'СЕТ СН'!$G$12+СВЦЭМ!$D$10+'СЕТ СН'!$G$6-'СЕТ СН'!$G$22</f>
        <v>1726.13463753</v>
      </c>
      <c r="D58" s="36">
        <f>SUMIFS(СВЦЭМ!$C$33:$C$776,СВЦЭМ!$A$33:$A$776,$A58,СВЦЭМ!$B$33:$B$776,D$44)+'СЕТ СН'!$G$12+СВЦЭМ!$D$10+'СЕТ СН'!$G$6-'СЕТ СН'!$G$22</f>
        <v>1719.5455785700001</v>
      </c>
      <c r="E58" s="36">
        <f>SUMIFS(СВЦЭМ!$C$33:$C$776,СВЦЭМ!$A$33:$A$776,$A58,СВЦЭМ!$B$33:$B$776,E$44)+'СЕТ СН'!$G$12+СВЦЭМ!$D$10+'СЕТ СН'!$G$6-'СЕТ СН'!$G$22</f>
        <v>1724.6704670200002</v>
      </c>
      <c r="F58" s="36">
        <f>SUMIFS(СВЦЭМ!$C$33:$C$776,СВЦЭМ!$A$33:$A$776,$A58,СВЦЭМ!$B$33:$B$776,F$44)+'СЕТ СН'!$G$12+СВЦЭМ!$D$10+'СЕТ СН'!$G$6-'СЕТ СН'!$G$22</f>
        <v>1732.8433292199998</v>
      </c>
      <c r="G58" s="36">
        <f>SUMIFS(СВЦЭМ!$C$33:$C$776,СВЦЭМ!$A$33:$A$776,$A58,СВЦЭМ!$B$33:$B$776,G$44)+'СЕТ СН'!$G$12+СВЦЭМ!$D$10+'СЕТ СН'!$G$6-'СЕТ СН'!$G$22</f>
        <v>1731.1457942299999</v>
      </c>
      <c r="H58" s="36">
        <f>SUMIFS(СВЦЭМ!$C$33:$C$776,СВЦЭМ!$A$33:$A$776,$A58,СВЦЭМ!$B$33:$B$776,H$44)+'СЕТ СН'!$G$12+СВЦЭМ!$D$10+'СЕТ СН'!$G$6-'СЕТ СН'!$G$22</f>
        <v>1729.0675044</v>
      </c>
      <c r="I58" s="36">
        <f>SUMIFS(СВЦЭМ!$C$33:$C$776,СВЦЭМ!$A$33:$A$776,$A58,СВЦЭМ!$B$33:$B$776,I$44)+'СЕТ СН'!$G$12+СВЦЭМ!$D$10+'СЕТ СН'!$G$6-'СЕТ СН'!$G$22</f>
        <v>1711.5736865600002</v>
      </c>
      <c r="J58" s="36">
        <f>SUMIFS(СВЦЭМ!$C$33:$C$776,СВЦЭМ!$A$33:$A$776,$A58,СВЦЭМ!$B$33:$B$776,J$44)+'СЕТ СН'!$G$12+СВЦЭМ!$D$10+'СЕТ СН'!$G$6-'СЕТ СН'!$G$22</f>
        <v>1686.2768775300001</v>
      </c>
      <c r="K58" s="36">
        <f>SUMIFS(СВЦЭМ!$C$33:$C$776,СВЦЭМ!$A$33:$A$776,$A58,СВЦЭМ!$B$33:$B$776,K$44)+'СЕТ СН'!$G$12+СВЦЭМ!$D$10+'СЕТ СН'!$G$6-'СЕТ СН'!$G$22</f>
        <v>1644.0269881300001</v>
      </c>
      <c r="L58" s="36">
        <f>SUMIFS(СВЦЭМ!$C$33:$C$776,СВЦЭМ!$A$33:$A$776,$A58,СВЦЭМ!$B$33:$B$776,L$44)+'СЕТ СН'!$G$12+СВЦЭМ!$D$10+'СЕТ СН'!$G$6-'СЕТ СН'!$G$22</f>
        <v>1631.34769886</v>
      </c>
      <c r="M58" s="36">
        <f>SUMIFS(СВЦЭМ!$C$33:$C$776,СВЦЭМ!$A$33:$A$776,$A58,СВЦЭМ!$B$33:$B$776,M$44)+'СЕТ СН'!$G$12+СВЦЭМ!$D$10+'СЕТ СН'!$G$6-'СЕТ СН'!$G$22</f>
        <v>1632.6508487900001</v>
      </c>
      <c r="N58" s="36">
        <f>SUMIFS(СВЦЭМ!$C$33:$C$776,СВЦЭМ!$A$33:$A$776,$A58,СВЦЭМ!$B$33:$B$776,N$44)+'СЕТ СН'!$G$12+СВЦЭМ!$D$10+'СЕТ СН'!$G$6-'СЕТ СН'!$G$22</f>
        <v>1646.63093334</v>
      </c>
      <c r="O58" s="36">
        <f>SUMIFS(СВЦЭМ!$C$33:$C$776,СВЦЭМ!$A$33:$A$776,$A58,СВЦЭМ!$B$33:$B$776,O$44)+'СЕТ СН'!$G$12+СВЦЭМ!$D$10+'СЕТ СН'!$G$6-'СЕТ СН'!$G$22</f>
        <v>1658.7756783199998</v>
      </c>
      <c r="P58" s="36">
        <f>SUMIFS(СВЦЭМ!$C$33:$C$776,СВЦЭМ!$A$33:$A$776,$A58,СВЦЭМ!$B$33:$B$776,P$44)+'СЕТ СН'!$G$12+СВЦЭМ!$D$10+'СЕТ СН'!$G$6-'СЕТ СН'!$G$22</f>
        <v>1671.0004471500001</v>
      </c>
      <c r="Q58" s="36">
        <f>SUMIFS(СВЦЭМ!$C$33:$C$776,СВЦЭМ!$A$33:$A$776,$A58,СВЦЭМ!$B$33:$B$776,Q$44)+'СЕТ СН'!$G$12+СВЦЭМ!$D$10+'СЕТ СН'!$G$6-'СЕТ СН'!$G$22</f>
        <v>1675.2989940799998</v>
      </c>
      <c r="R58" s="36">
        <f>SUMIFS(СВЦЭМ!$C$33:$C$776,СВЦЭМ!$A$33:$A$776,$A58,СВЦЭМ!$B$33:$B$776,R$44)+'СЕТ СН'!$G$12+СВЦЭМ!$D$10+'СЕТ СН'!$G$6-'СЕТ СН'!$G$22</f>
        <v>1672.0670544300001</v>
      </c>
      <c r="S58" s="36">
        <f>SUMIFS(СВЦЭМ!$C$33:$C$776,СВЦЭМ!$A$33:$A$776,$A58,СВЦЭМ!$B$33:$B$776,S$44)+'СЕТ СН'!$G$12+СВЦЭМ!$D$10+'СЕТ СН'!$G$6-'СЕТ СН'!$G$22</f>
        <v>1643.53759236</v>
      </c>
      <c r="T58" s="36">
        <f>SUMIFS(СВЦЭМ!$C$33:$C$776,СВЦЭМ!$A$33:$A$776,$A58,СВЦЭМ!$B$33:$B$776,T$44)+'СЕТ СН'!$G$12+СВЦЭМ!$D$10+'СЕТ СН'!$G$6-'СЕТ СН'!$G$22</f>
        <v>1610.0215009999999</v>
      </c>
      <c r="U58" s="36">
        <f>SUMIFS(СВЦЭМ!$C$33:$C$776,СВЦЭМ!$A$33:$A$776,$A58,СВЦЭМ!$B$33:$B$776,U$44)+'СЕТ СН'!$G$12+СВЦЭМ!$D$10+'СЕТ СН'!$G$6-'СЕТ СН'!$G$22</f>
        <v>1610.78482962</v>
      </c>
      <c r="V58" s="36">
        <f>SUMIFS(СВЦЭМ!$C$33:$C$776,СВЦЭМ!$A$33:$A$776,$A58,СВЦЭМ!$B$33:$B$776,V$44)+'СЕТ СН'!$G$12+СВЦЭМ!$D$10+'СЕТ СН'!$G$6-'СЕТ СН'!$G$22</f>
        <v>1637.1728755099998</v>
      </c>
      <c r="W58" s="36">
        <f>SUMIFS(СВЦЭМ!$C$33:$C$776,СВЦЭМ!$A$33:$A$776,$A58,СВЦЭМ!$B$33:$B$776,W$44)+'СЕТ СН'!$G$12+СВЦЭМ!$D$10+'СЕТ СН'!$G$6-'СЕТ СН'!$G$22</f>
        <v>1657.5432310599999</v>
      </c>
      <c r="X58" s="36">
        <f>SUMIFS(СВЦЭМ!$C$33:$C$776,СВЦЭМ!$A$33:$A$776,$A58,СВЦЭМ!$B$33:$B$776,X$44)+'СЕТ СН'!$G$12+СВЦЭМ!$D$10+'СЕТ СН'!$G$6-'СЕТ СН'!$G$22</f>
        <v>1706.5293853399999</v>
      </c>
      <c r="Y58" s="36">
        <f>SUMIFS(СВЦЭМ!$C$33:$C$776,СВЦЭМ!$A$33:$A$776,$A58,СВЦЭМ!$B$33:$B$776,Y$44)+'СЕТ СН'!$G$12+СВЦЭМ!$D$10+'СЕТ СН'!$G$6-'СЕТ СН'!$G$22</f>
        <v>1693.60880645</v>
      </c>
    </row>
    <row r="59" spans="1:25" ht="15.75" x14ac:dyDescent="0.2">
      <c r="A59" s="35">
        <f t="shared" si="1"/>
        <v>44242</v>
      </c>
      <c r="B59" s="36">
        <f>SUMIFS(СВЦЭМ!$C$33:$C$776,СВЦЭМ!$A$33:$A$776,$A59,СВЦЭМ!$B$33:$B$776,B$44)+'СЕТ СН'!$G$12+СВЦЭМ!$D$10+'СЕТ СН'!$G$6-'СЕТ СН'!$G$22</f>
        <v>1738.07548</v>
      </c>
      <c r="C59" s="36">
        <f>SUMIFS(СВЦЭМ!$C$33:$C$776,СВЦЭМ!$A$33:$A$776,$A59,СВЦЭМ!$B$33:$B$776,C$44)+'СЕТ СН'!$G$12+СВЦЭМ!$D$10+'СЕТ СН'!$G$6-'СЕТ СН'!$G$22</f>
        <v>1737.77607218</v>
      </c>
      <c r="D59" s="36">
        <f>SUMIFS(СВЦЭМ!$C$33:$C$776,СВЦЭМ!$A$33:$A$776,$A59,СВЦЭМ!$B$33:$B$776,D$44)+'СЕТ СН'!$G$12+СВЦЭМ!$D$10+'СЕТ СН'!$G$6-'СЕТ СН'!$G$22</f>
        <v>1732.83858728</v>
      </c>
      <c r="E59" s="36">
        <f>SUMIFS(СВЦЭМ!$C$33:$C$776,СВЦЭМ!$A$33:$A$776,$A59,СВЦЭМ!$B$33:$B$776,E$44)+'СЕТ СН'!$G$12+СВЦЭМ!$D$10+'СЕТ СН'!$G$6-'СЕТ СН'!$G$22</f>
        <v>1732.69029262</v>
      </c>
      <c r="F59" s="36">
        <f>SUMIFS(СВЦЭМ!$C$33:$C$776,СВЦЭМ!$A$33:$A$776,$A59,СВЦЭМ!$B$33:$B$776,F$44)+'СЕТ СН'!$G$12+СВЦЭМ!$D$10+'СЕТ СН'!$G$6-'СЕТ СН'!$G$22</f>
        <v>1738.3363347899999</v>
      </c>
      <c r="G59" s="36">
        <f>SUMIFS(СВЦЭМ!$C$33:$C$776,СВЦЭМ!$A$33:$A$776,$A59,СВЦЭМ!$B$33:$B$776,G$44)+'СЕТ СН'!$G$12+СВЦЭМ!$D$10+'СЕТ СН'!$G$6-'СЕТ СН'!$G$22</f>
        <v>1741.5035251200002</v>
      </c>
      <c r="H59" s="36">
        <f>SUMIFS(СВЦЭМ!$C$33:$C$776,СВЦЭМ!$A$33:$A$776,$A59,СВЦЭМ!$B$33:$B$776,H$44)+'СЕТ СН'!$G$12+СВЦЭМ!$D$10+'СЕТ СН'!$G$6-'СЕТ СН'!$G$22</f>
        <v>1737.1473682400001</v>
      </c>
      <c r="I59" s="36">
        <f>SUMIFS(СВЦЭМ!$C$33:$C$776,СВЦЭМ!$A$33:$A$776,$A59,СВЦЭМ!$B$33:$B$776,I$44)+'СЕТ СН'!$G$12+СВЦЭМ!$D$10+'СЕТ СН'!$G$6-'СЕТ СН'!$G$22</f>
        <v>1693.5017082200002</v>
      </c>
      <c r="J59" s="36">
        <f>SUMIFS(СВЦЭМ!$C$33:$C$776,СВЦЭМ!$A$33:$A$776,$A59,СВЦЭМ!$B$33:$B$776,J$44)+'СЕТ СН'!$G$12+СВЦЭМ!$D$10+'СЕТ СН'!$G$6-'СЕТ СН'!$G$22</f>
        <v>1672.5974034599999</v>
      </c>
      <c r="K59" s="36">
        <f>SUMIFS(СВЦЭМ!$C$33:$C$776,СВЦЭМ!$A$33:$A$776,$A59,СВЦЭМ!$B$33:$B$776,K$44)+'СЕТ СН'!$G$12+СВЦЭМ!$D$10+'СЕТ СН'!$G$6-'СЕТ СН'!$G$22</f>
        <v>1668.1071890099997</v>
      </c>
      <c r="L59" s="36">
        <f>SUMIFS(СВЦЭМ!$C$33:$C$776,СВЦЭМ!$A$33:$A$776,$A59,СВЦЭМ!$B$33:$B$776,L$44)+'СЕТ СН'!$G$12+СВЦЭМ!$D$10+'СЕТ СН'!$G$6-'СЕТ СН'!$G$22</f>
        <v>1660.94032694</v>
      </c>
      <c r="M59" s="36">
        <f>SUMIFS(СВЦЭМ!$C$33:$C$776,СВЦЭМ!$A$33:$A$776,$A59,СВЦЭМ!$B$33:$B$776,M$44)+'СЕТ СН'!$G$12+СВЦЭМ!$D$10+'СЕТ СН'!$G$6-'СЕТ СН'!$G$22</f>
        <v>1670.4975923500001</v>
      </c>
      <c r="N59" s="36">
        <f>SUMIFS(СВЦЭМ!$C$33:$C$776,СВЦЭМ!$A$33:$A$776,$A59,СВЦЭМ!$B$33:$B$776,N$44)+'СЕТ СН'!$G$12+СВЦЭМ!$D$10+'СЕТ СН'!$G$6-'СЕТ СН'!$G$22</f>
        <v>1679.1643968899998</v>
      </c>
      <c r="O59" s="36">
        <f>SUMIFS(СВЦЭМ!$C$33:$C$776,СВЦЭМ!$A$33:$A$776,$A59,СВЦЭМ!$B$33:$B$776,O$44)+'СЕТ СН'!$G$12+СВЦЭМ!$D$10+'СЕТ СН'!$G$6-'СЕТ СН'!$G$22</f>
        <v>1685.25244398</v>
      </c>
      <c r="P59" s="36">
        <f>SUMIFS(СВЦЭМ!$C$33:$C$776,СВЦЭМ!$A$33:$A$776,$A59,СВЦЭМ!$B$33:$B$776,P$44)+'СЕТ СН'!$G$12+СВЦЭМ!$D$10+'СЕТ СН'!$G$6-'СЕТ СН'!$G$22</f>
        <v>1680.0722705899998</v>
      </c>
      <c r="Q59" s="36">
        <f>SUMIFS(СВЦЭМ!$C$33:$C$776,СВЦЭМ!$A$33:$A$776,$A59,СВЦЭМ!$B$33:$B$776,Q$44)+'СЕТ СН'!$G$12+СВЦЭМ!$D$10+'СЕТ СН'!$G$6-'СЕТ СН'!$G$22</f>
        <v>1676.05399446</v>
      </c>
      <c r="R59" s="36">
        <f>SUMIFS(СВЦЭМ!$C$33:$C$776,СВЦЭМ!$A$33:$A$776,$A59,СВЦЭМ!$B$33:$B$776,R$44)+'СЕТ СН'!$G$12+СВЦЭМ!$D$10+'СЕТ СН'!$G$6-'СЕТ СН'!$G$22</f>
        <v>1669.15915498</v>
      </c>
      <c r="S59" s="36">
        <f>SUMIFS(СВЦЭМ!$C$33:$C$776,СВЦЭМ!$A$33:$A$776,$A59,СВЦЭМ!$B$33:$B$776,S$44)+'СЕТ СН'!$G$12+СВЦЭМ!$D$10+'СЕТ СН'!$G$6-'СЕТ СН'!$G$22</f>
        <v>1658.5911480199998</v>
      </c>
      <c r="T59" s="36">
        <f>SUMIFS(СВЦЭМ!$C$33:$C$776,СВЦЭМ!$A$33:$A$776,$A59,СВЦЭМ!$B$33:$B$776,T$44)+'СЕТ СН'!$G$12+СВЦЭМ!$D$10+'СЕТ СН'!$G$6-'СЕТ СН'!$G$22</f>
        <v>1638.9065466399998</v>
      </c>
      <c r="U59" s="36">
        <f>SUMIFS(СВЦЭМ!$C$33:$C$776,СВЦЭМ!$A$33:$A$776,$A59,СВЦЭМ!$B$33:$B$776,U$44)+'СЕТ СН'!$G$12+СВЦЭМ!$D$10+'СЕТ СН'!$G$6-'СЕТ СН'!$G$22</f>
        <v>1633.7946735199998</v>
      </c>
      <c r="V59" s="36">
        <f>SUMIFS(СВЦЭМ!$C$33:$C$776,СВЦЭМ!$A$33:$A$776,$A59,СВЦЭМ!$B$33:$B$776,V$44)+'СЕТ СН'!$G$12+СВЦЭМ!$D$10+'СЕТ СН'!$G$6-'СЕТ СН'!$G$22</f>
        <v>1642.2882451099999</v>
      </c>
      <c r="W59" s="36">
        <f>SUMIFS(СВЦЭМ!$C$33:$C$776,СВЦЭМ!$A$33:$A$776,$A59,СВЦЭМ!$B$33:$B$776,W$44)+'СЕТ СН'!$G$12+СВЦЭМ!$D$10+'СЕТ СН'!$G$6-'СЕТ СН'!$G$22</f>
        <v>1671.0620641400001</v>
      </c>
      <c r="X59" s="36">
        <f>SUMIFS(СВЦЭМ!$C$33:$C$776,СВЦЭМ!$A$33:$A$776,$A59,СВЦЭМ!$B$33:$B$776,X$44)+'СЕТ СН'!$G$12+СВЦЭМ!$D$10+'СЕТ СН'!$G$6-'СЕТ СН'!$G$22</f>
        <v>1681.7324150999998</v>
      </c>
      <c r="Y59" s="36">
        <f>SUMIFS(СВЦЭМ!$C$33:$C$776,СВЦЭМ!$A$33:$A$776,$A59,СВЦЭМ!$B$33:$B$776,Y$44)+'СЕТ СН'!$G$12+СВЦЭМ!$D$10+'СЕТ СН'!$G$6-'СЕТ СН'!$G$22</f>
        <v>1679.580258</v>
      </c>
    </row>
    <row r="60" spans="1:25" ht="15.75" x14ac:dyDescent="0.2">
      <c r="A60" s="35">
        <f t="shared" si="1"/>
        <v>44243</v>
      </c>
      <c r="B60" s="36">
        <f>SUMIFS(СВЦЭМ!$C$33:$C$776,СВЦЭМ!$A$33:$A$776,$A60,СВЦЭМ!$B$33:$B$776,B$44)+'СЕТ СН'!$G$12+СВЦЭМ!$D$10+'СЕТ СН'!$G$6-'СЕТ СН'!$G$22</f>
        <v>1634.56398954</v>
      </c>
      <c r="C60" s="36">
        <f>SUMIFS(СВЦЭМ!$C$33:$C$776,СВЦЭМ!$A$33:$A$776,$A60,СВЦЭМ!$B$33:$B$776,C$44)+'СЕТ СН'!$G$12+СВЦЭМ!$D$10+'СЕТ СН'!$G$6-'СЕТ СН'!$G$22</f>
        <v>1663.3165659900001</v>
      </c>
      <c r="D60" s="36">
        <f>SUMIFS(СВЦЭМ!$C$33:$C$776,СВЦЭМ!$A$33:$A$776,$A60,СВЦЭМ!$B$33:$B$776,D$44)+'СЕТ СН'!$G$12+СВЦЭМ!$D$10+'СЕТ СН'!$G$6-'СЕТ СН'!$G$22</f>
        <v>1663.5094289099998</v>
      </c>
      <c r="E60" s="36">
        <f>SUMIFS(СВЦЭМ!$C$33:$C$776,СВЦЭМ!$A$33:$A$776,$A60,СВЦЭМ!$B$33:$B$776,E$44)+'СЕТ СН'!$G$12+СВЦЭМ!$D$10+'СЕТ СН'!$G$6-'СЕТ СН'!$G$22</f>
        <v>1670.6658113499998</v>
      </c>
      <c r="F60" s="36">
        <f>SUMIFS(СВЦЭМ!$C$33:$C$776,СВЦЭМ!$A$33:$A$776,$A60,СВЦЭМ!$B$33:$B$776,F$44)+'СЕТ СН'!$G$12+СВЦЭМ!$D$10+'СЕТ СН'!$G$6-'СЕТ СН'!$G$22</f>
        <v>1657.5410672899998</v>
      </c>
      <c r="G60" s="36">
        <f>SUMIFS(СВЦЭМ!$C$33:$C$776,СВЦЭМ!$A$33:$A$776,$A60,СВЦЭМ!$B$33:$B$776,G$44)+'СЕТ СН'!$G$12+СВЦЭМ!$D$10+'СЕТ СН'!$G$6-'СЕТ СН'!$G$22</f>
        <v>1622.4508575099999</v>
      </c>
      <c r="H60" s="36">
        <f>SUMIFS(СВЦЭМ!$C$33:$C$776,СВЦЭМ!$A$33:$A$776,$A60,СВЦЭМ!$B$33:$B$776,H$44)+'СЕТ СН'!$G$12+СВЦЭМ!$D$10+'СЕТ СН'!$G$6-'СЕТ СН'!$G$22</f>
        <v>1610.6497519</v>
      </c>
      <c r="I60" s="36">
        <f>SUMIFS(СВЦЭМ!$C$33:$C$776,СВЦЭМ!$A$33:$A$776,$A60,СВЦЭМ!$B$33:$B$776,I$44)+'СЕТ СН'!$G$12+СВЦЭМ!$D$10+'СЕТ СН'!$G$6-'СЕТ СН'!$G$22</f>
        <v>1619.4053708800002</v>
      </c>
      <c r="J60" s="36">
        <f>SUMIFS(СВЦЭМ!$C$33:$C$776,СВЦЭМ!$A$33:$A$776,$A60,СВЦЭМ!$B$33:$B$776,J$44)+'СЕТ СН'!$G$12+СВЦЭМ!$D$10+'СЕТ СН'!$G$6-'СЕТ СН'!$G$22</f>
        <v>1630.8880103799997</v>
      </c>
      <c r="K60" s="36">
        <f>SUMIFS(СВЦЭМ!$C$33:$C$776,СВЦЭМ!$A$33:$A$776,$A60,СВЦЭМ!$B$33:$B$776,K$44)+'СЕТ СН'!$G$12+СВЦЭМ!$D$10+'СЕТ СН'!$G$6-'СЕТ СН'!$G$22</f>
        <v>1626.9367682699999</v>
      </c>
      <c r="L60" s="36">
        <f>SUMIFS(СВЦЭМ!$C$33:$C$776,СВЦЭМ!$A$33:$A$776,$A60,СВЦЭМ!$B$33:$B$776,L$44)+'СЕТ СН'!$G$12+СВЦЭМ!$D$10+'СЕТ СН'!$G$6-'СЕТ СН'!$G$22</f>
        <v>1626.4801323799998</v>
      </c>
      <c r="M60" s="36">
        <f>SUMIFS(СВЦЭМ!$C$33:$C$776,СВЦЭМ!$A$33:$A$776,$A60,СВЦЭМ!$B$33:$B$776,M$44)+'СЕТ СН'!$G$12+СВЦЭМ!$D$10+'СЕТ СН'!$G$6-'СЕТ СН'!$G$22</f>
        <v>1612.4067675699998</v>
      </c>
      <c r="N60" s="36">
        <f>SUMIFS(СВЦЭМ!$C$33:$C$776,СВЦЭМ!$A$33:$A$776,$A60,СВЦЭМ!$B$33:$B$776,N$44)+'СЕТ СН'!$G$12+СВЦЭМ!$D$10+'СЕТ СН'!$G$6-'СЕТ СН'!$G$22</f>
        <v>1603.48940763</v>
      </c>
      <c r="O60" s="36">
        <f>SUMIFS(СВЦЭМ!$C$33:$C$776,СВЦЭМ!$A$33:$A$776,$A60,СВЦЭМ!$B$33:$B$776,O$44)+'СЕТ СН'!$G$12+СВЦЭМ!$D$10+'СЕТ СН'!$G$6-'СЕТ СН'!$G$22</f>
        <v>1594.0867447000001</v>
      </c>
      <c r="P60" s="36">
        <f>SUMIFS(СВЦЭМ!$C$33:$C$776,СВЦЭМ!$A$33:$A$776,$A60,СВЦЭМ!$B$33:$B$776,P$44)+'СЕТ СН'!$G$12+СВЦЭМ!$D$10+'СЕТ СН'!$G$6-'СЕТ СН'!$G$22</f>
        <v>1608.3091866699999</v>
      </c>
      <c r="Q60" s="36">
        <f>SUMIFS(СВЦЭМ!$C$33:$C$776,СВЦЭМ!$A$33:$A$776,$A60,СВЦЭМ!$B$33:$B$776,Q$44)+'СЕТ СН'!$G$12+СВЦЭМ!$D$10+'СЕТ СН'!$G$6-'СЕТ СН'!$G$22</f>
        <v>1605.13104563</v>
      </c>
      <c r="R60" s="36">
        <f>SUMIFS(СВЦЭМ!$C$33:$C$776,СВЦЭМ!$A$33:$A$776,$A60,СВЦЭМ!$B$33:$B$776,R$44)+'СЕТ СН'!$G$12+СВЦЭМ!$D$10+'СЕТ СН'!$G$6-'СЕТ СН'!$G$22</f>
        <v>1599.41032939</v>
      </c>
      <c r="S60" s="36">
        <f>SUMIFS(СВЦЭМ!$C$33:$C$776,СВЦЭМ!$A$33:$A$776,$A60,СВЦЭМ!$B$33:$B$776,S$44)+'СЕТ СН'!$G$12+СВЦЭМ!$D$10+'СЕТ СН'!$G$6-'СЕТ СН'!$G$22</f>
        <v>1593.5065358299998</v>
      </c>
      <c r="T60" s="36">
        <f>SUMIFS(СВЦЭМ!$C$33:$C$776,СВЦЭМ!$A$33:$A$776,$A60,СВЦЭМ!$B$33:$B$776,T$44)+'СЕТ СН'!$G$12+СВЦЭМ!$D$10+'СЕТ СН'!$G$6-'СЕТ СН'!$G$22</f>
        <v>1620.88207736</v>
      </c>
      <c r="U60" s="36">
        <f>SUMIFS(СВЦЭМ!$C$33:$C$776,СВЦЭМ!$A$33:$A$776,$A60,СВЦЭМ!$B$33:$B$776,U$44)+'СЕТ СН'!$G$12+СВЦЭМ!$D$10+'СЕТ СН'!$G$6-'СЕТ СН'!$G$22</f>
        <v>1621.4742305999998</v>
      </c>
      <c r="V60" s="36">
        <f>SUMIFS(СВЦЭМ!$C$33:$C$776,СВЦЭМ!$A$33:$A$776,$A60,СВЦЭМ!$B$33:$B$776,V$44)+'СЕТ СН'!$G$12+СВЦЭМ!$D$10+'СЕТ СН'!$G$6-'СЕТ СН'!$G$22</f>
        <v>1632.5034589799998</v>
      </c>
      <c r="W60" s="36">
        <f>SUMIFS(СВЦЭМ!$C$33:$C$776,СВЦЭМ!$A$33:$A$776,$A60,СВЦЭМ!$B$33:$B$776,W$44)+'СЕТ СН'!$G$12+СВЦЭМ!$D$10+'СЕТ СН'!$G$6-'СЕТ СН'!$G$22</f>
        <v>1634.2990459499997</v>
      </c>
      <c r="X60" s="36">
        <f>SUMIFS(СВЦЭМ!$C$33:$C$776,СВЦЭМ!$A$33:$A$776,$A60,СВЦЭМ!$B$33:$B$776,X$44)+'СЕТ СН'!$G$12+СВЦЭМ!$D$10+'СЕТ СН'!$G$6-'СЕТ СН'!$G$22</f>
        <v>1609.9749244700001</v>
      </c>
      <c r="Y60" s="36">
        <f>SUMIFS(СВЦЭМ!$C$33:$C$776,СВЦЭМ!$A$33:$A$776,$A60,СВЦЭМ!$B$33:$B$776,Y$44)+'СЕТ СН'!$G$12+СВЦЭМ!$D$10+'СЕТ СН'!$G$6-'СЕТ СН'!$G$22</f>
        <v>1628.3721383699999</v>
      </c>
    </row>
    <row r="61" spans="1:25" ht="15.75" x14ac:dyDescent="0.2">
      <c r="A61" s="35">
        <f t="shared" si="1"/>
        <v>44244</v>
      </c>
      <c r="B61" s="36">
        <f>SUMIFS(СВЦЭМ!$C$33:$C$776,СВЦЭМ!$A$33:$A$776,$A61,СВЦЭМ!$B$33:$B$776,B$44)+'СЕТ СН'!$G$12+СВЦЭМ!$D$10+'СЕТ СН'!$G$6-'СЕТ СН'!$G$22</f>
        <v>1635.9494133499998</v>
      </c>
      <c r="C61" s="36">
        <f>SUMIFS(СВЦЭМ!$C$33:$C$776,СВЦЭМ!$A$33:$A$776,$A61,СВЦЭМ!$B$33:$B$776,C$44)+'СЕТ СН'!$G$12+СВЦЭМ!$D$10+'СЕТ СН'!$G$6-'СЕТ СН'!$G$22</f>
        <v>1672.3466440399998</v>
      </c>
      <c r="D61" s="36">
        <f>SUMIFS(СВЦЭМ!$C$33:$C$776,СВЦЭМ!$A$33:$A$776,$A61,СВЦЭМ!$B$33:$B$776,D$44)+'СЕТ СН'!$G$12+СВЦЭМ!$D$10+'СЕТ СН'!$G$6-'СЕТ СН'!$G$22</f>
        <v>1700.4085229399998</v>
      </c>
      <c r="E61" s="36">
        <f>SUMIFS(СВЦЭМ!$C$33:$C$776,СВЦЭМ!$A$33:$A$776,$A61,СВЦЭМ!$B$33:$B$776,E$44)+'СЕТ СН'!$G$12+СВЦЭМ!$D$10+'СЕТ СН'!$G$6-'СЕТ СН'!$G$22</f>
        <v>1697.9003318700002</v>
      </c>
      <c r="F61" s="36">
        <f>SUMIFS(СВЦЭМ!$C$33:$C$776,СВЦЭМ!$A$33:$A$776,$A61,СВЦЭМ!$B$33:$B$776,F$44)+'СЕТ СН'!$G$12+СВЦЭМ!$D$10+'СЕТ СН'!$G$6-'СЕТ СН'!$G$22</f>
        <v>1681.8760035199998</v>
      </c>
      <c r="G61" s="36">
        <f>SUMIFS(СВЦЭМ!$C$33:$C$776,СВЦЭМ!$A$33:$A$776,$A61,СВЦЭМ!$B$33:$B$776,G$44)+'СЕТ СН'!$G$12+СВЦЭМ!$D$10+'СЕТ СН'!$G$6-'СЕТ СН'!$G$22</f>
        <v>1644.2550461999999</v>
      </c>
      <c r="H61" s="36">
        <f>SUMIFS(СВЦЭМ!$C$33:$C$776,СВЦЭМ!$A$33:$A$776,$A61,СВЦЭМ!$B$33:$B$776,H$44)+'СЕТ СН'!$G$12+СВЦЭМ!$D$10+'СЕТ СН'!$G$6-'СЕТ СН'!$G$22</f>
        <v>1625.5083027199998</v>
      </c>
      <c r="I61" s="36">
        <f>SUMIFS(СВЦЭМ!$C$33:$C$776,СВЦЭМ!$A$33:$A$776,$A61,СВЦЭМ!$B$33:$B$776,I$44)+'СЕТ СН'!$G$12+СВЦЭМ!$D$10+'СЕТ СН'!$G$6-'СЕТ СН'!$G$22</f>
        <v>1621.8612170900001</v>
      </c>
      <c r="J61" s="36">
        <f>SUMIFS(СВЦЭМ!$C$33:$C$776,СВЦЭМ!$A$33:$A$776,$A61,СВЦЭМ!$B$33:$B$776,J$44)+'СЕТ СН'!$G$12+СВЦЭМ!$D$10+'СЕТ СН'!$G$6-'СЕТ СН'!$G$22</f>
        <v>1628.5732568399999</v>
      </c>
      <c r="K61" s="36">
        <f>SUMIFS(СВЦЭМ!$C$33:$C$776,СВЦЭМ!$A$33:$A$776,$A61,СВЦЭМ!$B$33:$B$776,K$44)+'СЕТ СН'!$G$12+СВЦЭМ!$D$10+'СЕТ СН'!$G$6-'СЕТ СН'!$G$22</f>
        <v>1626.8489116199999</v>
      </c>
      <c r="L61" s="36">
        <f>SUMIFS(СВЦЭМ!$C$33:$C$776,СВЦЭМ!$A$33:$A$776,$A61,СВЦЭМ!$B$33:$B$776,L$44)+'СЕТ СН'!$G$12+СВЦЭМ!$D$10+'СЕТ СН'!$G$6-'СЕТ СН'!$G$22</f>
        <v>1620.8900807499999</v>
      </c>
      <c r="M61" s="36">
        <f>SUMIFS(СВЦЭМ!$C$33:$C$776,СВЦЭМ!$A$33:$A$776,$A61,СВЦЭМ!$B$33:$B$776,M$44)+'СЕТ СН'!$G$12+СВЦЭМ!$D$10+'СЕТ СН'!$G$6-'СЕТ СН'!$G$22</f>
        <v>1618.8567917999999</v>
      </c>
      <c r="N61" s="36">
        <f>SUMIFS(СВЦЭМ!$C$33:$C$776,СВЦЭМ!$A$33:$A$776,$A61,СВЦЭМ!$B$33:$B$776,N$44)+'СЕТ СН'!$G$12+СВЦЭМ!$D$10+'СЕТ СН'!$G$6-'СЕТ СН'!$G$22</f>
        <v>1618.5387953899999</v>
      </c>
      <c r="O61" s="36">
        <f>SUMIFS(СВЦЭМ!$C$33:$C$776,СВЦЭМ!$A$33:$A$776,$A61,СВЦЭМ!$B$33:$B$776,O$44)+'СЕТ СН'!$G$12+СВЦЭМ!$D$10+'СЕТ СН'!$G$6-'СЕТ СН'!$G$22</f>
        <v>1622.3902983100002</v>
      </c>
      <c r="P61" s="36">
        <f>SUMIFS(СВЦЭМ!$C$33:$C$776,СВЦЭМ!$A$33:$A$776,$A61,СВЦЭМ!$B$33:$B$776,P$44)+'СЕТ СН'!$G$12+СВЦЭМ!$D$10+'СЕТ СН'!$G$6-'СЕТ СН'!$G$22</f>
        <v>3776.02722662</v>
      </c>
      <c r="Q61" s="36">
        <f>SUMIFS(СВЦЭМ!$C$33:$C$776,СВЦЭМ!$A$33:$A$776,$A61,СВЦЭМ!$B$33:$B$776,Q$44)+'СЕТ СН'!$G$12+СВЦЭМ!$D$10+'СЕТ СН'!$G$6-'СЕТ СН'!$G$22</f>
        <v>1614.02917155</v>
      </c>
      <c r="R61" s="36">
        <f>SUMIFS(СВЦЭМ!$C$33:$C$776,СВЦЭМ!$A$33:$A$776,$A61,СВЦЭМ!$B$33:$B$776,R$44)+'СЕТ СН'!$G$12+СВЦЭМ!$D$10+'СЕТ СН'!$G$6-'СЕТ СН'!$G$22</f>
        <v>1608.37553875</v>
      </c>
      <c r="S61" s="36">
        <f>SUMIFS(СВЦЭМ!$C$33:$C$776,СВЦЭМ!$A$33:$A$776,$A61,СВЦЭМ!$B$33:$B$776,S$44)+'СЕТ СН'!$G$12+СВЦЭМ!$D$10+'СЕТ СН'!$G$6-'СЕТ СН'!$G$22</f>
        <v>1621.4859771199999</v>
      </c>
      <c r="T61" s="36">
        <f>SUMIFS(СВЦЭМ!$C$33:$C$776,СВЦЭМ!$A$33:$A$776,$A61,СВЦЭМ!$B$33:$B$776,T$44)+'СЕТ СН'!$G$12+СВЦЭМ!$D$10+'СЕТ СН'!$G$6-'СЕТ СН'!$G$22</f>
        <v>1616.7032511500001</v>
      </c>
      <c r="U61" s="36">
        <f>SUMIFS(СВЦЭМ!$C$33:$C$776,СВЦЭМ!$A$33:$A$776,$A61,СВЦЭМ!$B$33:$B$776,U$44)+'СЕТ СН'!$G$12+СВЦЭМ!$D$10+'СЕТ СН'!$G$6-'СЕТ СН'!$G$22</f>
        <v>1625.0798818799999</v>
      </c>
      <c r="V61" s="36">
        <f>SUMIFS(СВЦЭМ!$C$33:$C$776,СВЦЭМ!$A$33:$A$776,$A61,СВЦЭМ!$B$33:$B$776,V$44)+'СЕТ СН'!$G$12+СВЦЭМ!$D$10+'СЕТ СН'!$G$6-'СЕТ СН'!$G$22</f>
        <v>1621.9326090600002</v>
      </c>
      <c r="W61" s="36">
        <f>SUMIFS(СВЦЭМ!$C$33:$C$776,СВЦЭМ!$A$33:$A$776,$A61,СВЦЭМ!$B$33:$B$776,W$44)+'СЕТ СН'!$G$12+СВЦЭМ!$D$10+'СЕТ СН'!$G$6-'СЕТ СН'!$G$22</f>
        <v>1616.0419726599998</v>
      </c>
      <c r="X61" s="36">
        <f>SUMIFS(СВЦЭМ!$C$33:$C$776,СВЦЭМ!$A$33:$A$776,$A61,СВЦЭМ!$B$33:$B$776,X$44)+'СЕТ СН'!$G$12+СВЦЭМ!$D$10+'СЕТ СН'!$G$6-'СЕТ СН'!$G$22</f>
        <v>1625.4006187099999</v>
      </c>
      <c r="Y61" s="36">
        <f>SUMIFS(СВЦЭМ!$C$33:$C$776,СВЦЭМ!$A$33:$A$776,$A61,СВЦЭМ!$B$33:$B$776,Y$44)+'СЕТ СН'!$G$12+СВЦЭМ!$D$10+'СЕТ СН'!$G$6-'СЕТ СН'!$G$22</f>
        <v>1634.9418902500001</v>
      </c>
    </row>
    <row r="62" spans="1:25" ht="15.75" x14ac:dyDescent="0.2">
      <c r="A62" s="35">
        <f t="shared" si="1"/>
        <v>44245</v>
      </c>
      <c r="B62" s="36">
        <f>SUMIFS(СВЦЭМ!$C$33:$C$776,СВЦЭМ!$A$33:$A$776,$A62,СВЦЭМ!$B$33:$B$776,B$44)+'СЕТ СН'!$G$12+СВЦЭМ!$D$10+'СЕТ СН'!$G$6-'СЕТ СН'!$G$22</f>
        <v>1668.3008697</v>
      </c>
      <c r="C62" s="36">
        <f>SUMIFS(СВЦЭМ!$C$33:$C$776,СВЦЭМ!$A$33:$A$776,$A62,СВЦЭМ!$B$33:$B$776,C$44)+'СЕТ СН'!$G$12+СВЦЭМ!$D$10+'СЕТ СН'!$G$6-'СЕТ СН'!$G$22</f>
        <v>1686.5188592599998</v>
      </c>
      <c r="D62" s="36">
        <f>SUMIFS(СВЦЭМ!$C$33:$C$776,СВЦЭМ!$A$33:$A$776,$A62,СВЦЭМ!$B$33:$B$776,D$44)+'СЕТ СН'!$G$12+СВЦЭМ!$D$10+'СЕТ СН'!$G$6-'СЕТ СН'!$G$22</f>
        <v>1716.0533195500002</v>
      </c>
      <c r="E62" s="36">
        <f>SUMIFS(СВЦЭМ!$C$33:$C$776,СВЦЭМ!$A$33:$A$776,$A62,СВЦЭМ!$B$33:$B$776,E$44)+'СЕТ СН'!$G$12+СВЦЭМ!$D$10+'СЕТ СН'!$G$6-'СЕТ СН'!$G$22</f>
        <v>1723.48718143</v>
      </c>
      <c r="F62" s="36">
        <f>SUMIFS(СВЦЭМ!$C$33:$C$776,СВЦЭМ!$A$33:$A$776,$A62,СВЦЭМ!$B$33:$B$776,F$44)+'СЕТ СН'!$G$12+СВЦЭМ!$D$10+'СЕТ СН'!$G$6-'СЕТ СН'!$G$22</f>
        <v>1714.5153324399998</v>
      </c>
      <c r="G62" s="36">
        <f>SUMIFS(СВЦЭМ!$C$33:$C$776,СВЦЭМ!$A$33:$A$776,$A62,СВЦЭМ!$B$33:$B$776,G$44)+'СЕТ СН'!$G$12+СВЦЭМ!$D$10+'СЕТ СН'!$G$6-'СЕТ СН'!$G$22</f>
        <v>1692.7599523999997</v>
      </c>
      <c r="H62" s="36">
        <f>SUMIFS(СВЦЭМ!$C$33:$C$776,СВЦЭМ!$A$33:$A$776,$A62,СВЦЭМ!$B$33:$B$776,H$44)+'СЕТ СН'!$G$12+СВЦЭМ!$D$10+'СЕТ СН'!$G$6-'СЕТ СН'!$G$22</f>
        <v>1650.1992311999998</v>
      </c>
      <c r="I62" s="36">
        <f>SUMIFS(СВЦЭМ!$C$33:$C$776,СВЦЭМ!$A$33:$A$776,$A62,СВЦЭМ!$B$33:$B$776,I$44)+'СЕТ СН'!$G$12+СВЦЭМ!$D$10+'СЕТ СН'!$G$6-'СЕТ СН'!$G$22</f>
        <v>1621.6309745899998</v>
      </c>
      <c r="J62" s="36">
        <f>SUMIFS(СВЦЭМ!$C$33:$C$776,СВЦЭМ!$A$33:$A$776,$A62,СВЦЭМ!$B$33:$B$776,J$44)+'СЕТ СН'!$G$12+СВЦЭМ!$D$10+'СЕТ СН'!$G$6-'СЕТ СН'!$G$22</f>
        <v>1597.26373281</v>
      </c>
      <c r="K62" s="36">
        <f>SUMIFS(СВЦЭМ!$C$33:$C$776,СВЦЭМ!$A$33:$A$776,$A62,СВЦЭМ!$B$33:$B$776,K$44)+'СЕТ СН'!$G$12+СВЦЭМ!$D$10+'СЕТ СН'!$G$6-'СЕТ СН'!$G$22</f>
        <v>1593.3243714299999</v>
      </c>
      <c r="L62" s="36">
        <f>SUMIFS(СВЦЭМ!$C$33:$C$776,СВЦЭМ!$A$33:$A$776,$A62,СВЦЭМ!$B$33:$B$776,L$44)+'СЕТ СН'!$G$12+СВЦЭМ!$D$10+'СЕТ СН'!$G$6-'СЕТ СН'!$G$22</f>
        <v>1589.01686421</v>
      </c>
      <c r="M62" s="36">
        <f>SUMIFS(СВЦЭМ!$C$33:$C$776,СВЦЭМ!$A$33:$A$776,$A62,СВЦЭМ!$B$33:$B$776,M$44)+'СЕТ СН'!$G$12+СВЦЭМ!$D$10+'СЕТ СН'!$G$6-'СЕТ СН'!$G$22</f>
        <v>1591.9096536299999</v>
      </c>
      <c r="N62" s="36">
        <f>SUMIFS(СВЦЭМ!$C$33:$C$776,СВЦЭМ!$A$33:$A$776,$A62,СВЦЭМ!$B$33:$B$776,N$44)+'СЕТ СН'!$G$12+СВЦЭМ!$D$10+'СЕТ СН'!$G$6-'СЕТ СН'!$G$22</f>
        <v>1610.42300103</v>
      </c>
      <c r="O62" s="36">
        <f>SUMIFS(СВЦЭМ!$C$33:$C$776,СВЦЭМ!$A$33:$A$776,$A62,СВЦЭМ!$B$33:$B$776,O$44)+'СЕТ СН'!$G$12+СВЦЭМ!$D$10+'СЕТ СН'!$G$6-'СЕТ СН'!$G$22</f>
        <v>1593.73201894</v>
      </c>
      <c r="P62" s="36">
        <f>SUMIFS(СВЦЭМ!$C$33:$C$776,СВЦЭМ!$A$33:$A$776,$A62,СВЦЭМ!$B$33:$B$776,P$44)+'СЕТ СН'!$G$12+СВЦЭМ!$D$10+'СЕТ СН'!$G$6-'СЕТ СН'!$G$22</f>
        <v>1597.78551599</v>
      </c>
      <c r="Q62" s="36">
        <f>SUMIFS(СВЦЭМ!$C$33:$C$776,СВЦЭМ!$A$33:$A$776,$A62,СВЦЭМ!$B$33:$B$776,Q$44)+'СЕТ СН'!$G$12+СВЦЭМ!$D$10+'СЕТ СН'!$G$6-'СЕТ СН'!$G$22</f>
        <v>1603.03161355</v>
      </c>
      <c r="R62" s="36">
        <f>SUMIFS(СВЦЭМ!$C$33:$C$776,СВЦЭМ!$A$33:$A$776,$A62,СВЦЭМ!$B$33:$B$776,R$44)+'СЕТ СН'!$G$12+СВЦЭМ!$D$10+'СЕТ СН'!$G$6-'СЕТ СН'!$G$22</f>
        <v>1615.6501445499998</v>
      </c>
      <c r="S62" s="36">
        <f>SUMIFS(СВЦЭМ!$C$33:$C$776,СВЦЭМ!$A$33:$A$776,$A62,СВЦЭМ!$B$33:$B$776,S$44)+'СЕТ СН'!$G$12+СВЦЭМ!$D$10+'СЕТ СН'!$G$6-'СЕТ СН'!$G$22</f>
        <v>1611.7926297399999</v>
      </c>
      <c r="T62" s="36">
        <f>SUMIFS(СВЦЭМ!$C$33:$C$776,СВЦЭМ!$A$33:$A$776,$A62,СВЦЭМ!$B$33:$B$776,T$44)+'СЕТ СН'!$G$12+СВЦЭМ!$D$10+'СЕТ СН'!$G$6-'СЕТ СН'!$G$22</f>
        <v>1568.1851074599999</v>
      </c>
      <c r="U62" s="36">
        <f>SUMIFS(СВЦЭМ!$C$33:$C$776,СВЦЭМ!$A$33:$A$776,$A62,СВЦЭМ!$B$33:$B$776,U$44)+'СЕТ СН'!$G$12+СВЦЭМ!$D$10+'СЕТ СН'!$G$6-'СЕТ СН'!$G$22</f>
        <v>1572.14639698</v>
      </c>
      <c r="V62" s="36">
        <f>SUMIFS(СВЦЭМ!$C$33:$C$776,СВЦЭМ!$A$33:$A$776,$A62,СВЦЭМ!$B$33:$B$776,V$44)+'СЕТ СН'!$G$12+СВЦЭМ!$D$10+'СЕТ СН'!$G$6-'СЕТ СН'!$G$22</f>
        <v>1566.6871724100001</v>
      </c>
      <c r="W62" s="36">
        <f>SUMIFS(СВЦЭМ!$C$33:$C$776,СВЦЭМ!$A$33:$A$776,$A62,СВЦЭМ!$B$33:$B$776,W$44)+'СЕТ СН'!$G$12+СВЦЭМ!$D$10+'СЕТ СН'!$G$6-'СЕТ СН'!$G$22</f>
        <v>1579.5181464799998</v>
      </c>
      <c r="X62" s="36">
        <f>SUMIFS(СВЦЭМ!$C$33:$C$776,СВЦЭМ!$A$33:$A$776,$A62,СВЦЭМ!$B$33:$B$776,X$44)+'СЕТ СН'!$G$12+СВЦЭМ!$D$10+'СЕТ СН'!$G$6-'СЕТ СН'!$G$22</f>
        <v>1597.7378893099999</v>
      </c>
      <c r="Y62" s="36">
        <f>SUMIFS(СВЦЭМ!$C$33:$C$776,СВЦЭМ!$A$33:$A$776,$A62,СВЦЭМ!$B$33:$B$776,Y$44)+'СЕТ СН'!$G$12+СВЦЭМ!$D$10+'СЕТ СН'!$G$6-'СЕТ СН'!$G$22</f>
        <v>1635.4994214600001</v>
      </c>
    </row>
    <row r="63" spans="1:25" ht="15.75" x14ac:dyDescent="0.2">
      <c r="A63" s="35">
        <f t="shared" si="1"/>
        <v>44246</v>
      </c>
      <c r="B63" s="36">
        <f>SUMIFS(СВЦЭМ!$C$33:$C$776,СВЦЭМ!$A$33:$A$776,$A63,СВЦЭМ!$B$33:$B$776,B$44)+'СЕТ СН'!$G$12+СВЦЭМ!$D$10+'СЕТ СН'!$G$6-'СЕТ СН'!$G$22</f>
        <v>1637.4473625199998</v>
      </c>
      <c r="C63" s="36">
        <f>SUMIFS(СВЦЭМ!$C$33:$C$776,СВЦЭМ!$A$33:$A$776,$A63,СВЦЭМ!$B$33:$B$776,C$44)+'СЕТ СН'!$G$12+СВЦЭМ!$D$10+'СЕТ СН'!$G$6-'СЕТ СН'!$G$22</f>
        <v>1666.1417199799998</v>
      </c>
      <c r="D63" s="36">
        <f>SUMIFS(СВЦЭМ!$C$33:$C$776,СВЦЭМ!$A$33:$A$776,$A63,СВЦЭМ!$B$33:$B$776,D$44)+'СЕТ СН'!$G$12+СВЦЭМ!$D$10+'СЕТ СН'!$G$6-'СЕТ СН'!$G$22</f>
        <v>1709.0823885</v>
      </c>
      <c r="E63" s="36">
        <f>SUMIFS(СВЦЭМ!$C$33:$C$776,СВЦЭМ!$A$33:$A$776,$A63,СВЦЭМ!$B$33:$B$776,E$44)+'СЕТ СН'!$G$12+СВЦЭМ!$D$10+'СЕТ СН'!$G$6-'СЕТ СН'!$G$22</f>
        <v>1714.3807018100001</v>
      </c>
      <c r="F63" s="36">
        <f>SUMIFS(СВЦЭМ!$C$33:$C$776,СВЦЭМ!$A$33:$A$776,$A63,СВЦЭМ!$B$33:$B$776,F$44)+'СЕТ СН'!$G$12+СВЦЭМ!$D$10+'СЕТ СН'!$G$6-'СЕТ СН'!$G$22</f>
        <v>1710.8403343499999</v>
      </c>
      <c r="G63" s="36">
        <f>SUMIFS(СВЦЭМ!$C$33:$C$776,СВЦЭМ!$A$33:$A$776,$A63,СВЦЭМ!$B$33:$B$776,G$44)+'СЕТ СН'!$G$12+СВЦЭМ!$D$10+'СЕТ СН'!$G$6-'СЕТ СН'!$G$22</f>
        <v>1684.7944543499998</v>
      </c>
      <c r="H63" s="36">
        <f>SUMIFS(СВЦЭМ!$C$33:$C$776,СВЦЭМ!$A$33:$A$776,$A63,СВЦЭМ!$B$33:$B$776,H$44)+'СЕТ СН'!$G$12+СВЦЭМ!$D$10+'СЕТ СН'!$G$6-'СЕТ СН'!$G$22</f>
        <v>1650.3731524599998</v>
      </c>
      <c r="I63" s="36">
        <f>SUMIFS(СВЦЭМ!$C$33:$C$776,СВЦЭМ!$A$33:$A$776,$A63,СВЦЭМ!$B$33:$B$776,I$44)+'СЕТ СН'!$G$12+СВЦЭМ!$D$10+'СЕТ СН'!$G$6-'СЕТ СН'!$G$22</f>
        <v>1617.9092118399999</v>
      </c>
      <c r="J63" s="36">
        <f>SUMIFS(СВЦЭМ!$C$33:$C$776,СВЦЭМ!$A$33:$A$776,$A63,СВЦЭМ!$B$33:$B$776,J$44)+'СЕТ СН'!$G$12+СВЦЭМ!$D$10+'СЕТ СН'!$G$6-'СЕТ СН'!$G$22</f>
        <v>1593.22526844</v>
      </c>
      <c r="K63" s="36">
        <f>SUMIFS(СВЦЭМ!$C$33:$C$776,СВЦЭМ!$A$33:$A$776,$A63,СВЦЭМ!$B$33:$B$776,K$44)+'СЕТ СН'!$G$12+СВЦЭМ!$D$10+'СЕТ СН'!$G$6-'СЕТ СН'!$G$22</f>
        <v>1587.6647449</v>
      </c>
      <c r="L63" s="36">
        <f>SUMIFS(СВЦЭМ!$C$33:$C$776,СВЦЭМ!$A$33:$A$776,$A63,СВЦЭМ!$B$33:$B$776,L$44)+'СЕТ СН'!$G$12+СВЦЭМ!$D$10+'СЕТ СН'!$G$6-'СЕТ СН'!$G$22</f>
        <v>1618.46806849</v>
      </c>
      <c r="M63" s="36">
        <f>SUMIFS(СВЦЭМ!$C$33:$C$776,СВЦЭМ!$A$33:$A$776,$A63,СВЦЭМ!$B$33:$B$776,M$44)+'СЕТ СН'!$G$12+СВЦЭМ!$D$10+'СЕТ СН'!$G$6-'СЕТ СН'!$G$22</f>
        <v>1609.7549783899999</v>
      </c>
      <c r="N63" s="36">
        <f>SUMIFS(СВЦЭМ!$C$33:$C$776,СВЦЭМ!$A$33:$A$776,$A63,СВЦЭМ!$B$33:$B$776,N$44)+'СЕТ СН'!$G$12+СВЦЭМ!$D$10+'СЕТ СН'!$G$6-'СЕТ СН'!$G$22</f>
        <v>1624.32182663</v>
      </c>
      <c r="O63" s="36">
        <f>SUMIFS(СВЦЭМ!$C$33:$C$776,СВЦЭМ!$A$33:$A$776,$A63,СВЦЭМ!$B$33:$B$776,O$44)+'СЕТ СН'!$G$12+СВЦЭМ!$D$10+'СЕТ СН'!$G$6-'СЕТ СН'!$G$22</f>
        <v>1632.6039684100001</v>
      </c>
      <c r="P63" s="36">
        <f>SUMIFS(СВЦЭМ!$C$33:$C$776,СВЦЭМ!$A$33:$A$776,$A63,СВЦЭМ!$B$33:$B$776,P$44)+'СЕТ СН'!$G$12+СВЦЭМ!$D$10+'СЕТ СН'!$G$6-'СЕТ СН'!$G$22</f>
        <v>1610.2392433300001</v>
      </c>
      <c r="Q63" s="36">
        <f>SUMIFS(СВЦЭМ!$C$33:$C$776,СВЦЭМ!$A$33:$A$776,$A63,СВЦЭМ!$B$33:$B$776,Q$44)+'СЕТ СН'!$G$12+СВЦЭМ!$D$10+'СЕТ СН'!$G$6-'СЕТ СН'!$G$22</f>
        <v>1609.50989942</v>
      </c>
      <c r="R63" s="36">
        <f>SUMIFS(СВЦЭМ!$C$33:$C$776,СВЦЭМ!$A$33:$A$776,$A63,СВЦЭМ!$B$33:$B$776,R$44)+'СЕТ СН'!$G$12+СВЦЭМ!$D$10+'СЕТ СН'!$G$6-'СЕТ СН'!$G$22</f>
        <v>1627.8065273399998</v>
      </c>
      <c r="S63" s="36">
        <f>SUMIFS(СВЦЭМ!$C$33:$C$776,СВЦЭМ!$A$33:$A$776,$A63,СВЦЭМ!$B$33:$B$776,S$44)+'СЕТ СН'!$G$12+СВЦЭМ!$D$10+'СЕТ СН'!$G$6-'СЕТ СН'!$G$22</f>
        <v>1616.0448849700001</v>
      </c>
      <c r="T63" s="36">
        <f>SUMIFS(СВЦЭМ!$C$33:$C$776,СВЦЭМ!$A$33:$A$776,$A63,СВЦЭМ!$B$33:$B$776,T$44)+'СЕТ СН'!$G$12+СВЦЭМ!$D$10+'СЕТ СН'!$G$6-'СЕТ СН'!$G$22</f>
        <v>1603.1114278499999</v>
      </c>
      <c r="U63" s="36">
        <f>SUMIFS(СВЦЭМ!$C$33:$C$776,СВЦЭМ!$A$33:$A$776,$A63,СВЦЭМ!$B$33:$B$776,U$44)+'СЕТ СН'!$G$12+СВЦЭМ!$D$10+'СЕТ СН'!$G$6-'СЕТ СН'!$G$22</f>
        <v>1601.6435998100001</v>
      </c>
      <c r="V63" s="36">
        <f>SUMIFS(СВЦЭМ!$C$33:$C$776,СВЦЭМ!$A$33:$A$776,$A63,СВЦЭМ!$B$33:$B$776,V$44)+'СЕТ СН'!$G$12+СВЦЭМ!$D$10+'СЕТ СН'!$G$6-'СЕТ СН'!$G$22</f>
        <v>1598.18491956</v>
      </c>
      <c r="W63" s="36">
        <f>SUMIFS(СВЦЭМ!$C$33:$C$776,СВЦЭМ!$A$33:$A$776,$A63,СВЦЭМ!$B$33:$B$776,W$44)+'СЕТ СН'!$G$12+СВЦЭМ!$D$10+'СЕТ СН'!$G$6-'СЕТ СН'!$G$22</f>
        <v>1605.3620537299998</v>
      </c>
      <c r="X63" s="36">
        <f>SUMIFS(СВЦЭМ!$C$33:$C$776,СВЦЭМ!$A$33:$A$776,$A63,СВЦЭМ!$B$33:$B$776,X$44)+'СЕТ СН'!$G$12+СВЦЭМ!$D$10+'СЕТ СН'!$G$6-'СЕТ СН'!$G$22</f>
        <v>1631.6847210400001</v>
      </c>
      <c r="Y63" s="36">
        <f>SUMIFS(СВЦЭМ!$C$33:$C$776,СВЦЭМ!$A$33:$A$776,$A63,СВЦЭМ!$B$33:$B$776,Y$44)+'СЕТ СН'!$G$12+СВЦЭМ!$D$10+'СЕТ СН'!$G$6-'СЕТ СН'!$G$22</f>
        <v>1653.3284656999999</v>
      </c>
    </row>
    <row r="64" spans="1:25" ht="15.75" x14ac:dyDescent="0.2">
      <c r="A64" s="35">
        <f t="shared" si="1"/>
        <v>44247</v>
      </c>
      <c r="B64" s="36">
        <f>SUMIFS(СВЦЭМ!$C$33:$C$776,СВЦЭМ!$A$33:$A$776,$A64,СВЦЭМ!$B$33:$B$776,B$44)+'СЕТ СН'!$G$12+СВЦЭМ!$D$10+'СЕТ СН'!$G$6-'СЕТ СН'!$G$22</f>
        <v>1647.5081471799999</v>
      </c>
      <c r="C64" s="36">
        <f>SUMIFS(СВЦЭМ!$C$33:$C$776,СВЦЭМ!$A$33:$A$776,$A64,СВЦЭМ!$B$33:$B$776,C$44)+'СЕТ СН'!$G$12+СВЦЭМ!$D$10+'СЕТ СН'!$G$6-'СЕТ СН'!$G$22</f>
        <v>1667.5488953499998</v>
      </c>
      <c r="D64" s="36">
        <f>SUMIFS(СВЦЭМ!$C$33:$C$776,СВЦЭМ!$A$33:$A$776,$A64,СВЦЭМ!$B$33:$B$776,D$44)+'СЕТ СН'!$G$12+СВЦЭМ!$D$10+'СЕТ СН'!$G$6-'СЕТ СН'!$G$22</f>
        <v>1693.3111572100001</v>
      </c>
      <c r="E64" s="36">
        <f>SUMIFS(СВЦЭМ!$C$33:$C$776,СВЦЭМ!$A$33:$A$776,$A64,СВЦЭМ!$B$33:$B$776,E$44)+'СЕТ СН'!$G$12+СВЦЭМ!$D$10+'СЕТ СН'!$G$6-'СЕТ СН'!$G$22</f>
        <v>1701.0889965299998</v>
      </c>
      <c r="F64" s="36">
        <f>SUMIFS(СВЦЭМ!$C$33:$C$776,СВЦЭМ!$A$33:$A$776,$A64,СВЦЭМ!$B$33:$B$776,F$44)+'СЕТ СН'!$G$12+СВЦЭМ!$D$10+'СЕТ СН'!$G$6-'СЕТ СН'!$G$22</f>
        <v>1704.4682405600001</v>
      </c>
      <c r="G64" s="36">
        <f>SUMIFS(СВЦЭМ!$C$33:$C$776,СВЦЭМ!$A$33:$A$776,$A64,СВЦЭМ!$B$33:$B$776,G$44)+'СЕТ СН'!$G$12+СВЦЭМ!$D$10+'СЕТ СН'!$G$6-'СЕТ СН'!$G$22</f>
        <v>1682.71384584</v>
      </c>
      <c r="H64" s="36">
        <f>SUMIFS(СВЦЭМ!$C$33:$C$776,СВЦЭМ!$A$33:$A$776,$A64,СВЦЭМ!$B$33:$B$776,H$44)+'СЕТ СН'!$G$12+СВЦЭМ!$D$10+'СЕТ СН'!$G$6-'СЕТ СН'!$G$22</f>
        <v>1651.10938519</v>
      </c>
      <c r="I64" s="36">
        <f>SUMIFS(СВЦЭМ!$C$33:$C$776,СВЦЭМ!$A$33:$A$776,$A64,СВЦЭМ!$B$33:$B$776,I$44)+'СЕТ СН'!$G$12+СВЦЭМ!$D$10+'СЕТ СН'!$G$6-'СЕТ СН'!$G$22</f>
        <v>1623.5049131599999</v>
      </c>
      <c r="J64" s="36">
        <f>SUMIFS(СВЦЭМ!$C$33:$C$776,СВЦЭМ!$A$33:$A$776,$A64,СВЦЭМ!$B$33:$B$776,J$44)+'СЕТ СН'!$G$12+СВЦЭМ!$D$10+'СЕТ СН'!$G$6-'СЕТ СН'!$G$22</f>
        <v>1593.03340783</v>
      </c>
      <c r="K64" s="36">
        <f>SUMIFS(СВЦЭМ!$C$33:$C$776,СВЦЭМ!$A$33:$A$776,$A64,СВЦЭМ!$B$33:$B$776,K$44)+'СЕТ СН'!$G$12+СВЦЭМ!$D$10+'СЕТ СН'!$G$6-'СЕТ СН'!$G$22</f>
        <v>1582.6853631700001</v>
      </c>
      <c r="L64" s="36">
        <f>SUMIFS(СВЦЭМ!$C$33:$C$776,СВЦЭМ!$A$33:$A$776,$A64,СВЦЭМ!$B$33:$B$776,L$44)+'СЕТ СН'!$G$12+СВЦЭМ!$D$10+'СЕТ СН'!$G$6-'СЕТ СН'!$G$22</f>
        <v>1581.5256229399999</v>
      </c>
      <c r="M64" s="36">
        <f>SUMIFS(СВЦЭМ!$C$33:$C$776,СВЦЭМ!$A$33:$A$776,$A64,СВЦЭМ!$B$33:$B$776,M$44)+'СЕТ СН'!$G$12+СВЦЭМ!$D$10+'СЕТ СН'!$G$6-'СЕТ СН'!$G$22</f>
        <v>1594.4163200399998</v>
      </c>
      <c r="N64" s="36">
        <f>SUMIFS(СВЦЭМ!$C$33:$C$776,СВЦЭМ!$A$33:$A$776,$A64,СВЦЭМ!$B$33:$B$776,N$44)+'СЕТ СН'!$G$12+СВЦЭМ!$D$10+'СЕТ СН'!$G$6-'СЕТ СН'!$G$22</f>
        <v>1580.75649426</v>
      </c>
      <c r="O64" s="36">
        <f>SUMIFS(СВЦЭМ!$C$33:$C$776,СВЦЭМ!$A$33:$A$776,$A64,СВЦЭМ!$B$33:$B$776,O$44)+'СЕТ СН'!$G$12+СВЦЭМ!$D$10+'СЕТ СН'!$G$6-'СЕТ СН'!$G$22</f>
        <v>1586.6521410999999</v>
      </c>
      <c r="P64" s="36">
        <f>SUMIFS(СВЦЭМ!$C$33:$C$776,СВЦЭМ!$A$33:$A$776,$A64,СВЦЭМ!$B$33:$B$776,P$44)+'СЕТ СН'!$G$12+СВЦЭМ!$D$10+'СЕТ СН'!$G$6-'СЕТ СН'!$G$22</f>
        <v>1568.4845905299999</v>
      </c>
      <c r="Q64" s="36">
        <f>SUMIFS(СВЦЭМ!$C$33:$C$776,СВЦЭМ!$A$33:$A$776,$A64,СВЦЭМ!$B$33:$B$776,Q$44)+'СЕТ СН'!$G$12+СВЦЭМ!$D$10+'СЕТ СН'!$G$6-'СЕТ СН'!$G$22</f>
        <v>1570.81157218</v>
      </c>
      <c r="R64" s="36">
        <f>SUMIFS(СВЦЭМ!$C$33:$C$776,СВЦЭМ!$A$33:$A$776,$A64,СВЦЭМ!$B$33:$B$776,R$44)+'СЕТ СН'!$G$12+СВЦЭМ!$D$10+'СЕТ СН'!$G$6-'СЕТ СН'!$G$22</f>
        <v>1580.2277469599999</v>
      </c>
      <c r="S64" s="36">
        <f>SUMIFS(СВЦЭМ!$C$33:$C$776,СВЦЭМ!$A$33:$A$776,$A64,СВЦЭМ!$B$33:$B$776,S$44)+'СЕТ СН'!$G$12+СВЦЭМ!$D$10+'СЕТ СН'!$G$6-'СЕТ СН'!$G$22</f>
        <v>1554.1990026999999</v>
      </c>
      <c r="T64" s="36">
        <f>SUMIFS(СВЦЭМ!$C$33:$C$776,СВЦЭМ!$A$33:$A$776,$A64,СВЦЭМ!$B$33:$B$776,T$44)+'СЕТ СН'!$G$12+СВЦЭМ!$D$10+'СЕТ СН'!$G$6-'СЕТ СН'!$G$22</f>
        <v>1557.8164357800001</v>
      </c>
      <c r="U64" s="36">
        <f>SUMIFS(СВЦЭМ!$C$33:$C$776,СВЦЭМ!$A$33:$A$776,$A64,СВЦЭМ!$B$33:$B$776,U$44)+'СЕТ СН'!$G$12+СВЦЭМ!$D$10+'СЕТ СН'!$G$6-'СЕТ СН'!$G$22</f>
        <v>1570.50852315</v>
      </c>
      <c r="V64" s="36">
        <f>SUMIFS(СВЦЭМ!$C$33:$C$776,СВЦЭМ!$A$33:$A$776,$A64,СВЦЭМ!$B$33:$B$776,V$44)+'СЕТ СН'!$G$12+СВЦЭМ!$D$10+'СЕТ СН'!$G$6-'СЕТ СН'!$G$22</f>
        <v>1571.4083018699998</v>
      </c>
      <c r="W64" s="36">
        <f>SUMIFS(СВЦЭМ!$C$33:$C$776,СВЦЭМ!$A$33:$A$776,$A64,СВЦЭМ!$B$33:$B$776,W$44)+'СЕТ СН'!$G$12+СВЦЭМ!$D$10+'СЕТ СН'!$G$6-'СЕТ СН'!$G$22</f>
        <v>1570.28048487</v>
      </c>
      <c r="X64" s="36">
        <f>SUMIFS(СВЦЭМ!$C$33:$C$776,СВЦЭМ!$A$33:$A$776,$A64,СВЦЭМ!$B$33:$B$776,X$44)+'СЕТ СН'!$G$12+СВЦЭМ!$D$10+'СЕТ СН'!$G$6-'СЕТ СН'!$G$22</f>
        <v>1581.9891838799999</v>
      </c>
      <c r="Y64" s="36">
        <f>SUMIFS(СВЦЭМ!$C$33:$C$776,СВЦЭМ!$A$33:$A$776,$A64,СВЦЭМ!$B$33:$B$776,Y$44)+'СЕТ СН'!$G$12+СВЦЭМ!$D$10+'СЕТ СН'!$G$6-'СЕТ СН'!$G$22</f>
        <v>1595.3807426600001</v>
      </c>
    </row>
    <row r="65" spans="1:25" ht="15.75" x14ac:dyDescent="0.2">
      <c r="A65" s="35">
        <f t="shared" si="1"/>
        <v>44248</v>
      </c>
      <c r="B65" s="36">
        <f>SUMIFS(СВЦЭМ!$C$33:$C$776,СВЦЭМ!$A$33:$A$776,$A65,СВЦЭМ!$B$33:$B$776,B$44)+'СЕТ СН'!$G$12+СВЦЭМ!$D$10+'СЕТ СН'!$G$6-'СЕТ СН'!$G$22</f>
        <v>1643.8817799399999</v>
      </c>
      <c r="C65" s="36">
        <f>SUMIFS(СВЦЭМ!$C$33:$C$776,СВЦЭМ!$A$33:$A$776,$A65,СВЦЭМ!$B$33:$B$776,C$44)+'СЕТ СН'!$G$12+СВЦЭМ!$D$10+'СЕТ СН'!$G$6-'СЕТ СН'!$G$22</f>
        <v>1660.49300636</v>
      </c>
      <c r="D65" s="36">
        <f>SUMIFS(СВЦЭМ!$C$33:$C$776,СВЦЭМ!$A$33:$A$776,$A65,СВЦЭМ!$B$33:$B$776,D$44)+'СЕТ СН'!$G$12+СВЦЭМ!$D$10+'СЕТ СН'!$G$6-'СЕТ СН'!$G$22</f>
        <v>1685.7955849300001</v>
      </c>
      <c r="E65" s="36">
        <f>SUMIFS(СВЦЭМ!$C$33:$C$776,СВЦЭМ!$A$33:$A$776,$A65,СВЦЭМ!$B$33:$B$776,E$44)+'СЕТ СН'!$G$12+СВЦЭМ!$D$10+'СЕТ СН'!$G$6-'СЕТ СН'!$G$22</f>
        <v>1691.6050149399998</v>
      </c>
      <c r="F65" s="36">
        <f>SUMIFS(СВЦЭМ!$C$33:$C$776,СВЦЭМ!$A$33:$A$776,$A65,СВЦЭМ!$B$33:$B$776,F$44)+'СЕТ СН'!$G$12+СВЦЭМ!$D$10+'СЕТ СН'!$G$6-'СЕТ СН'!$G$22</f>
        <v>1697.65985542</v>
      </c>
      <c r="G65" s="36">
        <f>SUMIFS(СВЦЭМ!$C$33:$C$776,СВЦЭМ!$A$33:$A$776,$A65,СВЦЭМ!$B$33:$B$776,G$44)+'СЕТ СН'!$G$12+СВЦЭМ!$D$10+'СЕТ СН'!$G$6-'СЕТ СН'!$G$22</f>
        <v>1696.9550121100001</v>
      </c>
      <c r="H65" s="36">
        <f>SUMIFS(СВЦЭМ!$C$33:$C$776,СВЦЭМ!$A$33:$A$776,$A65,СВЦЭМ!$B$33:$B$776,H$44)+'СЕТ СН'!$G$12+СВЦЭМ!$D$10+'СЕТ СН'!$G$6-'СЕТ СН'!$G$22</f>
        <v>1685.64320477</v>
      </c>
      <c r="I65" s="36">
        <f>SUMIFS(СВЦЭМ!$C$33:$C$776,СВЦЭМ!$A$33:$A$776,$A65,СВЦЭМ!$B$33:$B$776,I$44)+'СЕТ СН'!$G$12+СВЦЭМ!$D$10+'СЕТ СН'!$G$6-'СЕТ СН'!$G$22</f>
        <v>1676.7877798300001</v>
      </c>
      <c r="J65" s="36">
        <f>SUMIFS(СВЦЭМ!$C$33:$C$776,СВЦЭМ!$A$33:$A$776,$A65,СВЦЭМ!$B$33:$B$776,J$44)+'СЕТ СН'!$G$12+СВЦЭМ!$D$10+'СЕТ СН'!$G$6-'СЕТ СН'!$G$22</f>
        <v>1654.1498888199999</v>
      </c>
      <c r="K65" s="36">
        <f>SUMIFS(СВЦЭМ!$C$33:$C$776,СВЦЭМ!$A$33:$A$776,$A65,СВЦЭМ!$B$33:$B$776,K$44)+'СЕТ СН'!$G$12+СВЦЭМ!$D$10+'СЕТ СН'!$G$6-'СЕТ СН'!$G$22</f>
        <v>1616.7174158799999</v>
      </c>
      <c r="L65" s="36">
        <f>SUMIFS(СВЦЭМ!$C$33:$C$776,СВЦЭМ!$A$33:$A$776,$A65,СВЦЭМ!$B$33:$B$776,L$44)+'СЕТ СН'!$G$12+СВЦЭМ!$D$10+'СЕТ СН'!$G$6-'СЕТ СН'!$G$22</f>
        <v>1595.0045664300001</v>
      </c>
      <c r="M65" s="36">
        <f>SUMIFS(СВЦЭМ!$C$33:$C$776,СВЦЭМ!$A$33:$A$776,$A65,СВЦЭМ!$B$33:$B$776,M$44)+'СЕТ СН'!$G$12+СВЦЭМ!$D$10+'СЕТ СН'!$G$6-'СЕТ СН'!$G$22</f>
        <v>1602.2742541100001</v>
      </c>
      <c r="N65" s="36">
        <f>SUMIFS(СВЦЭМ!$C$33:$C$776,СВЦЭМ!$A$33:$A$776,$A65,СВЦЭМ!$B$33:$B$776,N$44)+'СЕТ СН'!$G$12+СВЦЭМ!$D$10+'СЕТ СН'!$G$6-'СЕТ СН'!$G$22</f>
        <v>1618.5700555600001</v>
      </c>
      <c r="O65" s="36">
        <f>SUMIFS(СВЦЭМ!$C$33:$C$776,СВЦЭМ!$A$33:$A$776,$A65,СВЦЭМ!$B$33:$B$776,O$44)+'СЕТ СН'!$G$12+СВЦЭМ!$D$10+'СЕТ СН'!$G$6-'СЕТ СН'!$G$22</f>
        <v>1637.9855406500001</v>
      </c>
      <c r="P65" s="36">
        <f>SUMIFS(СВЦЭМ!$C$33:$C$776,СВЦЭМ!$A$33:$A$776,$A65,СВЦЭМ!$B$33:$B$776,P$44)+'СЕТ СН'!$G$12+СВЦЭМ!$D$10+'СЕТ СН'!$G$6-'СЕТ СН'!$G$22</f>
        <v>1621.8489591900002</v>
      </c>
      <c r="Q65" s="36">
        <f>SUMIFS(СВЦЭМ!$C$33:$C$776,СВЦЭМ!$A$33:$A$776,$A65,СВЦЭМ!$B$33:$B$776,Q$44)+'СЕТ СН'!$G$12+СВЦЭМ!$D$10+'СЕТ СН'!$G$6-'СЕТ СН'!$G$22</f>
        <v>1626.69626389</v>
      </c>
      <c r="R65" s="36">
        <f>SUMIFS(СВЦЭМ!$C$33:$C$776,СВЦЭМ!$A$33:$A$776,$A65,СВЦЭМ!$B$33:$B$776,R$44)+'СЕТ СН'!$G$12+СВЦЭМ!$D$10+'СЕТ СН'!$G$6-'СЕТ СН'!$G$22</f>
        <v>1649.21944416</v>
      </c>
      <c r="S65" s="36">
        <f>SUMIFS(СВЦЭМ!$C$33:$C$776,СВЦЭМ!$A$33:$A$776,$A65,СВЦЭМ!$B$33:$B$776,S$44)+'СЕТ СН'!$G$12+СВЦЭМ!$D$10+'СЕТ СН'!$G$6-'СЕТ СН'!$G$22</f>
        <v>1618.89415317</v>
      </c>
      <c r="T65" s="36">
        <f>SUMIFS(СВЦЭМ!$C$33:$C$776,СВЦЭМ!$A$33:$A$776,$A65,СВЦЭМ!$B$33:$B$776,T$44)+'СЕТ СН'!$G$12+СВЦЭМ!$D$10+'СЕТ СН'!$G$6-'СЕТ СН'!$G$22</f>
        <v>1603.9704885699998</v>
      </c>
      <c r="U65" s="36">
        <f>SUMIFS(СВЦЭМ!$C$33:$C$776,СВЦЭМ!$A$33:$A$776,$A65,СВЦЭМ!$B$33:$B$776,U$44)+'СЕТ СН'!$G$12+СВЦЭМ!$D$10+'СЕТ СН'!$G$6-'СЕТ СН'!$G$22</f>
        <v>1588.5020958699999</v>
      </c>
      <c r="V65" s="36">
        <f>SUMIFS(СВЦЭМ!$C$33:$C$776,СВЦЭМ!$A$33:$A$776,$A65,СВЦЭМ!$B$33:$B$776,V$44)+'СЕТ СН'!$G$12+СВЦЭМ!$D$10+'СЕТ СН'!$G$6-'СЕТ СН'!$G$22</f>
        <v>1596.72983656</v>
      </c>
      <c r="W65" s="36">
        <f>SUMIFS(СВЦЭМ!$C$33:$C$776,СВЦЭМ!$A$33:$A$776,$A65,СВЦЭМ!$B$33:$B$776,W$44)+'СЕТ СН'!$G$12+СВЦЭМ!$D$10+'СЕТ СН'!$G$6-'СЕТ СН'!$G$22</f>
        <v>1617.48357257</v>
      </c>
      <c r="X65" s="36">
        <f>SUMIFS(СВЦЭМ!$C$33:$C$776,СВЦЭМ!$A$33:$A$776,$A65,СВЦЭМ!$B$33:$B$776,X$44)+'СЕТ СН'!$G$12+СВЦЭМ!$D$10+'СЕТ СН'!$G$6-'СЕТ СН'!$G$22</f>
        <v>1640.6481496299998</v>
      </c>
      <c r="Y65" s="36">
        <f>SUMIFS(СВЦЭМ!$C$33:$C$776,СВЦЭМ!$A$33:$A$776,$A65,СВЦЭМ!$B$33:$B$776,Y$44)+'СЕТ СН'!$G$12+СВЦЭМ!$D$10+'СЕТ СН'!$G$6-'СЕТ СН'!$G$22</f>
        <v>1657.1490836099997</v>
      </c>
    </row>
    <row r="66" spans="1:25" ht="15.75" x14ac:dyDescent="0.2">
      <c r="A66" s="35">
        <f t="shared" si="1"/>
        <v>44249</v>
      </c>
      <c r="B66" s="36">
        <f>SUMIFS(СВЦЭМ!$C$33:$C$776,СВЦЭМ!$A$33:$A$776,$A66,СВЦЭМ!$B$33:$B$776,B$44)+'СЕТ СН'!$G$12+СВЦЭМ!$D$10+'СЕТ СН'!$G$6-'СЕТ СН'!$G$22</f>
        <v>1648.3436900199999</v>
      </c>
      <c r="C66" s="36">
        <f>SUMIFS(СВЦЭМ!$C$33:$C$776,СВЦЭМ!$A$33:$A$776,$A66,СВЦЭМ!$B$33:$B$776,C$44)+'СЕТ СН'!$G$12+СВЦЭМ!$D$10+'СЕТ СН'!$G$6-'СЕТ СН'!$G$22</f>
        <v>1666.6067931799998</v>
      </c>
      <c r="D66" s="36">
        <f>SUMIFS(СВЦЭМ!$C$33:$C$776,СВЦЭМ!$A$33:$A$776,$A66,СВЦЭМ!$B$33:$B$776,D$44)+'СЕТ СН'!$G$12+СВЦЭМ!$D$10+'СЕТ СН'!$G$6-'СЕТ СН'!$G$22</f>
        <v>1698.8365527000001</v>
      </c>
      <c r="E66" s="36">
        <f>SUMIFS(СВЦЭМ!$C$33:$C$776,СВЦЭМ!$A$33:$A$776,$A66,СВЦЭМ!$B$33:$B$776,E$44)+'СЕТ СН'!$G$12+СВЦЭМ!$D$10+'СЕТ СН'!$G$6-'СЕТ СН'!$G$22</f>
        <v>1706.43289727</v>
      </c>
      <c r="F66" s="36">
        <f>SUMIFS(СВЦЭМ!$C$33:$C$776,СВЦЭМ!$A$33:$A$776,$A66,СВЦЭМ!$B$33:$B$776,F$44)+'СЕТ СН'!$G$12+СВЦЭМ!$D$10+'СЕТ СН'!$G$6-'СЕТ СН'!$G$22</f>
        <v>1717.1131689899998</v>
      </c>
      <c r="G66" s="36">
        <f>SUMIFS(СВЦЭМ!$C$33:$C$776,СВЦЭМ!$A$33:$A$776,$A66,СВЦЭМ!$B$33:$B$776,G$44)+'СЕТ СН'!$G$12+СВЦЭМ!$D$10+'СЕТ СН'!$G$6-'СЕТ СН'!$G$22</f>
        <v>1704.3944599400002</v>
      </c>
      <c r="H66" s="36">
        <f>SUMIFS(СВЦЭМ!$C$33:$C$776,СВЦЭМ!$A$33:$A$776,$A66,СВЦЭМ!$B$33:$B$776,H$44)+'СЕТ СН'!$G$12+СВЦЭМ!$D$10+'СЕТ СН'!$G$6-'СЕТ СН'!$G$22</f>
        <v>1688.2931039</v>
      </c>
      <c r="I66" s="36">
        <f>SUMIFS(СВЦЭМ!$C$33:$C$776,СВЦЭМ!$A$33:$A$776,$A66,СВЦЭМ!$B$33:$B$776,I$44)+'СЕТ СН'!$G$12+СВЦЭМ!$D$10+'СЕТ СН'!$G$6-'СЕТ СН'!$G$22</f>
        <v>1674.7656491299999</v>
      </c>
      <c r="J66" s="36">
        <f>SUMIFS(СВЦЭМ!$C$33:$C$776,СВЦЭМ!$A$33:$A$776,$A66,СВЦЭМ!$B$33:$B$776,J$44)+'СЕТ СН'!$G$12+СВЦЭМ!$D$10+'СЕТ СН'!$G$6-'СЕТ СН'!$G$22</f>
        <v>1646.4405549399999</v>
      </c>
      <c r="K66" s="36">
        <f>SUMIFS(СВЦЭМ!$C$33:$C$776,СВЦЭМ!$A$33:$A$776,$A66,СВЦЭМ!$B$33:$B$776,K$44)+'СЕТ СН'!$G$12+СВЦЭМ!$D$10+'СЕТ СН'!$G$6-'СЕТ СН'!$G$22</f>
        <v>1609.72062476</v>
      </c>
      <c r="L66" s="36">
        <f>SUMIFS(СВЦЭМ!$C$33:$C$776,СВЦЭМ!$A$33:$A$776,$A66,СВЦЭМ!$B$33:$B$776,L$44)+'СЕТ СН'!$G$12+СВЦЭМ!$D$10+'СЕТ СН'!$G$6-'СЕТ СН'!$G$22</f>
        <v>1590.10461321</v>
      </c>
      <c r="M66" s="36">
        <f>SUMIFS(СВЦЭМ!$C$33:$C$776,СВЦЭМ!$A$33:$A$776,$A66,СВЦЭМ!$B$33:$B$776,M$44)+'СЕТ СН'!$G$12+СВЦЭМ!$D$10+'СЕТ СН'!$G$6-'СЕТ СН'!$G$22</f>
        <v>1592.90898827</v>
      </c>
      <c r="N66" s="36">
        <f>SUMIFS(СВЦЭМ!$C$33:$C$776,СВЦЭМ!$A$33:$A$776,$A66,СВЦЭМ!$B$33:$B$776,N$44)+'СЕТ СН'!$G$12+СВЦЭМ!$D$10+'СЕТ СН'!$G$6-'СЕТ СН'!$G$22</f>
        <v>1609.4322149899999</v>
      </c>
      <c r="O66" s="36">
        <f>SUMIFS(СВЦЭМ!$C$33:$C$776,СВЦЭМ!$A$33:$A$776,$A66,СВЦЭМ!$B$33:$B$776,O$44)+'СЕТ СН'!$G$12+СВЦЭМ!$D$10+'СЕТ СН'!$G$6-'СЕТ СН'!$G$22</f>
        <v>1624.1748596100001</v>
      </c>
      <c r="P66" s="36">
        <f>SUMIFS(СВЦЭМ!$C$33:$C$776,СВЦЭМ!$A$33:$A$776,$A66,СВЦЭМ!$B$33:$B$776,P$44)+'СЕТ СН'!$G$12+СВЦЭМ!$D$10+'СЕТ СН'!$G$6-'СЕТ СН'!$G$22</f>
        <v>1605.76767341</v>
      </c>
      <c r="Q66" s="36">
        <f>SUMIFS(СВЦЭМ!$C$33:$C$776,СВЦЭМ!$A$33:$A$776,$A66,СВЦЭМ!$B$33:$B$776,Q$44)+'СЕТ СН'!$G$12+СВЦЭМ!$D$10+'СЕТ СН'!$G$6-'СЕТ СН'!$G$22</f>
        <v>1615.96848325</v>
      </c>
      <c r="R66" s="36">
        <f>SUMIFS(СВЦЭМ!$C$33:$C$776,СВЦЭМ!$A$33:$A$776,$A66,СВЦЭМ!$B$33:$B$776,R$44)+'СЕТ СН'!$G$12+СВЦЭМ!$D$10+'СЕТ СН'!$G$6-'СЕТ СН'!$G$22</f>
        <v>1633.8938940099997</v>
      </c>
      <c r="S66" s="36">
        <f>SUMIFS(СВЦЭМ!$C$33:$C$776,СВЦЭМ!$A$33:$A$776,$A66,СВЦЭМ!$B$33:$B$776,S$44)+'СЕТ СН'!$G$12+СВЦЭМ!$D$10+'СЕТ СН'!$G$6-'СЕТ СН'!$G$22</f>
        <v>1607.10186456</v>
      </c>
      <c r="T66" s="36">
        <f>SUMIFS(СВЦЭМ!$C$33:$C$776,СВЦЭМ!$A$33:$A$776,$A66,СВЦЭМ!$B$33:$B$776,T$44)+'СЕТ СН'!$G$12+СВЦЭМ!$D$10+'СЕТ СН'!$G$6-'СЕТ СН'!$G$22</f>
        <v>1585.42942834</v>
      </c>
      <c r="U66" s="36">
        <f>SUMIFS(СВЦЭМ!$C$33:$C$776,СВЦЭМ!$A$33:$A$776,$A66,СВЦЭМ!$B$33:$B$776,U$44)+'СЕТ СН'!$G$12+СВЦЭМ!$D$10+'СЕТ СН'!$G$6-'СЕТ СН'!$G$22</f>
        <v>1574.7219471999999</v>
      </c>
      <c r="V66" s="36">
        <f>SUMIFS(СВЦЭМ!$C$33:$C$776,СВЦЭМ!$A$33:$A$776,$A66,СВЦЭМ!$B$33:$B$776,V$44)+'СЕТ СН'!$G$12+СВЦЭМ!$D$10+'СЕТ СН'!$G$6-'СЕТ СН'!$G$22</f>
        <v>1579.6096712999999</v>
      </c>
      <c r="W66" s="36">
        <f>SUMIFS(СВЦЭМ!$C$33:$C$776,СВЦЭМ!$A$33:$A$776,$A66,СВЦЭМ!$B$33:$B$776,W$44)+'СЕТ СН'!$G$12+СВЦЭМ!$D$10+'СЕТ СН'!$G$6-'СЕТ СН'!$G$22</f>
        <v>1598.1090458899998</v>
      </c>
      <c r="X66" s="36">
        <f>SUMIFS(СВЦЭМ!$C$33:$C$776,СВЦЭМ!$A$33:$A$776,$A66,СВЦЭМ!$B$33:$B$776,X$44)+'СЕТ СН'!$G$12+СВЦЭМ!$D$10+'СЕТ СН'!$G$6-'СЕТ СН'!$G$22</f>
        <v>1622.0734258500001</v>
      </c>
      <c r="Y66" s="36">
        <f>SUMIFS(СВЦЭМ!$C$33:$C$776,СВЦЭМ!$A$33:$A$776,$A66,СВЦЭМ!$B$33:$B$776,Y$44)+'СЕТ СН'!$G$12+СВЦЭМ!$D$10+'СЕТ СН'!$G$6-'СЕТ СН'!$G$22</f>
        <v>1661.9486284899999</v>
      </c>
    </row>
    <row r="67" spans="1:25" ht="15.75" x14ac:dyDescent="0.2">
      <c r="A67" s="35">
        <f t="shared" si="1"/>
        <v>44250</v>
      </c>
      <c r="B67" s="36">
        <f>SUMIFS(СВЦЭМ!$C$33:$C$776,СВЦЭМ!$A$33:$A$776,$A67,СВЦЭМ!$B$33:$B$776,B$44)+'СЕТ СН'!$G$12+СВЦЭМ!$D$10+'СЕТ СН'!$G$6-'СЕТ СН'!$G$22</f>
        <v>1620.9149180899999</v>
      </c>
      <c r="C67" s="36">
        <f>SUMIFS(СВЦЭМ!$C$33:$C$776,СВЦЭМ!$A$33:$A$776,$A67,СВЦЭМ!$B$33:$B$776,C$44)+'СЕТ СН'!$G$12+СВЦЭМ!$D$10+'СЕТ СН'!$G$6-'СЕТ СН'!$G$22</f>
        <v>1644.0319992300001</v>
      </c>
      <c r="D67" s="36">
        <f>SUMIFS(СВЦЭМ!$C$33:$C$776,СВЦЭМ!$A$33:$A$776,$A67,СВЦЭМ!$B$33:$B$776,D$44)+'СЕТ СН'!$G$12+СВЦЭМ!$D$10+'СЕТ СН'!$G$6-'СЕТ СН'!$G$22</f>
        <v>1674.3269272900002</v>
      </c>
      <c r="E67" s="36">
        <f>SUMIFS(СВЦЭМ!$C$33:$C$776,СВЦЭМ!$A$33:$A$776,$A67,СВЦЭМ!$B$33:$B$776,E$44)+'СЕТ СН'!$G$12+СВЦЭМ!$D$10+'СЕТ СН'!$G$6-'СЕТ СН'!$G$22</f>
        <v>1679.5112135300001</v>
      </c>
      <c r="F67" s="36">
        <f>SUMIFS(СВЦЭМ!$C$33:$C$776,СВЦЭМ!$A$33:$A$776,$A67,СВЦЭМ!$B$33:$B$776,F$44)+'СЕТ СН'!$G$12+СВЦЭМ!$D$10+'СЕТ СН'!$G$6-'СЕТ СН'!$G$22</f>
        <v>1685.0194142099999</v>
      </c>
      <c r="G67" s="36">
        <f>SUMIFS(СВЦЭМ!$C$33:$C$776,СВЦЭМ!$A$33:$A$776,$A67,СВЦЭМ!$B$33:$B$776,G$44)+'СЕТ СН'!$G$12+СВЦЭМ!$D$10+'СЕТ СН'!$G$6-'СЕТ СН'!$G$22</f>
        <v>1686.8128208100002</v>
      </c>
      <c r="H67" s="36">
        <f>SUMIFS(СВЦЭМ!$C$33:$C$776,СВЦЭМ!$A$33:$A$776,$A67,СВЦЭМ!$B$33:$B$776,H$44)+'СЕТ СН'!$G$12+СВЦЭМ!$D$10+'СЕТ СН'!$G$6-'СЕТ СН'!$G$22</f>
        <v>1675.44366765</v>
      </c>
      <c r="I67" s="36">
        <f>SUMIFS(СВЦЭМ!$C$33:$C$776,СВЦЭМ!$A$33:$A$776,$A67,СВЦЭМ!$B$33:$B$776,I$44)+'СЕТ СН'!$G$12+СВЦЭМ!$D$10+'СЕТ СН'!$G$6-'СЕТ СН'!$G$22</f>
        <v>1662.8426985799997</v>
      </c>
      <c r="J67" s="36">
        <f>SUMIFS(СВЦЭМ!$C$33:$C$776,СВЦЭМ!$A$33:$A$776,$A67,СВЦЭМ!$B$33:$B$776,J$44)+'СЕТ СН'!$G$12+СВЦЭМ!$D$10+'СЕТ СН'!$G$6-'СЕТ СН'!$G$22</f>
        <v>1622.9827518100001</v>
      </c>
      <c r="K67" s="36">
        <f>SUMIFS(СВЦЭМ!$C$33:$C$776,СВЦЭМ!$A$33:$A$776,$A67,СВЦЭМ!$B$33:$B$776,K$44)+'СЕТ СН'!$G$12+СВЦЭМ!$D$10+'СЕТ СН'!$G$6-'СЕТ СН'!$G$22</f>
        <v>1587.50935364</v>
      </c>
      <c r="L67" s="36">
        <f>SUMIFS(СВЦЭМ!$C$33:$C$776,СВЦЭМ!$A$33:$A$776,$A67,СВЦЭМ!$B$33:$B$776,L$44)+'СЕТ СН'!$G$12+СВЦЭМ!$D$10+'СЕТ СН'!$G$6-'СЕТ СН'!$G$22</f>
        <v>1578.0884425199999</v>
      </c>
      <c r="M67" s="36">
        <f>SUMIFS(СВЦЭМ!$C$33:$C$776,СВЦЭМ!$A$33:$A$776,$A67,СВЦЭМ!$B$33:$B$776,M$44)+'СЕТ СН'!$G$12+СВЦЭМ!$D$10+'СЕТ СН'!$G$6-'СЕТ СН'!$G$22</f>
        <v>1576.7635926799999</v>
      </c>
      <c r="N67" s="36">
        <f>SUMIFS(СВЦЭМ!$C$33:$C$776,СВЦЭМ!$A$33:$A$776,$A67,СВЦЭМ!$B$33:$B$776,N$44)+'СЕТ СН'!$G$12+СВЦЭМ!$D$10+'СЕТ СН'!$G$6-'СЕТ СН'!$G$22</f>
        <v>1599.96274793</v>
      </c>
      <c r="O67" s="36">
        <f>SUMIFS(СВЦЭМ!$C$33:$C$776,СВЦЭМ!$A$33:$A$776,$A67,СВЦЭМ!$B$33:$B$776,O$44)+'СЕТ СН'!$G$12+СВЦЭМ!$D$10+'СЕТ СН'!$G$6-'СЕТ СН'!$G$22</f>
        <v>1633.4580099899999</v>
      </c>
      <c r="P67" s="36">
        <f>SUMIFS(СВЦЭМ!$C$33:$C$776,СВЦЭМ!$A$33:$A$776,$A67,СВЦЭМ!$B$33:$B$776,P$44)+'СЕТ СН'!$G$12+СВЦЭМ!$D$10+'СЕТ СН'!$G$6-'СЕТ СН'!$G$22</f>
        <v>1617.73940042</v>
      </c>
      <c r="Q67" s="36">
        <f>SUMIFS(СВЦЭМ!$C$33:$C$776,СВЦЭМ!$A$33:$A$776,$A67,СВЦЭМ!$B$33:$B$776,Q$44)+'СЕТ СН'!$G$12+СВЦЭМ!$D$10+'СЕТ СН'!$G$6-'СЕТ СН'!$G$22</f>
        <v>1622.6629295100001</v>
      </c>
      <c r="R67" s="36">
        <f>SUMIFS(СВЦЭМ!$C$33:$C$776,СВЦЭМ!$A$33:$A$776,$A67,СВЦЭМ!$B$33:$B$776,R$44)+'СЕТ СН'!$G$12+СВЦЭМ!$D$10+'СЕТ СН'!$G$6-'СЕТ СН'!$G$22</f>
        <v>1638.4591945899997</v>
      </c>
      <c r="S67" s="36">
        <f>SUMIFS(СВЦЭМ!$C$33:$C$776,СВЦЭМ!$A$33:$A$776,$A67,СВЦЭМ!$B$33:$B$776,S$44)+'СЕТ СН'!$G$12+СВЦЭМ!$D$10+'СЕТ СН'!$G$6-'СЕТ СН'!$G$22</f>
        <v>1620.4853113200002</v>
      </c>
      <c r="T67" s="36">
        <f>SUMIFS(СВЦЭМ!$C$33:$C$776,СВЦЭМ!$A$33:$A$776,$A67,СВЦЭМ!$B$33:$B$776,T$44)+'СЕТ СН'!$G$12+СВЦЭМ!$D$10+'СЕТ СН'!$G$6-'СЕТ СН'!$G$22</f>
        <v>1599.5763247599998</v>
      </c>
      <c r="U67" s="36">
        <f>SUMIFS(СВЦЭМ!$C$33:$C$776,СВЦЭМ!$A$33:$A$776,$A67,СВЦЭМ!$B$33:$B$776,U$44)+'СЕТ СН'!$G$12+СВЦЭМ!$D$10+'СЕТ СН'!$G$6-'СЕТ СН'!$G$22</f>
        <v>1584.12952062</v>
      </c>
      <c r="V67" s="36">
        <f>SUMIFS(СВЦЭМ!$C$33:$C$776,СВЦЭМ!$A$33:$A$776,$A67,СВЦЭМ!$B$33:$B$776,V$44)+'СЕТ СН'!$G$12+СВЦЭМ!$D$10+'СЕТ СН'!$G$6-'СЕТ СН'!$G$22</f>
        <v>1586.4854566199999</v>
      </c>
      <c r="W67" s="36">
        <f>SUMIFS(СВЦЭМ!$C$33:$C$776,СВЦЭМ!$A$33:$A$776,$A67,СВЦЭМ!$B$33:$B$776,W$44)+'СЕТ СН'!$G$12+СВЦЭМ!$D$10+'СЕТ СН'!$G$6-'СЕТ СН'!$G$22</f>
        <v>1601.7079395199999</v>
      </c>
      <c r="X67" s="36">
        <f>SUMIFS(СВЦЭМ!$C$33:$C$776,СВЦЭМ!$A$33:$A$776,$A67,СВЦЭМ!$B$33:$B$776,X$44)+'СЕТ СН'!$G$12+СВЦЭМ!$D$10+'СЕТ СН'!$G$6-'СЕТ СН'!$G$22</f>
        <v>1628.4530119699998</v>
      </c>
      <c r="Y67" s="36">
        <f>SUMIFS(СВЦЭМ!$C$33:$C$776,СВЦЭМ!$A$33:$A$776,$A67,СВЦЭМ!$B$33:$B$776,Y$44)+'СЕТ СН'!$G$12+СВЦЭМ!$D$10+'СЕТ СН'!$G$6-'СЕТ СН'!$G$22</f>
        <v>1654.7598881899999</v>
      </c>
    </row>
    <row r="68" spans="1:25" ht="15.75" x14ac:dyDescent="0.2">
      <c r="A68" s="35">
        <f t="shared" si="1"/>
        <v>44251</v>
      </c>
      <c r="B68" s="36">
        <f>SUMIFS(СВЦЭМ!$C$33:$C$776,СВЦЭМ!$A$33:$A$776,$A68,СВЦЭМ!$B$33:$B$776,B$44)+'СЕТ СН'!$G$12+СВЦЭМ!$D$10+'СЕТ СН'!$G$6-'СЕТ СН'!$G$22</f>
        <v>1609.6460476500001</v>
      </c>
      <c r="C68" s="36">
        <f>SUMIFS(СВЦЭМ!$C$33:$C$776,СВЦЭМ!$A$33:$A$776,$A68,СВЦЭМ!$B$33:$B$776,C$44)+'СЕТ СН'!$G$12+СВЦЭМ!$D$10+'СЕТ СН'!$G$6-'СЕТ СН'!$G$22</f>
        <v>1621.85376137</v>
      </c>
      <c r="D68" s="36">
        <f>SUMIFS(СВЦЭМ!$C$33:$C$776,СВЦЭМ!$A$33:$A$776,$A68,СВЦЭМ!$B$33:$B$776,D$44)+'СЕТ СН'!$G$12+СВЦЭМ!$D$10+'СЕТ СН'!$G$6-'СЕТ СН'!$G$22</f>
        <v>1648.7777474099998</v>
      </c>
      <c r="E68" s="36">
        <f>SUMIFS(СВЦЭМ!$C$33:$C$776,СВЦЭМ!$A$33:$A$776,$A68,СВЦЭМ!$B$33:$B$776,E$44)+'СЕТ СН'!$G$12+СВЦЭМ!$D$10+'СЕТ СН'!$G$6-'СЕТ СН'!$G$22</f>
        <v>1652.3628864399998</v>
      </c>
      <c r="F68" s="36">
        <f>SUMIFS(СВЦЭМ!$C$33:$C$776,СВЦЭМ!$A$33:$A$776,$A68,СВЦЭМ!$B$33:$B$776,F$44)+'СЕТ СН'!$G$12+СВЦЭМ!$D$10+'СЕТ СН'!$G$6-'СЕТ СН'!$G$22</f>
        <v>1670.7662017499997</v>
      </c>
      <c r="G68" s="36">
        <f>SUMIFS(СВЦЭМ!$C$33:$C$776,СВЦЭМ!$A$33:$A$776,$A68,СВЦЭМ!$B$33:$B$776,G$44)+'СЕТ СН'!$G$12+СВЦЭМ!$D$10+'СЕТ СН'!$G$6-'СЕТ СН'!$G$22</f>
        <v>1660.2702368699997</v>
      </c>
      <c r="H68" s="36">
        <f>SUMIFS(СВЦЭМ!$C$33:$C$776,СВЦЭМ!$A$33:$A$776,$A68,СВЦЭМ!$B$33:$B$776,H$44)+'СЕТ СН'!$G$12+СВЦЭМ!$D$10+'СЕТ СН'!$G$6-'СЕТ СН'!$G$22</f>
        <v>1646.6122212299997</v>
      </c>
      <c r="I68" s="36">
        <f>SUMIFS(СВЦЭМ!$C$33:$C$776,СВЦЭМ!$A$33:$A$776,$A68,СВЦЭМ!$B$33:$B$776,I$44)+'СЕТ СН'!$G$12+СВЦЭМ!$D$10+'СЕТ СН'!$G$6-'СЕТ СН'!$G$22</f>
        <v>1636.5521825000001</v>
      </c>
      <c r="J68" s="36">
        <f>SUMIFS(СВЦЭМ!$C$33:$C$776,СВЦЭМ!$A$33:$A$776,$A68,СВЦЭМ!$B$33:$B$776,J$44)+'СЕТ СН'!$G$12+СВЦЭМ!$D$10+'СЕТ СН'!$G$6-'СЕТ СН'!$G$22</f>
        <v>1625.3979793499998</v>
      </c>
      <c r="K68" s="36">
        <f>SUMIFS(СВЦЭМ!$C$33:$C$776,СВЦЭМ!$A$33:$A$776,$A68,СВЦЭМ!$B$33:$B$776,K$44)+'СЕТ СН'!$G$12+СВЦЭМ!$D$10+'СЕТ СН'!$G$6-'СЕТ СН'!$G$22</f>
        <v>1614.0565576499998</v>
      </c>
      <c r="L68" s="36">
        <f>SUMIFS(СВЦЭМ!$C$33:$C$776,СВЦЭМ!$A$33:$A$776,$A68,СВЦЭМ!$B$33:$B$776,L$44)+'СЕТ СН'!$G$12+СВЦЭМ!$D$10+'СЕТ СН'!$G$6-'СЕТ СН'!$G$22</f>
        <v>1618.44027035</v>
      </c>
      <c r="M68" s="36">
        <f>SUMIFS(СВЦЭМ!$C$33:$C$776,СВЦЭМ!$A$33:$A$776,$A68,СВЦЭМ!$B$33:$B$776,M$44)+'СЕТ СН'!$G$12+СВЦЭМ!$D$10+'СЕТ СН'!$G$6-'СЕТ СН'!$G$22</f>
        <v>1631.02642659</v>
      </c>
      <c r="N68" s="36">
        <f>SUMIFS(СВЦЭМ!$C$33:$C$776,СВЦЭМ!$A$33:$A$776,$A68,СВЦЭМ!$B$33:$B$776,N$44)+'СЕТ СН'!$G$12+СВЦЭМ!$D$10+'СЕТ СН'!$G$6-'СЕТ СН'!$G$22</f>
        <v>1650.0884673199998</v>
      </c>
      <c r="O68" s="36">
        <f>SUMIFS(СВЦЭМ!$C$33:$C$776,СВЦЭМ!$A$33:$A$776,$A68,СВЦЭМ!$B$33:$B$776,O$44)+'СЕТ СН'!$G$12+СВЦЭМ!$D$10+'СЕТ СН'!$G$6-'СЕТ СН'!$G$22</f>
        <v>1663.76402396</v>
      </c>
      <c r="P68" s="36">
        <f>SUMIFS(СВЦЭМ!$C$33:$C$776,СВЦЭМ!$A$33:$A$776,$A68,СВЦЭМ!$B$33:$B$776,P$44)+'СЕТ СН'!$G$12+СВЦЭМ!$D$10+'СЕТ СН'!$G$6-'СЕТ СН'!$G$22</f>
        <v>1623.93770288</v>
      </c>
      <c r="Q68" s="36">
        <f>SUMIFS(СВЦЭМ!$C$33:$C$776,СВЦЭМ!$A$33:$A$776,$A68,СВЦЭМ!$B$33:$B$776,Q$44)+'СЕТ СН'!$G$12+СВЦЭМ!$D$10+'СЕТ СН'!$G$6-'СЕТ СН'!$G$22</f>
        <v>1640.8196963999999</v>
      </c>
      <c r="R68" s="36">
        <f>SUMIFS(СВЦЭМ!$C$33:$C$776,СВЦЭМ!$A$33:$A$776,$A68,СВЦЭМ!$B$33:$B$776,R$44)+'СЕТ СН'!$G$12+СВЦЭМ!$D$10+'СЕТ СН'!$G$6-'СЕТ СН'!$G$22</f>
        <v>1665.5184981100001</v>
      </c>
      <c r="S68" s="36">
        <f>SUMIFS(СВЦЭМ!$C$33:$C$776,СВЦЭМ!$A$33:$A$776,$A68,СВЦЭМ!$B$33:$B$776,S$44)+'СЕТ СН'!$G$12+СВЦЭМ!$D$10+'СЕТ СН'!$G$6-'СЕТ СН'!$G$22</f>
        <v>1645.9177123199997</v>
      </c>
      <c r="T68" s="36">
        <f>SUMIFS(СВЦЭМ!$C$33:$C$776,СВЦЭМ!$A$33:$A$776,$A68,СВЦЭМ!$B$33:$B$776,T$44)+'СЕТ СН'!$G$12+СВЦЭМ!$D$10+'СЕТ СН'!$G$6-'СЕТ СН'!$G$22</f>
        <v>1631.80123048</v>
      </c>
      <c r="U68" s="36">
        <f>SUMIFS(СВЦЭМ!$C$33:$C$776,СВЦЭМ!$A$33:$A$776,$A68,СВЦЭМ!$B$33:$B$776,U$44)+'СЕТ СН'!$G$12+СВЦЭМ!$D$10+'СЕТ СН'!$G$6-'СЕТ СН'!$G$22</f>
        <v>1612.4278098999998</v>
      </c>
      <c r="V68" s="36">
        <f>SUMIFS(СВЦЭМ!$C$33:$C$776,СВЦЭМ!$A$33:$A$776,$A68,СВЦЭМ!$B$33:$B$776,V$44)+'СЕТ СН'!$G$12+СВЦЭМ!$D$10+'СЕТ СН'!$G$6-'СЕТ СН'!$G$22</f>
        <v>1608.1687504000001</v>
      </c>
      <c r="W68" s="36">
        <f>SUMIFS(СВЦЭМ!$C$33:$C$776,СВЦЭМ!$A$33:$A$776,$A68,СВЦЭМ!$B$33:$B$776,W$44)+'СЕТ СН'!$G$12+СВЦЭМ!$D$10+'СЕТ СН'!$G$6-'СЕТ СН'!$G$22</f>
        <v>1611.1361138500001</v>
      </c>
      <c r="X68" s="36">
        <f>SUMIFS(СВЦЭМ!$C$33:$C$776,СВЦЭМ!$A$33:$A$776,$A68,СВЦЭМ!$B$33:$B$776,X$44)+'СЕТ СН'!$G$12+СВЦЭМ!$D$10+'СЕТ СН'!$G$6-'СЕТ СН'!$G$22</f>
        <v>1636.8844137000001</v>
      </c>
      <c r="Y68" s="36">
        <f>SUMIFS(СВЦЭМ!$C$33:$C$776,СВЦЭМ!$A$33:$A$776,$A68,СВЦЭМ!$B$33:$B$776,Y$44)+'СЕТ СН'!$G$12+СВЦЭМ!$D$10+'СЕТ СН'!$G$6-'СЕТ СН'!$G$22</f>
        <v>1659.83019259</v>
      </c>
    </row>
    <row r="69" spans="1:25" ht="15.75" x14ac:dyDescent="0.2">
      <c r="A69" s="35">
        <f t="shared" si="1"/>
        <v>44252</v>
      </c>
      <c r="B69" s="36">
        <f>SUMIFS(СВЦЭМ!$C$33:$C$776,СВЦЭМ!$A$33:$A$776,$A69,СВЦЭМ!$B$33:$B$776,B$44)+'СЕТ СН'!$G$12+СВЦЭМ!$D$10+'СЕТ СН'!$G$6-'СЕТ СН'!$G$22</f>
        <v>1609.4758680300001</v>
      </c>
      <c r="C69" s="36">
        <f>SUMIFS(СВЦЭМ!$C$33:$C$776,СВЦЭМ!$A$33:$A$776,$A69,СВЦЭМ!$B$33:$B$776,C$44)+'СЕТ СН'!$G$12+СВЦЭМ!$D$10+'СЕТ СН'!$G$6-'СЕТ СН'!$G$22</f>
        <v>1629.9413217000001</v>
      </c>
      <c r="D69" s="36">
        <f>SUMIFS(СВЦЭМ!$C$33:$C$776,СВЦЭМ!$A$33:$A$776,$A69,СВЦЭМ!$B$33:$B$776,D$44)+'СЕТ СН'!$G$12+СВЦЭМ!$D$10+'СЕТ СН'!$G$6-'СЕТ СН'!$G$22</f>
        <v>1657.7082963299999</v>
      </c>
      <c r="E69" s="36">
        <f>SUMIFS(СВЦЭМ!$C$33:$C$776,СВЦЭМ!$A$33:$A$776,$A69,СВЦЭМ!$B$33:$B$776,E$44)+'СЕТ СН'!$G$12+СВЦЭМ!$D$10+'СЕТ СН'!$G$6-'СЕТ СН'!$G$22</f>
        <v>1660.6958339600001</v>
      </c>
      <c r="F69" s="36">
        <f>SUMIFS(СВЦЭМ!$C$33:$C$776,СВЦЭМ!$A$33:$A$776,$A69,СВЦЭМ!$B$33:$B$776,F$44)+'СЕТ СН'!$G$12+СВЦЭМ!$D$10+'СЕТ СН'!$G$6-'СЕТ СН'!$G$22</f>
        <v>1674.2661949799999</v>
      </c>
      <c r="G69" s="36">
        <f>SUMIFS(СВЦЭМ!$C$33:$C$776,СВЦЭМ!$A$33:$A$776,$A69,СВЦЭМ!$B$33:$B$776,G$44)+'СЕТ СН'!$G$12+СВЦЭМ!$D$10+'СЕТ СН'!$G$6-'СЕТ СН'!$G$22</f>
        <v>1658.5114515999999</v>
      </c>
      <c r="H69" s="36">
        <f>SUMIFS(СВЦЭМ!$C$33:$C$776,СВЦЭМ!$A$33:$A$776,$A69,СВЦЭМ!$B$33:$B$776,H$44)+'СЕТ СН'!$G$12+СВЦЭМ!$D$10+'СЕТ СН'!$G$6-'СЕТ СН'!$G$22</f>
        <v>1617.6526103199999</v>
      </c>
      <c r="I69" s="36">
        <f>SUMIFS(СВЦЭМ!$C$33:$C$776,СВЦЭМ!$A$33:$A$776,$A69,СВЦЭМ!$B$33:$B$776,I$44)+'СЕТ СН'!$G$12+СВЦЭМ!$D$10+'СЕТ СН'!$G$6-'СЕТ СН'!$G$22</f>
        <v>1600.8674856299999</v>
      </c>
      <c r="J69" s="36">
        <f>SUMIFS(СВЦЭМ!$C$33:$C$776,СВЦЭМ!$A$33:$A$776,$A69,СВЦЭМ!$B$33:$B$776,J$44)+'СЕТ СН'!$G$12+СВЦЭМ!$D$10+'СЕТ СН'!$G$6-'СЕТ СН'!$G$22</f>
        <v>1594.49852132</v>
      </c>
      <c r="K69" s="36">
        <f>SUMIFS(СВЦЭМ!$C$33:$C$776,СВЦЭМ!$A$33:$A$776,$A69,СВЦЭМ!$B$33:$B$776,K$44)+'СЕТ СН'!$G$12+СВЦЭМ!$D$10+'СЕТ СН'!$G$6-'СЕТ СН'!$G$22</f>
        <v>1593.7372915400001</v>
      </c>
      <c r="L69" s="36">
        <f>SUMIFS(СВЦЭМ!$C$33:$C$776,СВЦЭМ!$A$33:$A$776,$A69,СВЦЭМ!$B$33:$B$776,L$44)+'СЕТ СН'!$G$12+СВЦЭМ!$D$10+'СЕТ СН'!$G$6-'СЕТ СН'!$G$22</f>
        <v>1615.2353340300001</v>
      </c>
      <c r="M69" s="36">
        <f>SUMIFS(СВЦЭМ!$C$33:$C$776,СВЦЭМ!$A$33:$A$776,$A69,СВЦЭМ!$B$33:$B$776,M$44)+'СЕТ СН'!$G$12+СВЦЭМ!$D$10+'СЕТ СН'!$G$6-'СЕТ СН'!$G$22</f>
        <v>1609.23245875</v>
      </c>
      <c r="N69" s="36">
        <f>SUMIFS(СВЦЭМ!$C$33:$C$776,СВЦЭМ!$A$33:$A$776,$A69,СВЦЭМ!$B$33:$B$776,N$44)+'СЕТ СН'!$G$12+СВЦЭМ!$D$10+'СЕТ СН'!$G$6-'СЕТ СН'!$G$22</f>
        <v>1632.82939855</v>
      </c>
      <c r="O69" s="36">
        <f>SUMIFS(СВЦЭМ!$C$33:$C$776,СВЦЭМ!$A$33:$A$776,$A69,СВЦЭМ!$B$33:$B$776,O$44)+'СЕТ СН'!$G$12+СВЦЭМ!$D$10+'СЕТ СН'!$G$6-'СЕТ СН'!$G$22</f>
        <v>1671.9632658999999</v>
      </c>
      <c r="P69" s="36">
        <f>SUMIFS(СВЦЭМ!$C$33:$C$776,СВЦЭМ!$A$33:$A$776,$A69,СВЦЭМ!$B$33:$B$776,P$44)+'СЕТ СН'!$G$12+СВЦЭМ!$D$10+'СЕТ СН'!$G$6-'СЕТ СН'!$G$22</f>
        <v>1658.2692311400001</v>
      </c>
      <c r="Q69" s="36">
        <f>SUMIFS(СВЦЭМ!$C$33:$C$776,СВЦЭМ!$A$33:$A$776,$A69,СВЦЭМ!$B$33:$B$776,Q$44)+'СЕТ СН'!$G$12+СВЦЭМ!$D$10+'СЕТ СН'!$G$6-'СЕТ СН'!$G$22</f>
        <v>1655.7765590499998</v>
      </c>
      <c r="R69" s="36">
        <f>SUMIFS(СВЦЭМ!$C$33:$C$776,СВЦЭМ!$A$33:$A$776,$A69,СВЦЭМ!$B$33:$B$776,R$44)+'СЕТ СН'!$G$12+СВЦЭМ!$D$10+'СЕТ СН'!$G$6-'СЕТ СН'!$G$22</f>
        <v>1665.2748645699999</v>
      </c>
      <c r="S69" s="36">
        <f>SUMIFS(СВЦЭМ!$C$33:$C$776,СВЦЭМ!$A$33:$A$776,$A69,СВЦЭМ!$B$33:$B$776,S$44)+'СЕТ СН'!$G$12+СВЦЭМ!$D$10+'СЕТ СН'!$G$6-'СЕТ СН'!$G$22</f>
        <v>1646.5543267899998</v>
      </c>
      <c r="T69" s="36">
        <f>SUMIFS(СВЦЭМ!$C$33:$C$776,СВЦЭМ!$A$33:$A$776,$A69,СВЦЭМ!$B$33:$B$776,T$44)+'СЕТ СН'!$G$12+СВЦЭМ!$D$10+'СЕТ СН'!$G$6-'СЕТ СН'!$G$22</f>
        <v>1633.0132727</v>
      </c>
      <c r="U69" s="36">
        <f>SUMIFS(СВЦЭМ!$C$33:$C$776,СВЦЭМ!$A$33:$A$776,$A69,СВЦЭМ!$B$33:$B$776,U$44)+'СЕТ СН'!$G$12+СВЦЭМ!$D$10+'СЕТ СН'!$G$6-'СЕТ СН'!$G$22</f>
        <v>1642.36318596</v>
      </c>
      <c r="V69" s="36">
        <f>SUMIFS(СВЦЭМ!$C$33:$C$776,СВЦЭМ!$A$33:$A$776,$A69,СВЦЭМ!$B$33:$B$776,V$44)+'СЕТ СН'!$G$12+СВЦЭМ!$D$10+'СЕТ СН'!$G$6-'СЕТ СН'!$G$22</f>
        <v>1634.7585525099998</v>
      </c>
      <c r="W69" s="36">
        <f>SUMIFS(СВЦЭМ!$C$33:$C$776,СВЦЭМ!$A$33:$A$776,$A69,СВЦЭМ!$B$33:$B$776,W$44)+'СЕТ СН'!$G$12+СВЦЭМ!$D$10+'СЕТ СН'!$G$6-'СЕТ СН'!$G$22</f>
        <v>1631.1703152099999</v>
      </c>
      <c r="X69" s="36">
        <f>SUMIFS(СВЦЭМ!$C$33:$C$776,СВЦЭМ!$A$33:$A$776,$A69,СВЦЭМ!$B$33:$B$776,X$44)+'СЕТ СН'!$G$12+СВЦЭМ!$D$10+'СЕТ СН'!$G$6-'СЕТ СН'!$G$22</f>
        <v>1639.1270335499999</v>
      </c>
      <c r="Y69" s="36">
        <f>SUMIFS(СВЦЭМ!$C$33:$C$776,СВЦЭМ!$A$33:$A$776,$A69,СВЦЭМ!$B$33:$B$776,Y$44)+'СЕТ СН'!$G$12+СВЦЭМ!$D$10+'СЕТ СН'!$G$6-'СЕТ СН'!$G$22</f>
        <v>1640.87807131</v>
      </c>
    </row>
    <row r="70" spans="1:25" ht="15.75" x14ac:dyDescent="0.2">
      <c r="A70" s="35">
        <f t="shared" si="1"/>
        <v>44253</v>
      </c>
      <c r="B70" s="36">
        <f>SUMIFS(СВЦЭМ!$C$33:$C$776,СВЦЭМ!$A$33:$A$776,$A70,СВЦЭМ!$B$33:$B$776,B$44)+'СЕТ СН'!$G$12+СВЦЭМ!$D$10+'СЕТ СН'!$G$6-'СЕТ СН'!$G$22</f>
        <v>1626.0212327499999</v>
      </c>
      <c r="C70" s="36">
        <f>SUMIFS(СВЦЭМ!$C$33:$C$776,СВЦЭМ!$A$33:$A$776,$A70,СВЦЭМ!$B$33:$B$776,C$44)+'СЕТ СН'!$G$12+СВЦЭМ!$D$10+'СЕТ СН'!$G$6-'СЕТ СН'!$G$22</f>
        <v>1635.0582118399998</v>
      </c>
      <c r="D70" s="36">
        <f>SUMIFS(СВЦЭМ!$C$33:$C$776,СВЦЭМ!$A$33:$A$776,$A70,СВЦЭМ!$B$33:$B$776,D$44)+'СЕТ СН'!$G$12+СВЦЭМ!$D$10+'СЕТ СН'!$G$6-'СЕТ СН'!$G$22</f>
        <v>1669.42425761</v>
      </c>
      <c r="E70" s="36">
        <f>SUMIFS(СВЦЭМ!$C$33:$C$776,СВЦЭМ!$A$33:$A$776,$A70,СВЦЭМ!$B$33:$B$776,E$44)+'СЕТ СН'!$G$12+СВЦЭМ!$D$10+'СЕТ СН'!$G$6-'СЕТ СН'!$G$22</f>
        <v>1673.4987736100002</v>
      </c>
      <c r="F70" s="36">
        <f>SUMIFS(СВЦЭМ!$C$33:$C$776,СВЦЭМ!$A$33:$A$776,$A70,СВЦЭМ!$B$33:$B$776,F$44)+'СЕТ СН'!$G$12+СВЦЭМ!$D$10+'СЕТ СН'!$G$6-'СЕТ СН'!$G$22</f>
        <v>1686.2875810599999</v>
      </c>
      <c r="G70" s="36">
        <f>SUMIFS(СВЦЭМ!$C$33:$C$776,СВЦЭМ!$A$33:$A$776,$A70,СВЦЭМ!$B$33:$B$776,G$44)+'СЕТ СН'!$G$12+СВЦЭМ!$D$10+'СЕТ СН'!$G$6-'СЕТ СН'!$G$22</f>
        <v>1671.95484085</v>
      </c>
      <c r="H70" s="36">
        <f>SUMIFS(СВЦЭМ!$C$33:$C$776,СВЦЭМ!$A$33:$A$776,$A70,СВЦЭМ!$B$33:$B$776,H$44)+'СЕТ СН'!$G$12+СВЦЭМ!$D$10+'СЕТ СН'!$G$6-'СЕТ СН'!$G$22</f>
        <v>1643.8538701799998</v>
      </c>
      <c r="I70" s="36">
        <f>SUMIFS(СВЦЭМ!$C$33:$C$776,СВЦЭМ!$A$33:$A$776,$A70,СВЦЭМ!$B$33:$B$776,I$44)+'СЕТ СН'!$G$12+СВЦЭМ!$D$10+'СЕТ СН'!$G$6-'СЕТ СН'!$G$22</f>
        <v>1623.2069876400001</v>
      </c>
      <c r="J70" s="36">
        <f>SUMIFS(СВЦЭМ!$C$33:$C$776,СВЦЭМ!$A$33:$A$776,$A70,СВЦЭМ!$B$33:$B$776,J$44)+'СЕТ СН'!$G$12+СВЦЭМ!$D$10+'СЕТ СН'!$G$6-'СЕТ СН'!$G$22</f>
        <v>1608.2171213900001</v>
      </c>
      <c r="K70" s="36">
        <f>SUMIFS(СВЦЭМ!$C$33:$C$776,СВЦЭМ!$A$33:$A$776,$A70,СВЦЭМ!$B$33:$B$776,K$44)+'СЕТ СН'!$G$12+СВЦЭМ!$D$10+'СЕТ СН'!$G$6-'СЕТ СН'!$G$22</f>
        <v>1614.4762679</v>
      </c>
      <c r="L70" s="36">
        <f>SUMIFS(СВЦЭМ!$C$33:$C$776,СВЦЭМ!$A$33:$A$776,$A70,СВЦЭМ!$B$33:$B$776,L$44)+'СЕТ СН'!$G$12+СВЦЭМ!$D$10+'СЕТ СН'!$G$6-'СЕТ СН'!$G$22</f>
        <v>1619.9050701900001</v>
      </c>
      <c r="M70" s="36">
        <f>SUMIFS(СВЦЭМ!$C$33:$C$776,СВЦЭМ!$A$33:$A$776,$A70,СВЦЭМ!$B$33:$B$776,M$44)+'СЕТ СН'!$G$12+СВЦЭМ!$D$10+'СЕТ СН'!$G$6-'СЕТ СН'!$G$22</f>
        <v>1616.90498</v>
      </c>
      <c r="N70" s="36">
        <f>SUMIFS(СВЦЭМ!$C$33:$C$776,СВЦЭМ!$A$33:$A$776,$A70,СВЦЭМ!$B$33:$B$776,N$44)+'СЕТ СН'!$G$12+СВЦЭМ!$D$10+'СЕТ СН'!$G$6-'СЕТ СН'!$G$22</f>
        <v>1630.3690438999997</v>
      </c>
      <c r="O70" s="36">
        <f>SUMIFS(СВЦЭМ!$C$33:$C$776,СВЦЭМ!$A$33:$A$776,$A70,СВЦЭМ!$B$33:$B$776,O$44)+'СЕТ СН'!$G$12+СВЦЭМ!$D$10+'СЕТ СН'!$G$6-'СЕТ СН'!$G$22</f>
        <v>1645.6256707299999</v>
      </c>
      <c r="P70" s="36">
        <f>SUMIFS(СВЦЭМ!$C$33:$C$776,СВЦЭМ!$A$33:$A$776,$A70,СВЦЭМ!$B$33:$B$776,P$44)+'СЕТ СН'!$G$12+СВЦЭМ!$D$10+'СЕТ СН'!$G$6-'СЕТ СН'!$G$22</f>
        <v>1631.3767214499999</v>
      </c>
      <c r="Q70" s="36">
        <f>SUMIFS(СВЦЭМ!$C$33:$C$776,СВЦЭМ!$A$33:$A$776,$A70,СВЦЭМ!$B$33:$B$776,Q$44)+'СЕТ СН'!$G$12+СВЦЭМ!$D$10+'СЕТ СН'!$G$6-'СЕТ СН'!$G$22</f>
        <v>1637.9877355499998</v>
      </c>
      <c r="R70" s="36">
        <f>SUMIFS(СВЦЭМ!$C$33:$C$776,СВЦЭМ!$A$33:$A$776,$A70,СВЦЭМ!$B$33:$B$776,R$44)+'СЕТ СН'!$G$12+СВЦЭМ!$D$10+'СЕТ СН'!$G$6-'СЕТ СН'!$G$22</f>
        <v>1649.5027762300001</v>
      </c>
      <c r="S70" s="36">
        <f>SUMIFS(СВЦЭМ!$C$33:$C$776,СВЦЭМ!$A$33:$A$776,$A70,СВЦЭМ!$B$33:$B$776,S$44)+'СЕТ СН'!$G$12+СВЦЭМ!$D$10+'СЕТ СН'!$G$6-'СЕТ СН'!$G$22</f>
        <v>1644.19666594</v>
      </c>
      <c r="T70" s="36">
        <f>SUMIFS(СВЦЭМ!$C$33:$C$776,СВЦЭМ!$A$33:$A$776,$A70,СВЦЭМ!$B$33:$B$776,T$44)+'СЕТ СН'!$G$12+СВЦЭМ!$D$10+'СЕТ СН'!$G$6-'СЕТ СН'!$G$22</f>
        <v>1633.0452481899997</v>
      </c>
      <c r="U70" s="36">
        <f>SUMIFS(СВЦЭМ!$C$33:$C$776,СВЦЭМ!$A$33:$A$776,$A70,СВЦЭМ!$B$33:$B$776,U$44)+'СЕТ СН'!$G$12+СВЦЭМ!$D$10+'СЕТ СН'!$G$6-'СЕТ СН'!$G$22</f>
        <v>1623.1892993599999</v>
      </c>
      <c r="V70" s="36">
        <f>SUMIFS(СВЦЭМ!$C$33:$C$776,СВЦЭМ!$A$33:$A$776,$A70,СВЦЭМ!$B$33:$B$776,V$44)+'СЕТ СН'!$G$12+СВЦЭМ!$D$10+'СЕТ СН'!$G$6-'СЕТ СН'!$G$22</f>
        <v>1626.24349699</v>
      </c>
      <c r="W70" s="36">
        <f>SUMIFS(СВЦЭМ!$C$33:$C$776,СВЦЭМ!$A$33:$A$776,$A70,СВЦЭМ!$B$33:$B$776,W$44)+'СЕТ СН'!$G$12+СВЦЭМ!$D$10+'СЕТ СН'!$G$6-'СЕТ СН'!$G$22</f>
        <v>1635.15654649</v>
      </c>
      <c r="X70" s="36">
        <f>SUMIFS(СВЦЭМ!$C$33:$C$776,СВЦЭМ!$A$33:$A$776,$A70,СВЦЭМ!$B$33:$B$776,X$44)+'СЕТ СН'!$G$12+СВЦЭМ!$D$10+'СЕТ СН'!$G$6-'СЕТ СН'!$G$22</f>
        <v>1653.0632477599997</v>
      </c>
      <c r="Y70" s="36">
        <f>SUMIFS(СВЦЭМ!$C$33:$C$776,СВЦЭМ!$A$33:$A$776,$A70,СВЦЭМ!$B$33:$B$776,Y$44)+'СЕТ СН'!$G$12+СВЦЭМ!$D$10+'СЕТ СН'!$G$6-'СЕТ СН'!$G$22</f>
        <v>1655.7828887400001</v>
      </c>
    </row>
    <row r="71" spans="1:25" ht="15.75" x14ac:dyDescent="0.2">
      <c r="A71" s="35">
        <f t="shared" si="1"/>
        <v>44254</v>
      </c>
      <c r="B71" s="36">
        <f>SUMIFS(СВЦЭМ!$C$33:$C$776,СВЦЭМ!$A$33:$A$776,$A71,СВЦЭМ!$B$33:$B$776,B$44)+'СЕТ СН'!$G$12+СВЦЭМ!$D$10+'СЕТ СН'!$G$6-'СЕТ СН'!$G$22</f>
        <v>1658.0466677099998</v>
      </c>
      <c r="C71" s="36">
        <f>SUMIFS(СВЦЭМ!$C$33:$C$776,СВЦЭМ!$A$33:$A$776,$A71,СВЦЭМ!$B$33:$B$776,C$44)+'СЕТ СН'!$G$12+СВЦЭМ!$D$10+'СЕТ СН'!$G$6-'СЕТ СН'!$G$22</f>
        <v>1667.8411747199998</v>
      </c>
      <c r="D71" s="36">
        <f>SUMIFS(СВЦЭМ!$C$33:$C$776,СВЦЭМ!$A$33:$A$776,$A71,СВЦЭМ!$B$33:$B$776,D$44)+'СЕТ СН'!$G$12+СВЦЭМ!$D$10+'СЕТ СН'!$G$6-'СЕТ СН'!$G$22</f>
        <v>1695.97860257</v>
      </c>
      <c r="E71" s="36">
        <f>SUMIFS(СВЦЭМ!$C$33:$C$776,СВЦЭМ!$A$33:$A$776,$A71,СВЦЭМ!$B$33:$B$776,E$44)+'СЕТ СН'!$G$12+СВЦЭМ!$D$10+'СЕТ СН'!$G$6-'СЕТ СН'!$G$22</f>
        <v>1706.2429888400002</v>
      </c>
      <c r="F71" s="36">
        <f>SUMIFS(СВЦЭМ!$C$33:$C$776,СВЦЭМ!$A$33:$A$776,$A71,СВЦЭМ!$B$33:$B$776,F$44)+'СЕТ СН'!$G$12+СВЦЭМ!$D$10+'СЕТ СН'!$G$6-'СЕТ СН'!$G$22</f>
        <v>1722.4356561199997</v>
      </c>
      <c r="G71" s="36">
        <f>SUMIFS(СВЦЭМ!$C$33:$C$776,СВЦЭМ!$A$33:$A$776,$A71,СВЦЭМ!$B$33:$B$776,G$44)+'СЕТ СН'!$G$12+СВЦЭМ!$D$10+'СЕТ СН'!$G$6-'СЕТ СН'!$G$22</f>
        <v>1715.7950036699999</v>
      </c>
      <c r="H71" s="36">
        <f>SUMIFS(СВЦЭМ!$C$33:$C$776,СВЦЭМ!$A$33:$A$776,$A71,СВЦЭМ!$B$33:$B$776,H$44)+'СЕТ СН'!$G$12+СВЦЭМ!$D$10+'СЕТ СН'!$G$6-'СЕТ СН'!$G$22</f>
        <v>1702.5543104499998</v>
      </c>
      <c r="I71" s="36">
        <f>SUMIFS(СВЦЭМ!$C$33:$C$776,СВЦЭМ!$A$33:$A$776,$A71,СВЦЭМ!$B$33:$B$776,I$44)+'СЕТ СН'!$G$12+СВЦЭМ!$D$10+'СЕТ СН'!$G$6-'СЕТ СН'!$G$22</f>
        <v>1687.9067850800002</v>
      </c>
      <c r="J71" s="36">
        <f>SUMIFS(СВЦЭМ!$C$33:$C$776,СВЦЭМ!$A$33:$A$776,$A71,СВЦЭМ!$B$33:$B$776,J$44)+'СЕТ СН'!$G$12+СВЦЭМ!$D$10+'СЕТ СН'!$G$6-'СЕТ СН'!$G$22</f>
        <v>1675.1763238799999</v>
      </c>
      <c r="K71" s="36">
        <f>SUMIFS(СВЦЭМ!$C$33:$C$776,СВЦЭМ!$A$33:$A$776,$A71,СВЦЭМ!$B$33:$B$776,K$44)+'СЕТ СН'!$G$12+СВЦЭМ!$D$10+'СЕТ СН'!$G$6-'СЕТ СН'!$G$22</f>
        <v>1642.8910161200001</v>
      </c>
      <c r="L71" s="36">
        <f>SUMIFS(СВЦЭМ!$C$33:$C$776,СВЦЭМ!$A$33:$A$776,$A71,СВЦЭМ!$B$33:$B$776,L$44)+'СЕТ СН'!$G$12+СВЦЭМ!$D$10+'СЕТ СН'!$G$6-'СЕТ СН'!$G$22</f>
        <v>1641.0008349199998</v>
      </c>
      <c r="M71" s="36">
        <f>SUMIFS(СВЦЭМ!$C$33:$C$776,СВЦЭМ!$A$33:$A$776,$A71,СВЦЭМ!$B$33:$B$776,M$44)+'СЕТ СН'!$G$12+СВЦЭМ!$D$10+'СЕТ СН'!$G$6-'СЕТ СН'!$G$22</f>
        <v>1637.7259648599997</v>
      </c>
      <c r="N71" s="36">
        <f>SUMIFS(СВЦЭМ!$C$33:$C$776,СВЦЭМ!$A$33:$A$776,$A71,СВЦЭМ!$B$33:$B$776,N$44)+'СЕТ СН'!$G$12+СВЦЭМ!$D$10+'СЕТ СН'!$G$6-'СЕТ СН'!$G$22</f>
        <v>1644.6621922599998</v>
      </c>
      <c r="O71" s="36">
        <f>SUMIFS(СВЦЭМ!$C$33:$C$776,СВЦЭМ!$A$33:$A$776,$A71,СВЦЭМ!$B$33:$B$776,O$44)+'СЕТ СН'!$G$12+СВЦЭМ!$D$10+'СЕТ СН'!$G$6-'СЕТ СН'!$G$22</f>
        <v>1656.2334966899998</v>
      </c>
      <c r="P71" s="36">
        <f>SUMIFS(СВЦЭМ!$C$33:$C$776,СВЦЭМ!$A$33:$A$776,$A71,СВЦЭМ!$B$33:$B$776,P$44)+'СЕТ СН'!$G$12+СВЦЭМ!$D$10+'СЕТ СН'!$G$6-'СЕТ СН'!$G$22</f>
        <v>1646.9662714000001</v>
      </c>
      <c r="Q71" s="36">
        <f>SUMIFS(СВЦЭМ!$C$33:$C$776,СВЦЭМ!$A$33:$A$776,$A71,СВЦЭМ!$B$33:$B$776,Q$44)+'СЕТ СН'!$G$12+СВЦЭМ!$D$10+'СЕТ СН'!$G$6-'СЕТ СН'!$G$22</f>
        <v>1658.8551308400001</v>
      </c>
      <c r="R71" s="36">
        <f>SUMIFS(СВЦЭМ!$C$33:$C$776,СВЦЭМ!$A$33:$A$776,$A71,СВЦЭМ!$B$33:$B$776,R$44)+'СЕТ СН'!$G$12+СВЦЭМ!$D$10+'СЕТ СН'!$G$6-'СЕТ СН'!$G$22</f>
        <v>1679.7064194300001</v>
      </c>
      <c r="S71" s="36">
        <f>SUMIFS(СВЦЭМ!$C$33:$C$776,СВЦЭМ!$A$33:$A$776,$A71,СВЦЭМ!$B$33:$B$776,S$44)+'СЕТ СН'!$G$12+СВЦЭМ!$D$10+'СЕТ СН'!$G$6-'СЕТ СН'!$G$22</f>
        <v>1662.2782077299998</v>
      </c>
      <c r="T71" s="36">
        <f>SUMIFS(СВЦЭМ!$C$33:$C$776,СВЦЭМ!$A$33:$A$776,$A71,СВЦЭМ!$B$33:$B$776,T$44)+'СЕТ СН'!$G$12+СВЦЭМ!$D$10+'СЕТ СН'!$G$6-'СЕТ СН'!$G$22</f>
        <v>1655.7003114599997</v>
      </c>
      <c r="U71" s="36">
        <f>SUMIFS(СВЦЭМ!$C$33:$C$776,СВЦЭМ!$A$33:$A$776,$A71,СВЦЭМ!$B$33:$B$776,U$44)+'СЕТ СН'!$G$12+СВЦЭМ!$D$10+'СЕТ СН'!$G$6-'СЕТ СН'!$G$22</f>
        <v>1645.1479866</v>
      </c>
      <c r="V71" s="36">
        <f>SUMIFS(СВЦЭМ!$C$33:$C$776,СВЦЭМ!$A$33:$A$776,$A71,СВЦЭМ!$B$33:$B$776,V$44)+'СЕТ СН'!$G$12+СВЦЭМ!$D$10+'СЕТ СН'!$G$6-'СЕТ СН'!$G$22</f>
        <v>1654.1255978999998</v>
      </c>
      <c r="W71" s="36">
        <f>SUMIFS(СВЦЭМ!$C$33:$C$776,СВЦЭМ!$A$33:$A$776,$A71,СВЦЭМ!$B$33:$B$776,W$44)+'СЕТ СН'!$G$12+СВЦЭМ!$D$10+'СЕТ СН'!$G$6-'СЕТ СН'!$G$22</f>
        <v>1672.0239367099998</v>
      </c>
      <c r="X71" s="36">
        <f>SUMIFS(СВЦЭМ!$C$33:$C$776,СВЦЭМ!$A$33:$A$776,$A71,СВЦЭМ!$B$33:$B$776,X$44)+'СЕТ СН'!$G$12+СВЦЭМ!$D$10+'СЕТ СН'!$G$6-'СЕТ СН'!$G$22</f>
        <v>1679.5122751600002</v>
      </c>
      <c r="Y71" s="36">
        <f>SUMIFS(СВЦЭМ!$C$33:$C$776,СВЦЭМ!$A$33:$A$776,$A71,СВЦЭМ!$B$33:$B$776,Y$44)+'СЕТ СН'!$G$12+СВЦЭМ!$D$10+'СЕТ СН'!$G$6-'СЕТ СН'!$G$22</f>
        <v>1706.7824737599999</v>
      </c>
    </row>
    <row r="72" spans="1:25" ht="15.75" x14ac:dyDescent="0.2">
      <c r="A72" s="35">
        <f t="shared" si="1"/>
        <v>44255</v>
      </c>
      <c r="B72" s="36">
        <f>SUMIFS(СВЦЭМ!$C$33:$C$776,СВЦЭМ!$A$33:$A$776,$A72,СВЦЭМ!$B$33:$B$776,B$44)+'СЕТ СН'!$G$12+СВЦЭМ!$D$10+'СЕТ СН'!$G$6-'СЕТ СН'!$G$22</f>
        <v>1632.4146135699998</v>
      </c>
      <c r="C72" s="36">
        <f>SUMIFS(СВЦЭМ!$C$33:$C$776,СВЦЭМ!$A$33:$A$776,$A72,СВЦЭМ!$B$33:$B$776,C$44)+'СЕТ СН'!$G$12+СВЦЭМ!$D$10+'СЕТ СН'!$G$6-'СЕТ СН'!$G$22</f>
        <v>1669.2662246099999</v>
      </c>
      <c r="D72" s="36">
        <f>SUMIFS(СВЦЭМ!$C$33:$C$776,СВЦЭМ!$A$33:$A$776,$A72,СВЦЭМ!$B$33:$B$776,D$44)+'СЕТ СН'!$G$12+СВЦЭМ!$D$10+'СЕТ СН'!$G$6-'СЕТ СН'!$G$22</f>
        <v>1696.5911242500001</v>
      </c>
      <c r="E72" s="36">
        <f>SUMIFS(СВЦЭМ!$C$33:$C$776,СВЦЭМ!$A$33:$A$776,$A72,СВЦЭМ!$B$33:$B$776,E$44)+'СЕТ СН'!$G$12+СВЦЭМ!$D$10+'СЕТ СН'!$G$6-'СЕТ СН'!$G$22</f>
        <v>1711.7149259299999</v>
      </c>
      <c r="F72" s="36">
        <f>SUMIFS(СВЦЭМ!$C$33:$C$776,СВЦЭМ!$A$33:$A$776,$A72,СВЦЭМ!$B$33:$B$776,F$44)+'СЕТ СН'!$G$12+СВЦЭМ!$D$10+'СЕТ СН'!$G$6-'СЕТ СН'!$G$22</f>
        <v>1726.51809349</v>
      </c>
      <c r="G72" s="36">
        <f>SUMIFS(СВЦЭМ!$C$33:$C$776,СВЦЭМ!$A$33:$A$776,$A72,СВЦЭМ!$B$33:$B$776,G$44)+'СЕТ СН'!$G$12+СВЦЭМ!$D$10+'СЕТ СН'!$G$6-'СЕТ СН'!$G$22</f>
        <v>1719.25604535</v>
      </c>
      <c r="H72" s="36">
        <f>SUMIFS(СВЦЭМ!$C$33:$C$776,СВЦЭМ!$A$33:$A$776,$A72,СВЦЭМ!$B$33:$B$776,H$44)+'СЕТ СН'!$G$12+СВЦЭМ!$D$10+'СЕТ СН'!$G$6-'СЕТ СН'!$G$22</f>
        <v>1703.4930793099998</v>
      </c>
      <c r="I72" s="36">
        <f>SUMIFS(СВЦЭМ!$C$33:$C$776,СВЦЭМ!$A$33:$A$776,$A72,СВЦЭМ!$B$33:$B$776,I$44)+'СЕТ СН'!$G$12+СВЦЭМ!$D$10+'СЕТ СН'!$G$6-'СЕТ СН'!$G$22</f>
        <v>1681.0409409999997</v>
      </c>
      <c r="J72" s="36">
        <f>SUMIFS(СВЦЭМ!$C$33:$C$776,СВЦЭМ!$A$33:$A$776,$A72,СВЦЭМ!$B$33:$B$776,J$44)+'СЕТ СН'!$G$12+СВЦЭМ!$D$10+'СЕТ СН'!$G$6-'СЕТ СН'!$G$22</f>
        <v>1637.83463106</v>
      </c>
      <c r="K72" s="36">
        <f>SUMIFS(СВЦЭМ!$C$33:$C$776,СВЦЭМ!$A$33:$A$776,$A72,СВЦЭМ!$B$33:$B$776,K$44)+'СЕТ СН'!$G$12+СВЦЭМ!$D$10+'СЕТ СН'!$G$6-'СЕТ СН'!$G$22</f>
        <v>1606.1337484199998</v>
      </c>
      <c r="L72" s="36">
        <f>SUMIFS(СВЦЭМ!$C$33:$C$776,СВЦЭМ!$A$33:$A$776,$A72,СВЦЭМ!$B$33:$B$776,L$44)+'СЕТ СН'!$G$12+СВЦЭМ!$D$10+'СЕТ СН'!$G$6-'СЕТ СН'!$G$22</f>
        <v>1606.1691539899998</v>
      </c>
      <c r="M72" s="36">
        <f>SUMIFS(СВЦЭМ!$C$33:$C$776,СВЦЭМ!$A$33:$A$776,$A72,СВЦЭМ!$B$33:$B$776,M$44)+'СЕТ СН'!$G$12+СВЦЭМ!$D$10+'СЕТ СН'!$G$6-'СЕТ СН'!$G$22</f>
        <v>1619.0483637299999</v>
      </c>
      <c r="N72" s="36">
        <f>SUMIFS(СВЦЭМ!$C$33:$C$776,СВЦЭМ!$A$33:$A$776,$A72,СВЦЭМ!$B$33:$B$776,N$44)+'СЕТ СН'!$G$12+СВЦЭМ!$D$10+'СЕТ СН'!$G$6-'СЕТ СН'!$G$22</f>
        <v>1650.5805835900001</v>
      </c>
      <c r="O72" s="36">
        <f>SUMIFS(СВЦЭМ!$C$33:$C$776,СВЦЭМ!$A$33:$A$776,$A72,СВЦЭМ!$B$33:$B$776,O$44)+'СЕТ СН'!$G$12+СВЦЭМ!$D$10+'СЕТ СН'!$G$6-'СЕТ СН'!$G$22</f>
        <v>1673.4158668499999</v>
      </c>
      <c r="P72" s="36">
        <f>SUMIFS(СВЦЭМ!$C$33:$C$776,СВЦЭМ!$A$33:$A$776,$A72,СВЦЭМ!$B$33:$B$776,P$44)+'СЕТ СН'!$G$12+СВЦЭМ!$D$10+'СЕТ СН'!$G$6-'СЕТ СН'!$G$22</f>
        <v>1659.29607085</v>
      </c>
      <c r="Q72" s="36">
        <f>SUMIFS(СВЦЭМ!$C$33:$C$776,СВЦЭМ!$A$33:$A$776,$A72,СВЦЭМ!$B$33:$B$776,Q$44)+'СЕТ СН'!$G$12+СВЦЭМ!$D$10+'СЕТ СН'!$G$6-'СЕТ СН'!$G$22</f>
        <v>1665.6324029899997</v>
      </c>
      <c r="R72" s="36">
        <f>SUMIFS(СВЦЭМ!$C$33:$C$776,СВЦЭМ!$A$33:$A$776,$A72,СВЦЭМ!$B$33:$B$776,R$44)+'СЕТ СН'!$G$12+СВЦЭМ!$D$10+'СЕТ СН'!$G$6-'СЕТ СН'!$G$22</f>
        <v>1675.87726952</v>
      </c>
      <c r="S72" s="36">
        <f>SUMIFS(СВЦЭМ!$C$33:$C$776,СВЦЭМ!$A$33:$A$776,$A72,СВЦЭМ!$B$33:$B$776,S$44)+'СЕТ СН'!$G$12+СВЦЭМ!$D$10+'СЕТ СН'!$G$6-'СЕТ СН'!$G$22</f>
        <v>1651.8360306199997</v>
      </c>
      <c r="T72" s="36">
        <f>SUMIFS(СВЦЭМ!$C$33:$C$776,СВЦЭМ!$A$33:$A$776,$A72,СВЦЭМ!$B$33:$B$776,T$44)+'СЕТ СН'!$G$12+СВЦЭМ!$D$10+'СЕТ СН'!$G$6-'СЕТ СН'!$G$22</f>
        <v>1632.2052577499999</v>
      </c>
      <c r="U72" s="36">
        <f>SUMIFS(СВЦЭМ!$C$33:$C$776,СВЦЭМ!$A$33:$A$776,$A72,СВЦЭМ!$B$33:$B$776,U$44)+'СЕТ СН'!$G$12+СВЦЭМ!$D$10+'СЕТ СН'!$G$6-'СЕТ СН'!$G$22</f>
        <v>1623.8811148</v>
      </c>
      <c r="V72" s="36">
        <f>SUMIFS(СВЦЭМ!$C$33:$C$776,СВЦЭМ!$A$33:$A$776,$A72,СВЦЭМ!$B$33:$B$776,V$44)+'СЕТ СН'!$G$12+СВЦЭМ!$D$10+'СЕТ СН'!$G$6-'СЕТ СН'!$G$22</f>
        <v>1636.72905021</v>
      </c>
      <c r="W72" s="36">
        <f>SUMIFS(СВЦЭМ!$C$33:$C$776,СВЦЭМ!$A$33:$A$776,$A72,СВЦЭМ!$B$33:$B$776,W$44)+'СЕТ СН'!$G$12+СВЦЭМ!$D$10+'СЕТ СН'!$G$6-'СЕТ СН'!$G$22</f>
        <v>1662.2630596199997</v>
      </c>
      <c r="X72" s="36">
        <f>SUMIFS(СВЦЭМ!$C$33:$C$776,СВЦЭМ!$A$33:$A$776,$A72,СВЦЭМ!$B$33:$B$776,X$44)+'СЕТ СН'!$G$12+СВЦЭМ!$D$10+'СЕТ СН'!$G$6-'СЕТ СН'!$G$22</f>
        <v>1684.6690116599998</v>
      </c>
      <c r="Y72" s="36">
        <f>SUMIFS(СВЦЭМ!$C$33:$C$776,СВЦЭМ!$A$33:$A$776,$A72,СВЦЭМ!$B$33:$B$776,Y$44)+'СЕТ СН'!$G$12+СВЦЭМ!$D$10+'СЕТ СН'!$G$6-'СЕТ СН'!$G$22</f>
        <v>1719.1426657000002</v>
      </c>
    </row>
    <row r="73" spans="1:25"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5" ht="15.75" x14ac:dyDescent="0.25">
      <c r="A74" s="32"/>
      <c r="B74" s="33"/>
      <c r="C74" s="32"/>
      <c r="D74" s="32"/>
      <c r="E74" s="32"/>
      <c r="F74" s="32"/>
      <c r="G74" s="32"/>
      <c r="H74" s="32"/>
      <c r="I74" s="32"/>
      <c r="J74" s="32"/>
      <c r="K74" s="32"/>
      <c r="L74" s="32"/>
      <c r="M74" s="32"/>
      <c r="N74" s="32"/>
      <c r="O74" s="32"/>
      <c r="P74" s="32"/>
      <c r="Q74" s="32"/>
      <c r="R74" s="32"/>
      <c r="S74" s="32"/>
      <c r="T74" s="32"/>
      <c r="U74" s="32"/>
      <c r="V74" s="32"/>
      <c r="W74" s="32"/>
      <c r="X74" s="32"/>
      <c r="Y74" s="32"/>
    </row>
    <row r="75" spans="1:25" ht="12.75" customHeight="1" x14ac:dyDescent="0.2">
      <c r="A75" s="128"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5"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5"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5" ht="15.75" x14ac:dyDescent="0.2">
      <c r="A78" s="35" t="str">
        <f>A45</f>
        <v>01.02.2021</v>
      </c>
      <c r="B78" s="36">
        <f>SUMIFS(СВЦЭМ!$C$33:$C$776,СВЦЭМ!$A$33:$A$776,$A78,СВЦЭМ!$B$33:$B$776,B$77)+'СЕТ СН'!$H$12+СВЦЭМ!$D$10+'СЕТ СН'!$H$6-'СЕТ СН'!$H$22</f>
        <v>1416.4487876899998</v>
      </c>
      <c r="C78" s="36">
        <f>SUMIFS(СВЦЭМ!$C$33:$C$776,СВЦЭМ!$A$33:$A$776,$A78,СВЦЭМ!$B$33:$B$776,C$77)+'СЕТ СН'!$H$12+СВЦЭМ!$D$10+'СЕТ СН'!$H$6-'СЕТ СН'!$H$22</f>
        <v>1456.8576456400001</v>
      </c>
      <c r="D78" s="36">
        <f>SUMIFS(СВЦЭМ!$C$33:$C$776,СВЦЭМ!$A$33:$A$776,$A78,СВЦЭМ!$B$33:$B$776,D$77)+'СЕТ СН'!$H$12+СВЦЭМ!$D$10+'СЕТ СН'!$H$6-'СЕТ СН'!$H$22</f>
        <v>1478.9917317300001</v>
      </c>
      <c r="E78" s="36">
        <f>SUMIFS(СВЦЭМ!$C$33:$C$776,СВЦЭМ!$A$33:$A$776,$A78,СВЦЭМ!$B$33:$B$776,E$77)+'СЕТ СН'!$H$12+СВЦЭМ!$D$10+'СЕТ СН'!$H$6-'СЕТ СН'!$H$22</f>
        <v>1487.8018305299997</v>
      </c>
      <c r="F78" s="36">
        <f>SUMIFS(СВЦЭМ!$C$33:$C$776,СВЦЭМ!$A$33:$A$776,$A78,СВЦЭМ!$B$33:$B$776,F$77)+'СЕТ СН'!$H$12+СВЦЭМ!$D$10+'СЕТ СН'!$H$6-'СЕТ СН'!$H$22</f>
        <v>1504.12176993</v>
      </c>
      <c r="G78" s="36">
        <f>SUMIFS(СВЦЭМ!$C$33:$C$776,СВЦЭМ!$A$33:$A$776,$A78,СВЦЭМ!$B$33:$B$776,G$77)+'СЕТ СН'!$H$12+СВЦЭМ!$D$10+'СЕТ СН'!$H$6-'СЕТ СН'!$H$22</f>
        <v>1487.5447707100002</v>
      </c>
      <c r="H78" s="36">
        <f>SUMIFS(СВЦЭМ!$C$33:$C$776,СВЦЭМ!$A$33:$A$776,$A78,СВЦЭМ!$B$33:$B$776,H$77)+'СЕТ СН'!$H$12+СВЦЭМ!$D$10+'СЕТ СН'!$H$6-'СЕТ СН'!$H$22</f>
        <v>1470.4345638</v>
      </c>
      <c r="I78" s="36">
        <f>SUMIFS(СВЦЭМ!$C$33:$C$776,СВЦЭМ!$A$33:$A$776,$A78,СВЦЭМ!$B$33:$B$776,I$77)+'СЕТ СН'!$H$12+СВЦЭМ!$D$10+'СЕТ СН'!$H$6-'СЕТ СН'!$H$22</f>
        <v>1442.21308426</v>
      </c>
      <c r="J78" s="36">
        <f>SUMIFS(СВЦЭМ!$C$33:$C$776,СВЦЭМ!$A$33:$A$776,$A78,СВЦЭМ!$B$33:$B$776,J$77)+'СЕТ СН'!$H$12+СВЦЭМ!$D$10+'СЕТ СН'!$H$6-'СЕТ СН'!$H$22</f>
        <v>1418.1368729999999</v>
      </c>
      <c r="K78" s="36">
        <f>SUMIFS(СВЦЭМ!$C$33:$C$776,СВЦЭМ!$A$33:$A$776,$A78,СВЦЭМ!$B$33:$B$776,K$77)+'СЕТ СН'!$H$12+СВЦЭМ!$D$10+'СЕТ СН'!$H$6-'СЕТ СН'!$H$22</f>
        <v>1415.8931056900001</v>
      </c>
      <c r="L78" s="36">
        <f>SUMIFS(СВЦЭМ!$C$33:$C$776,СВЦЭМ!$A$33:$A$776,$A78,СВЦЭМ!$B$33:$B$776,L$77)+'СЕТ СН'!$H$12+СВЦЭМ!$D$10+'СЕТ СН'!$H$6-'СЕТ СН'!$H$22</f>
        <v>1415.38019947</v>
      </c>
      <c r="M78" s="36">
        <f>SUMIFS(СВЦЭМ!$C$33:$C$776,СВЦЭМ!$A$33:$A$776,$A78,СВЦЭМ!$B$33:$B$776,M$77)+'СЕТ СН'!$H$12+СВЦЭМ!$D$10+'СЕТ СН'!$H$6-'СЕТ СН'!$H$22</f>
        <v>1424.9553800199999</v>
      </c>
      <c r="N78" s="36">
        <f>SUMIFS(СВЦЭМ!$C$33:$C$776,СВЦЭМ!$A$33:$A$776,$A78,СВЦЭМ!$B$33:$B$776,N$77)+'СЕТ СН'!$H$12+СВЦЭМ!$D$10+'СЕТ СН'!$H$6-'СЕТ СН'!$H$22</f>
        <v>1438.7583150800001</v>
      </c>
      <c r="O78" s="36">
        <f>SUMIFS(СВЦЭМ!$C$33:$C$776,СВЦЭМ!$A$33:$A$776,$A78,СВЦЭМ!$B$33:$B$776,O$77)+'СЕТ СН'!$H$12+СВЦЭМ!$D$10+'СЕТ СН'!$H$6-'СЕТ СН'!$H$22</f>
        <v>1454.3393932200001</v>
      </c>
      <c r="P78" s="36">
        <f>SUMIFS(СВЦЭМ!$C$33:$C$776,СВЦЭМ!$A$33:$A$776,$A78,СВЦЭМ!$B$33:$B$776,P$77)+'СЕТ СН'!$H$12+СВЦЭМ!$D$10+'СЕТ СН'!$H$6-'СЕТ СН'!$H$22</f>
        <v>1463.5016203099999</v>
      </c>
      <c r="Q78" s="36">
        <f>SUMIFS(СВЦЭМ!$C$33:$C$776,СВЦЭМ!$A$33:$A$776,$A78,СВЦЭМ!$B$33:$B$776,Q$77)+'СЕТ СН'!$H$12+СВЦЭМ!$D$10+'СЕТ СН'!$H$6-'СЕТ СН'!$H$22</f>
        <v>1469.66872969</v>
      </c>
      <c r="R78" s="36">
        <f>SUMIFS(СВЦЭМ!$C$33:$C$776,СВЦЭМ!$A$33:$A$776,$A78,СВЦЭМ!$B$33:$B$776,R$77)+'СЕТ СН'!$H$12+СВЦЭМ!$D$10+'СЕТ СН'!$H$6-'СЕТ СН'!$H$22</f>
        <v>1462.2847363400001</v>
      </c>
      <c r="S78" s="36">
        <f>SUMIFS(СВЦЭМ!$C$33:$C$776,СВЦЭМ!$A$33:$A$776,$A78,СВЦЭМ!$B$33:$B$776,S$77)+'СЕТ СН'!$H$12+СВЦЭМ!$D$10+'СЕТ СН'!$H$6-'СЕТ СН'!$H$22</f>
        <v>1450.5537109799998</v>
      </c>
      <c r="T78" s="36">
        <f>SUMIFS(СВЦЭМ!$C$33:$C$776,СВЦЭМ!$A$33:$A$776,$A78,СВЦЭМ!$B$33:$B$776,T$77)+'СЕТ СН'!$H$12+СВЦЭМ!$D$10+'СЕТ СН'!$H$6-'СЕТ СН'!$H$22</f>
        <v>1425.6512799100001</v>
      </c>
      <c r="U78" s="36">
        <f>SUMIFS(СВЦЭМ!$C$33:$C$776,СВЦЭМ!$A$33:$A$776,$A78,СВЦЭМ!$B$33:$B$776,U$77)+'СЕТ СН'!$H$12+СВЦЭМ!$D$10+'СЕТ СН'!$H$6-'СЕТ СН'!$H$22</f>
        <v>1420.1510182899999</v>
      </c>
      <c r="V78" s="36">
        <f>SUMIFS(СВЦЭМ!$C$33:$C$776,СВЦЭМ!$A$33:$A$776,$A78,СВЦЭМ!$B$33:$B$776,V$77)+'СЕТ СН'!$H$12+СВЦЭМ!$D$10+'СЕТ СН'!$H$6-'СЕТ СН'!$H$22</f>
        <v>1428.54736787</v>
      </c>
      <c r="W78" s="36">
        <f>SUMIFS(СВЦЭМ!$C$33:$C$776,СВЦЭМ!$A$33:$A$776,$A78,СВЦЭМ!$B$33:$B$776,W$77)+'СЕТ СН'!$H$12+СВЦЭМ!$D$10+'СЕТ СН'!$H$6-'СЕТ СН'!$H$22</f>
        <v>1442.7163813900002</v>
      </c>
      <c r="X78" s="36">
        <f>SUMIFS(СВЦЭМ!$C$33:$C$776,СВЦЭМ!$A$33:$A$776,$A78,СВЦЭМ!$B$33:$B$776,X$77)+'СЕТ СН'!$H$12+СВЦЭМ!$D$10+'СЕТ СН'!$H$6-'СЕТ СН'!$H$22</f>
        <v>1469.5764617999998</v>
      </c>
      <c r="Y78" s="36">
        <f>SUMIFS(СВЦЭМ!$C$33:$C$776,СВЦЭМ!$A$33:$A$776,$A78,СВЦЭМ!$B$33:$B$776,Y$77)+'СЕТ СН'!$H$12+СВЦЭМ!$D$10+'СЕТ СН'!$H$6-'СЕТ СН'!$H$22</f>
        <v>1482.2566911499998</v>
      </c>
    </row>
    <row r="79" spans="1:25" ht="15.75" x14ac:dyDescent="0.2">
      <c r="A79" s="35">
        <f>A78+1</f>
        <v>44229</v>
      </c>
      <c r="B79" s="36">
        <f>SUMIFS(СВЦЭМ!$C$33:$C$776,СВЦЭМ!$A$33:$A$776,$A79,СВЦЭМ!$B$33:$B$776,B$77)+'СЕТ СН'!$H$12+СВЦЭМ!$D$10+'СЕТ СН'!$H$6-'СЕТ СН'!$H$22</f>
        <v>1449.8074887799999</v>
      </c>
      <c r="C79" s="36">
        <f>SUMIFS(СВЦЭМ!$C$33:$C$776,СВЦЭМ!$A$33:$A$776,$A79,СВЦЭМ!$B$33:$B$776,C$77)+'СЕТ СН'!$H$12+СВЦЭМ!$D$10+'СЕТ СН'!$H$6-'СЕТ СН'!$H$22</f>
        <v>1471.0350844599998</v>
      </c>
      <c r="D79" s="36">
        <f>SUMIFS(СВЦЭМ!$C$33:$C$776,СВЦЭМ!$A$33:$A$776,$A79,СВЦЭМ!$B$33:$B$776,D$77)+'СЕТ СН'!$H$12+СВЦЭМ!$D$10+'СЕТ СН'!$H$6-'СЕТ СН'!$H$22</f>
        <v>1482.88483258</v>
      </c>
      <c r="E79" s="36">
        <f>SUMIFS(СВЦЭМ!$C$33:$C$776,СВЦЭМ!$A$33:$A$776,$A79,СВЦЭМ!$B$33:$B$776,E$77)+'СЕТ СН'!$H$12+СВЦЭМ!$D$10+'СЕТ СН'!$H$6-'СЕТ СН'!$H$22</f>
        <v>1487.9025936600001</v>
      </c>
      <c r="F79" s="36">
        <f>SUMIFS(СВЦЭМ!$C$33:$C$776,СВЦЭМ!$A$33:$A$776,$A79,СВЦЭМ!$B$33:$B$776,F$77)+'СЕТ СН'!$H$12+СВЦЭМ!$D$10+'СЕТ СН'!$H$6-'СЕТ СН'!$H$22</f>
        <v>1492.48815874</v>
      </c>
      <c r="G79" s="36">
        <f>SUMIFS(СВЦЭМ!$C$33:$C$776,СВЦЭМ!$A$33:$A$776,$A79,СВЦЭМ!$B$33:$B$776,G$77)+'СЕТ СН'!$H$12+СВЦЭМ!$D$10+'СЕТ СН'!$H$6-'СЕТ СН'!$H$22</f>
        <v>1471.13474438</v>
      </c>
      <c r="H79" s="36">
        <f>SUMIFS(СВЦЭМ!$C$33:$C$776,СВЦЭМ!$A$33:$A$776,$A79,СВЦЭМ!$B$33:$B$776,H$77)+'СЕТ СН'!$H$12+СВЦЭМ!$D$10+'СЕТ СН'!$H$6-'СЕТ СН'!$H$22</f>
        <v>1434.8701003699998</v>
      </c>
      <c r="I79" s="36">
        <f>SUMIFS(СВЦЭМ!$C$33:$C$776,СВЦЭМ!$A$33:$A$776,$A79,СВЦЭМ!$B$33:$B$776,I$77)+'СЕТ СН'!$H$12+СВЦЭМ!$D$10+'СЕТ СН'!$H$6-'СЕТ СН'!$H$22</f>
        <v>1417.2042635799999</v>
      </c>
      <c r="J79" s="36">
        <f>SUMIFS(СВЦЭМ!$C$33:$C$776,СВЦЭМ!$A$33:$A$776,$A79,СВЦЭМ!$B$33:$B$776,J$77)+'СЕТ СН'!$H$12+СВЦЭМ!$D$10+'СЕТ СН'!$H$6-'СЕТ СН'!$H$22</f>
        <v>1392.6176657199999</v>
      </c>
      <c r="K79" s="36">
        <f>SUMIFS(СВЦЭМ!$C$33:$C$776,СВЦЭМ!$A$33:$A$776,$A79,СВЦЭМ!$B$33:$B$776,K$77)+'СЕТ СН'!$H$12+СВЦЭМ!$D$10+'СЕТ СН'!$H$6-'СЕТ СН'!$H$22</f>
        <v>1380.0741699199998</v>
      </c>
      <c r="L79" s="36">
        <f>SUMIFS(СВЦЭМ!$C$33:$C$776,СВЦЭМ!$A$33:$A$776,$A79,СВЦЭМ!$B$33:$B$776,L$77)+'СЕТ СН'!$H$12+СВЦЭМ!$D$10+'СЕТ СН'!$H$6-'СЕТ СН'!$H$22</f>
        <v>1382.2256514699998</v>
      </c>
      <c r="M79" s="36">
        <f>SUMIFS(СВЦЭМ!$C$33:$C$776,СВЦЭМ!$A$33:$A$776,$A79,СВЦЭМ!$B$33:$B$776,M$77)+'СЕТ СН'!$H$12+СВЦЭМ!$D$10+'СЕТ СН'!$H$6-'СЕТ СН'!$H$22</f>
        <v>1415.1230017799999</v>
      </c>
      <c r="N79" s="36">
        <f>SUMIFS(СВЦЭМ!$C$33:$C$776,СВЦЭМ!$A$33:$A$776,$A79,СВЦЭМ!$B$33:$B$776,N$77)+'СЕТ СН'!$H$12+СВЦЭМ!$D$10+'СЕТ СН'!$H$6-'СЕТ СН'!$H$22</f>
        <v>1452.5346582900002</v>
      </c>
      <c r="O79" s="36">
        <f>SUMIFS(СВЦЭМ!$C$33:$C$776,СВЦЭМ!$A$33:$A$776,$A79,СВЦЭМ!$B$33:$B$776,O$77)+'СЕТ СН'!$H$12+СВЦЭМ!$D$10+'СЕТ СН'!$H$6-'СЕТ СН'!$H$22</f>
        <v>1467.6268498899999</v>
      </c>
      <c r="P79" s="36">
        <f>SUMIFS(СВЦЭМ!$C$33:$C$776,СВЦЭМ!$A$33:$A$776,$A79,СВЦЭМ!$B$33:$B$776,P$77)+'СЕТ СН'!$H$12+СВЦЭМ!$D$10+'СЕТ СН'!$H$6-'СЕТ СН'!$H$22</f>
        <v>1485.9536777799999</v>
      </c>
      <c r="Q79" s="36">
        <f>SUMIFS(СВЦЭМ!$C$33:$C$776,СВЦЭМ!$A$33:$A$776,$A79,СВЦЭМ!$B$33:$B$776,Q$77)+'СЕТ СН'!$H$12+СВЦЭМ!$D$10+'СЕТ СН'!$H$6-'СЕТ СН'!$H$22</f>
        <v>1488.0425232500002</v>
      </c>
      <c r="R79" s="36">
        <f>SUMIFS(СВЦЭМ!$C$33:$C$776,СВЦЭМ!$A$33:$A$776,$A79,СВЦЭМ!$B$33:$B$776,R$77)+'СЕТ СН'!$H$12+СВЦЭМ!$D$10+'СЕТ СН'!$H$6-'СЕТ СН'!$H$22</f>
        <v>1488.53508616</v>
      </c>
      <c r="S79" s="36">
        <f>SUMIFS(СВЦЭМ!$C$33:$C$776,СВЦЭМ!$A$33:$A$776,$A79,СВЦЭМ!$B$33:$B$776,S$77)+'СЕТ СН'!$H$12+СВЦЭМ!$D$10+'СЕТ СН'!$H$6-'СЕТ СН'!$H$22</f>
        <v>1475.6006106499999</v>
      </c>
      <c r="T79" s="36">
        <f>SUMIFS(СВЦЭМ!$C$33:$C$776,СВЦЭМ!$A$33:$A$776,$A79,СВЦЭМ!$B$33:$B$776,T$77)+'СЕТ СН'!$H$12+СВЦЭМ!$D$10+'СЕТ СН'!$H$6-'СЕТ СН'!$H$22</f>
        <v>1446.4779933300001</v>
      </c>
      <c r="U79" s="36">
        <f>SUMIFS(СВЦЭМ!$C$33:$C$776,СВЦЭМ!$A$33:$A$776,$A79,СВЦЭМ!$B$33:$B$776,U$77)+'СЕТ СН'!$H$12+СВЦЭМ!$D$10+'СЕТ СН'!$H$6-'СЕТ СН'!$H$22</f>
        <v>1446.5038999799999</v>
      </c>
      <c r="V79" s="36">
        <f>SUMIFS(СВЦЭМ!$C$33:$C$776,СВЦЭМ!$A$33:$A$776,$A79,СВЦЭМ!$B$33:$B$776,V$77)+'СЕТ СН'!$H$12+СВЦЭМ!$D$10+'СЕТ СН'!$H$6-'СЕТ СН'!$H$22</f>
        <v>1459.9387266799999</v>
      </c>
      <c r="W79" s="36">
        <f>SUMIFS(СВЦЭМ!$C$33:$C$776,СВЦЭМ!$A$33:$A$776,$A79,СВЦЭМ!$B$33:$B$776,W$77)+'СЕТ СН'!$H$12+СВЦЭМ!$D$10+'СЕТ СН'!$H$6-'СЕТ СН'!$H$22</f>
        <v>1481.06652433</v>
      </c>
      <c r="X79" s="36">
        <f>SUMIFS(СВЦЭМ!$C$33:$C$776,СВЦЭМ!$A$33:$A$776,$A79,СВЦЭМ!$B$33:$B$776,X$77)+'СЕТ СН'!$H$12+СВЦЭМ!$D$10+'СЕТ СН'!$H$6-'СЕТ СН'!$H$22</f>
        <v>1508.2580077600001</v>
      </c>
      <c r="Y79" s="36">
        <f>SUMIFS(СВЦЭМ!$C$33:$C$776,СВЦЭМ!$A$33:$A$776,$A79,СВЦЭМ!$B$33:$B$776,Y$77)+'СЕТ СН'!$H$12+СВЦЭМ!$D$10+'СЕТ СН'!$H$6-'СЕТ СН'!$H$22</f>
        <v>1523.9697688900001</v>
      </c>
    </row>
    <row r="80" spans="1:25" ht="15.75" x14ac:dyDescent="0.2">
      <c r="A80" s="35">
        <f t="shared" ref="A80:A105" si="2">A79+1</f>
        <v>44230</v>
      </c>
      <c r="B80" s="36">
        <f>SUMIFS(СВЦЭМ!$C$33:$C$776,СВЦЭМ!$A$33:$A$776,$A80,СВЦЭМ!$B$33:$B$776,B$77)+'СЕТ СН'!$H$12+СВЦЭМ!$D$10+'СЕТ СН'!$H$6-'СЕТ СН'!$H$22</f>
        <v>1432.5148888199999</v>
      </c>
      <c r="C80" s="36">
        <f>SUMIFS(СВЦЭМ!$C$33:$C$776,СВЦЭМ!$A$33:$A$776,$A80,СВЦЭМ!$B$33:$B$776,C$77)+'СЕТ СН'!$H$12+СВЦЭМ!$D$10+'СЕТ СН'!$H$6-'СЕТ СН'!$H$22</f>
        <v>1459.0247938900002</v>
      </c>
      <c r="D80" s="36">
        <f>SUMIFS(СВЦЭМ!$C$33:$C$776,СВЦЭМ!$A$33:$A$776,$A80,СВЦЭМ!$B$33:$B$776,D$77)+'СЕТ СН'!$H$12+СВЦЭМ!$D$10+'СЕТ СН'!$H$6-'СЕТ СН'!$H$22</f>
        <v>1464.7728727600002</v>
      </c>
      <c r="E80" s="36">
        <f>SUMIFS(СВЦЭМ!$C$33:$C$776,СВЦЭМ!$A$33:$A$776,$A80,СВЦЭМ!$B$33:$B$776,E$77)+'СЕТ СН'!$H$12+СВЦЭМ!$D$10+'СЕТ СН'!$H$6-'СЕТ СН'!$H$22</f>
        <v>1467.5864247899999</v>
      </c>
      <c r="F80" s="36">
        <f>SUMIFS(СВЦЭМ!$C$33:$C$776,СВЦЭМ!$A$33:$A$776,$A80,СВЦЭМ!$B$33:$B$776,F$77)+'СЕТ СН'!$H$12+СВЦЭМ!$D$10+'СЕТ СН'!$H$6-'СЕТ СН'!$H$22</f>
        <v>1459.7664304599998</v>
      </c>
      <c r="G80" s="36">
        <f>SUMIFS(СВЦЭМ!$C$33:$C$776,СВЦЭМ!$A$33:$A$776,$A80,СВЦЭМ!$B$33:$B$776,G$77)+'СЕТ СН'!$H$12+СВЦЭМ!$D$10+'СЕТ СН'!$H$6-'СЕТ СН'!$H$22</f>
        <v>1452.1831290800001</v>
      </c>
      <c r="H80" s="36">
        <f>SUMIFS(СВЦЭМ!$C$33:$C$776,СВЦЭМ!$A$33:$A$776,$A80,СВЦЭМ!$B$33:$B$776,H$77)+'СЕТ СН'!$H$12+СВЦЭМ!$D$10+'СЕТ СН'!$H$6-'СЕТ СН'!$H$22</f>
        <v>1426.02376007</v>
      </c>
      <c r="I80" s="36">
        <f>SUMIFS(СВЦЭМ!$C$33:$C$776,СВЦЭМ!$A$33:$A$776,$A80,СВЦЭМ!$B$33:$B$776,I$77)+'СЕТ СН'!$H$12+СВЦЭМ!$D$10+'СЕТ СН'!$H$6-'СЕТ СН'!$H$22</f>
        <v>1436.2845344100001</v>
      </c>
      <c r="J80" s="36">
        <f>SUMIFS(СВЦЭМ!$C$33:$C$776,СВЦЭМ!$A$33:$A$776,$A80,СВЦЭМ!$B$33:$B$776,J$77)+'СЕТ СН'!$H$12+СВЦЭМ!$D$10+'СЕТ СН'!$H$6-'СЕТ СН'!$H$22</f>
        <v>1434.5595886599999</v>
      </c>
      <c r="K80" s="36">
        <f>SUMIFS(СВЦЭМ!$C$33:$C$776,СВЦЭМ!$A$33:$A$776,$A80,СВЦЭМ!$B$33:$B$776,K$77)+'СЕТ СН'!$H$12+СВЦЭМ!$D$10+'СЕТ СН'!$H$6-'СЕТ СН'!$H$22</f>
        <v>1417.02965146</v>
      </c>
      <c r="L80" s="36">
        <f>SUMIFS(СВЦЭМ!$C$33:$C$776,СВЦЭМ!$A$33:$A$776,$A80,СВЦЭМ!$B$33:$B$776,L$77)+'СЕТ СН'!$H$12+СВЦЭМ!$D$10+'СЕТ СН'!$H$6-'СЕТ СН'!$H$22</f>
        <v>1420.5534480900001</v>
      </c>
      <c r="M80" s="36">
        <f>SUMIFS(СВЦЭМ!$C$33:$C$776,СВЦЭМ!$A$33:$A$776,$A80,СВЦЭМ!$B$33:$B$776,M$77)+'СЕТ СН'!$H$12+СВЦЭМ!$D$10+'СЕТ СН'!$H$6-'СЕТ СН'!$H$22</f>
        <v>1417.11766051</v>
      </c>
      <c r="N80" s="36">
        <f>SUMIFS(СВЦЭМ!$C$33:$C$776,СВЦЭМ!$A$33:$A$776,$A80,СВЦЭМ!$B$33:$B$776,N$77)+'СЕТ СН'!$H$12+СВЦЭМ!$D$10+'СЕТ СН'!$H$6-'СЕТ СН'!$H$22</f>
        <v>1435.6489850900002</v>
      </c>
      <c r="O80" s="36">
        <f>SUMIFS(СВЦЭМ!$C$33:$C$776,СВЦЭМ!$A$33:$A$776,$A80,СВЦЭМ!$B$33:$B$776,O$77)+'СЕТ СН'!$H$12+СВЦЭМ!$D$10+'СЕТ СН'!$H$6-'СЕТ СН'!$H$22</f>
        <v>1436.2353976499999</v>
      </c>
      <c r="P80" s="36">
        <f>SUMIFS(СВЦЭМ!$C$33:$C$776,СВЦЭМ!$A$33:$A$776,$A80,СВЦЭМ!$B$33:$B$776,P$77)+'СЕТ СН'!$H$12+СВЦЭМ!$D$10+'СЕТ СН'!$H$6-'СЕТ СН'!$H$22</f>
        <v>1435.2051777699999</v>
      </c>
      <c r="Q80" s="36">
        <f>SUMIFS(СВЦЭМ!$C$33:$C$776,СВЦЭМ!$A$33:$A$776,$A80,СВЦЭМ!$B$33:$B$776,Q$77)+'СЕТ СН'!$H$12+СВЦЭМ!$D$10+'СЕТ СН'!$H$6-'СЕТ СН'!$H$22</f>
        <v>1440.0086409999999</v>
      </c>
      <c r="R80" s="36">
        <f>SUMIFS(СВЦЭМ!$C$33:$C$776,СВЦЭМ!$A$33:$A$776,$A80,СВЦЭМ!$B$33:$B$776,R$77)+'СЕТ СН'!$H$12+СВЦЭМ!$D$10+'СЕТ СН'!$H$6-'СЕТ СН'!$H$22</f>
        <v>1440.6224564099998</v>
      </c>
      <c r="S80" s="36">
        <f>SUMIFS(СВЦЭМ!$C$33:$C$776,СВЦЭМ!$A$33:$A$776,$A80,СВЦЭМ!$B$33:$B$776,S$77)+'СЕТ СН'!$H$12+СВЦЭМ!$D$10+'СЕТ СН'!$H$6-'СЕТ СН'!$H$22</f>
        <v>1442.8447475200001</v>
      </c>
      <c r="T80" s="36">
        <f>SUMIFS(СВЦЭМ!$C$33:$C$776,СВЦЭМ!$A$33:$A$776,$A80,СВЦЭМ!$B$33:$B$776,T$77)+'СЕТ СН'!$H$12+СВЦЭМ!$D$10+'СЕТ СН'!$H$6-'СЕТ СН'!$H$22</f>
        <v>1433.3576107899999</v>
      </c>
      <c r="U80" s="36">
        <f>SUMIFS(СВЦЭМ!$C$33:$C$776,СВЦЭМ!$A$33:$A$776,$A80,СВЦЭМ!$B$33:$B$776,U$77)+'СЕТ СН'!$H$12+СВЦЭМ!$D$10+'СЕТ СН'!$H$6-'СЕТ СН'!$H$22</f>
        <v>1434.6356121200001</v>
      </c>
      <c r="V80" s="36">
        <f>SUMIFS(СВЦЭМ!$C$33:$C$776,СВЦЭМ!$A$33:$A$776,$A80,СВЦЭМ!$B$33:$B$776,V$77)+'СЕТ СН'!$H$12+СВЦЭМ!$D$10+'СЕТ СН'!$H$6-'СЕТ СН'!$H$22</f>
        <v>1433.2641513399999</v>
      </c>
      <c r="W80" s="36">
        <f>SUMIFS(СВЦЭМ!$C$33:$C$776,СВЦЭМ!$A$33:$A$776,$A80,СВЦЭМ!$B$33:$B$776,W$77)+'СЕТ СН'!$H$12+СВЦЭМ!$D$10+'СЕТ СН'!$H$6-'СЕТ СН'!$H$22</f>
        <v>1440.1585322699998</v>
      </c>
      <c r="X80" s="36">
        <f>SUMIFS(СВЦЭМ!$C$33:$C$776,СВЦЭМ!$A$33:$A$776,$A80,СВЦЭМ!$B$33:$B$776,X$77)+'СЕТ СН'!$H$12+СВЦЭМ!$D$10+'СЕТ СН'!$H$6-'СЕТ СН'!$H$22</f>
        <v>1443.8855154399998</v>
      </c>
      <c r="Y80" s="36">
        <f>SUMIFS(СВЦЭМ!$C$33:$C$776,СВЦЭМ!$A$33:$A$776,$A80,СВЦЭМ!$B$33:$B$776,Y$77)+'СЕТ СН'!$H$12+СВЦЭМ!$D$10+'СЕТ СН'!$H$6-'СЕТ СН'!$H$22</f>
        <v>1468.2685639699998</v>
      </c>
    </row>
    <row r="81" spans="1:25" ht="15.75" x14ac:dyDescent="0.2">
      <c r="A81" s="35">
        <f t="shared" si="2"/>
        <v>44231</v>
      </c>
      <c r="B81" s="36">
        <f>SUMIFS(СВЦЭМ!$C$33:$C$776,СВЦЭМ!$A$33:$A$776,$A81,СВЦЭМ!$B$33:$B$776,B$77)+'СЕТ СН'!$H$12+СВЦЭМ!$D$10+'СЕТ СН'!$H$6-'СЕТ СН'!$H$22</f>
        <v>1513.98844001</v>
      </c>
      <c r="C81" s="36">
        <f>SUMIFS(СВЦЭМ!$C$33:$C$776,СВЦЭМ!$A$33:$A$776,$A81,СВЦЭМ!$B$33:$B$776,C$77)+'СЕТ СН'!$H$12+СВЦЭМ!$D$10+'СЕТ СН'!$H$6-'СЕТ СН'!$H$22</f>
        <v>1534.6294832399999</v>
      </c>
      <c r="D81" s="36">
        <f>SUMIFS(СВЦЭМ!$C$33:$C$776,СВЦЭМ!$A$33:$A$776,$A81,СВЦЭМ!$B$33:$B$776,D$77)+'СЕТ СН'!$H$12+СВЦЭМ!$D$10+'СЕТ СН'!$H$6-'СЕТ СН'!$H$22</f>
        <v>1533.5447150499999</v>
      </c>
      <c r="E81" s="36">
        <f>SUMIFS(СВЦЭМ!$C$33:$C$776,СВЦЭМ!$A$33:$A$776,$A81,СВЦЭМ!$B$33:$B$776,E$77)+'СЕТ СН'!$H$12+СВЦЭМ!$D$10+'СЕТ СН'!$H$6-'СЕТ СН'!$H$22</f>
        <v>1534.7787047500001</v>
      </c>
      <c r="F81" s="36">
        <f>SUMIFS(СВЦЭМ!$C$33:$C$776,СВЦЭМ!$A$33:$A$776,$A81,СВЦЭМ!$B$33:$B$776,F$77)+'СЕТ СН'!$H$12+СВЦЭМ!$D$10+'СЕТ СН'!$H$6-'СЕТ СН'!$H$22</f>
        <v>1530.9244072199999</v>
      </c>
      <c r="G81" s="36">
        <f>SUMIFS(СВЦЭМ!$C$33:$C$776,СВЦЭМ!$A$33:$A$776,$A81,СВЦЭМ!$B$33:$B$776,G$77)+'СЕТ СН'!$H$12+СВЦЭМ!$D$10+'СЕТ СН'!$H$6-'СЕТ СН'!$H$22</f>
        <v>1529.5376457500001</v>
      </c>
      <c r="H81" s="36">
        <f>SUMIFS(СВЦЭМ!$C$33:$C$776,СВЦЭМ!$A$33:$A$776,$A81,СВЦЭМ!$B$33:$B$776,H$77)+'СЕТ СН'!$H$12+СВЦЭМ!$D$10+'СЕТ СН'!$H$6-'СЕТ СН'!$H$22</f>
        <v>1490.10889331</v>
      </c>
      <c r="I81" s="36">
        <f>SUMIFS(СВЦЭМ!$C$33:$C$776,СВЦЭМ!$A$33:$A$776,$A81,СВЦЭМ!$B$33:$B$776,I$77)+'СЕТ СН'!$H$12+СВЦЭМ!$D$10+'СЕТ СН'!$H$6-'СЕТ СН'!$H$22</f>
        <v>1469.13539253</v>
      </c>
      <c r="J81" s="36">
        <f>SUMIFS(СВЦЭМ!$C$33:$C$776,СВЦЭМ!$A$33:$A$776,$A81,СВЦЭМ!$B$33:$B$776,J$77)+'СЕТ СН'!$H$12+СВЦЭМ!$D$10+'СЕТ СН'!$H$6-'СЕТ СН'!$H$22</f>
        <v>1444.76424511</v>
      </c>
      <c r="K81" s="36">
        <f>SUMIFS(СВЦЭМ!$C$33:$C$776,СВЦЭМ!$A$33:$A$776,$A81,СВЦЭМ!$B$33:$B$776,K$77)+'СЕТ СН'!$H$12+СВЦЭМ!$D$10+'СЕТ СН'!$H$6-'СЕТ СН'!$H$22</f>
        <v>1438.35485737</v>
      </c>
      <c r="L81" s="36">
        <f>SUMIFS(СВЦЭМ!$C$33:$C$776,СВЦЭМ!$A$33:$A$776,$A81,СВЦЭМ!$B$33:$B$776,L$77)+'СЕТ СН'!$H$12+СВЦЭМ!$D$10+'СЕТ СН'!$H$6-'СЕТ СН'!$H$22</f>
        <v>1433.2086502499999</v>
      </c>
      <c r="M81" s="36">
        <f>SUMIFS(СВЦЭМ!$C$33:$C$776,СВЦЭМ!$A$33:$A$776,$A81,СВЦЭМ!$B$33:$B$776,M$77)+'СЕТ СН'!$H$12+СВЦЭМ!$D$10+'СЕТ СН'!$H$6-'СЕТ СН'!$H$22</f>
        <v>1452.2350787</v>
      </c>
      <c r="N81" s="36">
        <f>SUMIFS(СВЦЭМ!$C$33:$C$776,СВЦЭМ!$A$33:$A$776,$A81,СВЦЭМ!$B$33:$B$776,N$77)+'СЕТ СН'!$H$12+СВЦЭМ!$D$10+'СЕТ СН'!$H$6-'СЕТ СН'!$H$22</f>
        <v>1477.8513047900001</v>
      </c>
      <c r="O81" s="36">
        <f>SUMIFS(СВЦЭМ!$C$33:$C$776,СВЦЭМ!$A$33:$A$776,$A81,СВЦЭМ!$B$33:$B$776,O$77)+'СЕТ СН'!$H$12+СВЦЭМ!$D$10+'СЕТ СН'!$H$6-'СЕТ СН'!$H$22</f>
        <v>1477.6703923800001</v>
      </c>
      <c r="P81" s="36">
        <f>SUMIFS(СВЦЭМ!$C$33:$C$776,СВЦЭМ!$A$33:$A$776,$A81,СВЦЭМ!$B$33:$B$776,P$77)+'СЕТ СН'!$H$12+СВЦЭМ!$D$10+'СЕТ СН'!$H$6-'СЕТ СН'!$H$22</f>
        <v>1485.2253105099999</v>
      </c>
      <c r="Q81" s="36">
        <f>SUMIFS(СВЦЭМ!$C$33:$C$776,СВЦЭМ!$A$33:$A$776,$A81,СВЦЭМ!$B$33:$B$776,Q$77)+'СЕТ СН'!$H$12+СВЦЭМ!$D$10+'СЕТ СН'!$H$6-'СЕТ СН'!$H$22</f>
        <v>1484.82764116</v>
      </c>
      <c r="R81" s="36">
        <f>SUMIFS(СВЦЭМ!$C$33:$C$776,СВЦЭМ!$A$33:$A$776,$A81,СВЦЭМ!$B$33:$B$776,R$77)+'СЕТ СН'!$H$12+СВЦЭМ!$D$10+'СЕТ СН'!$H$6-'СЕТ СН'!$H$22</f>
        <v>1482.6449795200001</v>
      </c>
      <c r="S81" s="36">
        <f>SUMIFS(СВЦЭМ!$C$33:$C$776,СВЦЭМ!$A$33:$A$776,$A81,СВЦЭМ!$B$33:$B$776,S$77)+'СЕТ СН'!$H$12+СВЦЭМ!$D$10+'СЕТ СН'!$H$6-'СЕТ СН'!$H$22</f>
        <v>1480.4537807900001</v>
      </c>
      <c r="T81" s="36">
        <f>SUMIFS(СВЦЭМ!$C$33:$C$776,СВЦЭМ!$A$33:$A$776,$A81,СВЦЭМ!$B$33:$B$776,T$77)+'СЕТ СН'!$H$12+СВЦЭМ!$D$10+'СЕТ СН'!$H$6-'СЕТ СН'!$H$22</f>
        <v>1450.7039557600001</v>
      </c>
      <c r="U81" s="36">
        <f>SUMIFS(СВЦЭМ!$C$33:$C$776,СВЦЭМ!$A$33:$A$776,$A81,СВЦЭМ!$B$33:$B$776,U$77)+'СЕТ СН'!$H$12+СВЦЭМ!$D$10+'СЕТ СН'!$H$6-'СЕТ СН'!$H$22</f>
        <v>1441.5023829299998</v>
      </c>
      <c r="V81" s="36">
        <f>SUMIFS(СВЦЭМ!$C$33:$C$776,СВЦЭМ!$A$33:$A$776,$A81,СВЦЭМ!$B$33:$B$776,V$77)+'СЕТ СН'!$H$12+СВЦЭМ!$D$10+'СЕТ СН'!$H$6-'СЕТ СН'!$H$22</f>
        <v>1460.4928658200001</v>
      </c>
      <c r="W81" s="36">
        <f>SUMIFS(СВЦЭМ!$C$33:$C$776,СВЦЭМ!$A$33:$A$776,$A81,СВЦЭМ!$B$33:$B$776,W$77)+'СЕТ СН'!$H$12+СВЦЭМ!$D$10+'СЕТ СН'!$H$6-'СЕТ СН'!$H$22</f>
        <v>1489.3289993499998</v>
      </c>
      <c r="X81" s="36">
        <f>SUMIFS(СВЦЭМ!$C$33:$C$776,СВЦЭМ!$A$33:$A$776,$A81,СВЦЭМ!$B$33:$B$776,X$77)+'СЕТ СН'!$H$12+СВЦЭМ!$D$10+'СЕТ СН'!$H$6-'СЕТ СН'!$H$22</f>
        <v>1497.2272932699998</v>
      </c>
      <c r="Y81" s="36">
        <f>SUMIFS(СВЦЭМ!$C$33:$C$776,СВЦЭМ!$A$33:$A$776,$A81,СВЦЭМ!$B$33:$B$776,Y$77)+'СЕТ СН'!$H$12+СВЦЭМ!$D$10+'СЕТ СН'!$H$6-'СЕТ СН'!$H$22</f>
        <v>1521.0757497899999</v>
      </c>
    </row>
    <row r="82" spans="1:25" ht="15.75" x14ac:dyDescent="0.2">
      <c r="A82" s="35">
        <f t="shared" si="2"/>
        <v>44232</v>
      </c>
      <c r="B82" s="36">
        <f>SUMIFS(СВЦЭМ!$C$33:$C$776,СВЦЭМ!$A$33:$A$776,$A82,СВЦЭМ!$B$33:$B$776,B$77)+'СЕТ СН'!$H$12+СВЦЭМ!$D$10+'СЕТ СН'!$H$6-'СЕТ СН'!$H$22</f>
        <v>1529.6484987600002</v>
      </c>
      <c r="C82" s="36">
        <f>SUMIFS(СВЦЭМ!$C$33:$C$776,СВЦЭМ!$A$33:$A$776,$A82,СВЦЭМ!$B$33:$B$776,C$77)+'СЕТ СН'!$H$12+СВЦЭМ!$D$10+'СЕТ СН'!$H$6-'СЕТ СН'!$H$22</f>
        <v>1546.9139431499998</v>
      </c>
      <c r="D82" s="36">
        <f>SUMIFS(СВЦЭМ!$C$33:$C$776,СВЦЭМ!$A$33:$A$776,$A82,СВЦЭМ!$B$33:$B$776,D$77)+'СЕТ СН'!$H$12+СВЦЭМ!$D$10+'СЕТ СН'!$H$6-'СЕТ СН'!$H$22</f>
        <v>1553.9583288099998</v>
      </c>
      <c r="E82" s="36">
        <f>SUMIFS(СВЦЭМ!$C$33:$C$776,СВЦЭМ!$A$33:$A$776,$A82,СВЦЭМ!$B$33:$B$776,E$77)+'СЕТ СН'!$H$12+СВЦЭМ!$D$10+'СЕТ СН'!$H$6-'СЕТ СН'!$H$22</f>
        <v>1554.4069101199998</v>
      </c>
      <c r="F82" s="36">
        <f>SUMIFS(СВЦЭМ!$C$33:$C$776,СВЦЭМ!$A$33:$A$776,$A82,СВЦЭМ!$B$33:$B$776,F$77)+'СЕТ СН'!$H$12+СВЦЭМ!$D$10+'СЕТ СН'!$H$6-'СЕТ СН'!$H$22</f>
        <v>1544.1992785399998</v>
      </c>
      <c r="G82" s="36">
        <f>SUMIFS(СВЦЭМ!$C$33:$C$776,СВЦЭМ!$A$33:$A$776,$A82,СВЦЭМ!$B$33:$B$776,G$77)+'СЕТ СН'!$H$12+СВЦЭМ!$D$10+'СЕТ СН'!$H$6-'СЕТ СН'!$H$22</f>
        <v>1541.9081574100001</v>
      </c>
      <c r="H82" s="36">
        <f>SUMIFS(СВЦЭМ!$C$33:$C$776,СВЦЭМ!$A$33:$A$776,$A82,СВЦЭМ!$B$33:$B$776,H$77)+'СЕТ СН'!$H$12+СВЦЭМ!$D$10+'СЕТ СН'!$H$6-'СЕТ СН'!$H$22</f>
        <v>1507.8281988999997</v>
      </c>
      <c r="I82" s="36">
        <f>SUMIFS(СВЦЭМ!$C$33:$C$776,СВЦЭМ!$A$33:$A$776,$A82,СВЦЭМ!$B$33:$B$776,I$77)+'СЕТ СН'!$H$12+СВЦЭМ!$D$10+'СЕТ СН'!$H$6-'СЕТ СН'!$H$22</f>
        <v>1498.88382348</v>
      </c>
      <c r="J82" s="36">
        <f>SUMIFS(СВЦЭМ!$C$33:$C$776,СВЦЭМ!$A$33:$A$776,$A82,СВЦЭМ!$B$33:$B$776,J$77)+'СЕТ СН'!$H$12+СВЦЭМ!$D$10+'СЕТ СН'!$H$6-'СЕТ СН'!$H$22</f>
        <v>1464.3386072500002</v>
      </c>
      <c r="K82" s="36">
        <f>SUMIFS(СВЦЭМ!$C$33:$C$776,СВЦЭМ!$A$33:$A$776,$A82,СВЦЭМ!$B$33:$B$776,K$77)+'СЕТ СН'!$H$12+СВЦЭМ!$D$10+'СЕТ СН'!$H$6-'СЕТ СН'!$H$22</f>
        <v>1451.4926794200001</v>
      </c>
      <c r="L82" s="36">
        <f>SUMIFS(СВЦЭМ!$C$33:$C$776,СВЦЭМ!$A$33:$A$776,$A82,СВЦЭМ!$B$33:$B$776,L$77)+'СЕТ СН'!$H$12+СВЦЭМ!$D$10+'СЕТ СН'!$H$6-'СЕТ СН'!$H$22</f>
        <v>1442.0906965600002</v>
      </c>
      <c r="M82" s="36">
        <f>SUMIFS(СВЦЭМ!$C$33:$C$776,СВЦЭМ!$A$33:$A$776,$A82,СВЦЭМ!$B$33:$B$776,M$77)+'СЕТ СН'!$H$12+СВЦЭМ!$D$10+'СЕТ СН'!$H$6-'СЕТ СН'!$H$22</f>
        <v>1434.03354949</v>
      </c>
      <c r="N82" s="36">
        <f>SUMIFS(СВЦЭМ!$C$33:$C$776,СВЦЭМ!$A$33:$A$776,$A82,СВЦЭМ!$B$33:$B$776,N$77)+'СЕТ СН'!$H$12+СВЦЭМ!$D$10+'СЕТ СН'!$H$6-'СЕТ СН'!$H$22</f>
        <v>1453.4396269399999</v>
      </c>
      <c r="O82" s="36">
        <f>SUMIFS(СВЦЭМ!$C$33:$C$776,СВЦЭМ!$A$33:$A$776,$A82,СВЦЭМ!$B$33:$B$776,O$77)+'СЕТ СН'!$H$12+СВЦЭМ!$D$10+'СЕТ СН'!$H$6-'СЕТ СН'!$H$22</f>
        <v>1454.6525063399999</v>
      </c>
      <c r="P82" s="36">
        <f>SUMIFS(СВЦЭМ!$C$33:$C$776,СВЦЭМ!$A$33:$A$776,$A82,СВЦЭМ!$B$33:$B$776,P$77)+'СЕТ СН'!$H$12+СВЦЭМ!$D$10+'СЕТ СН'!$H$6-'СЕТ СН'!$H$22</f>
        <v>1464.5153074200002</v>
      </c>
      <c r="Q82" s="36">
        <f>SUMIFS(СВЦЭМ!$C$33:$C$776,СВЦЭМ!$A$33:$A$776,$A82,СВЦЭМ!$B$33:$B$776,Q$77)+'СЕТ СН'!$H$12+СВЦЭМ!$D$10+'СЕТ СН'!$H$6-'СЕТ СН'!$H$22</f>
        <v>1471.6912927499998</v>
      </c>
      <c r="R82" s="36">
        <f>SUMIFS(СВЦЭМ!$C$33:$C$776,СВЦЭМ!$A$33:$A$776,$A82,СВЦЭМ!$B$33:$B$776,R$77)+'СЕТ СН'!$H$12+СВЦЭМ!$D$10+'СЕТ СН'!$H$6-'СЕТ СН'!$H$22</f>
        <v>1465.3462463000001</v>
      </c>
      <c r="S82" s="36">
        <f>SUMIFS(СВЦЭМ!$C$33:$C$776,СВЦЭМ!$A$33:$A$776,$A82,СВЦЭМ!$B$33:$B$776,S$77)+'СЕТ СН'!$H$12+СВЦЭМ!$D$10+'СЕТ СН'!$H$6-'СЕТ СН'!$H$22</f>
        <v>1454.2683571500002</v>
      </c>
      <c r="T82" s="36">
        <f>SUMIFS(СВЦЭМ!$C$33:$C$776,СВЦЭМ!$A$33:$A$776,$A82,СВЦЭМ!$B$33:$B$776,T$77)+'СЕТ СН'!$H$12+СВЦЭМ!$D$10+'СЕТ СН'!$H$6-'СЕТ СН'!$H$22</f>
        <v>1431.7301376800001</v>
      </c>
      <c r="U82" s="36">
        <f>SUMIFS(СВЦЭМ!$C$33:$C$776,СВЦЭМ!$A$33:$A$776,$A82,СВЦЭМ!$B$33:$B$776,U$77)+'СЕТ СН'!$H$12+СВЦЭМ!$D$10+'СЕТ СН'!$H$6-'СЕТ СН'!$H$22</f>
        <v>1411.8674358399999</v>
      </c>
      <c r="V82" s="36">
        <f>SUMIFS(СВЦЭМ!$C$33:$C$776,СВЦЭМ!$A$33:$A$776,$A82,СВЦЭМ!$B$33:$B$776,V$77)+'СЕТ СН'!$H$12+СВЦЭМ!$D$10+'СЕТ СН'!$H$6-'СЕТ СН'!$H$22</f>
        <v>1412.4685672099999</v>
      </c>
      <c r="W82" s="36">
        <f>SUMIFS(СВЦЭМ!$C$33:$C$776,СВЦЭМ!$A$33:$A$776,$A82,СВЦЭМ!$B$33:$B$776,W$77)+'СЕТ СН'!$H$12+СВЦЭМ!$D$10+'СЕТ СН'!$H$6-'СЕТ СН'!$H$22</f>
        <v>1430.5165127099999</v>
      </c>
      <c r="X82" s="36">
        <f>SUMIFS(СВЦЭМ!$C$33:$C$776,СВЦЭМ!$A$33:$A$776,$A82,СВЦЭМ!$B$33:$B$776,X$77)+'СЕТ СН'!$H$12+СВЦЭМ!$D$10+'СЕТ СН'!$H$6-'СЕТ СН'!$H$22</f>
        <v>1449.3885351399999</v>
      </c>
      <c r="Y82" s="36">
        <f>SUMIFS(СВЦЭМ!$C$33:$C$776,СВЦЭМ!$A$33:$A$776,$A82,СВЦЭМ!$B$33:$B$776,Y$77)+'СЕТ СН'!$H$12+СВЦЭМ!$D$10+'СЕТ СН'!$H$6-'СЕТ СН'!$H$22</f>
        <v>1462.4002319699998</v>
      </c>
    </row>
    <row r="83" spans="1:25" ht="15.75" x14ac:dyDescent="0.2">
      <c r="A83" s="35">
        <f t="shared" si="2"/>
        <v>44233</v>
      </c>
      <c r="B83" s="36">
        <f>SUMIFS(СВЦЭМ!$C$33:$C$776,СВЦЭМ!$A$33:$A$776,$A83,СВЦЭМ!$B$33:$B$776,B$77)+'СЕТ СН'!$H$12+СВЦЭМ!$D$10+'СЕТ СН'!$H$6-'СЕТ СН'!$H$22</f>
        <v>1491.25296867</v>
      </c>
      <c r="C83" s="36">
        <f>SUMIFS(СВЦЭМ!$C$33:$C$776,СВЦЭМ!$A$33:$A$776,$A83,СВЦЭМ!$B$33:$B$776,C$77)+'СЕТ СН'!$H$12+СВЦЭМ!$D$10+'СЕТ СН'!$H$6-'СЕТ СН'!$H$22</f>
        <v>1514.95650544</v>
      </c>
      <c r="D83" s="36">
        <f>SUMIFS(СВЦЭМ!$C$33:$C$776,СВЦЭМ!$A$33:$A$776,$A83,СВЦЭМ!$B$33:$B$776,D$77)+'СЕТ СН'!$H$12+СВЦЭМ!$D$10+'СЕТ СН'!$H$6-'СЕТ СН'!$H$22</f>
        <v>1512.7454744299998</v>
      </c>
      <c r="E83" s="36">
        <f>SUMIFS(СВЦЭМ!$C$33:$C$776,СВЦЭМ!$A$33:$A$776,$A83,СВЦЭМ!$B$33:$B$776,E$77)+'СЕТ СН'!$H$12+СВЦЭМ!$D$10+'СЕТ СН'!$H$6-'СЕТ СН'!$H$22</f>
        <v>1523.7367180199999</v>
      </c>
      <c r="F83" s="36">
        <f>SUMIFS(СВЦЭМ!$C$33:$C$776,СВЦЭМ!$A$33:$A$776,$A83,СВЦЭМ!$B$33:$B$776,F$77)+'СЕТ СН'!$H$12+СВЦЭМ!$D$10+'СЕТ СН'!$H$6-'СЕТ СН'!$H$22</f>
        <v>1538.2556888599997</v>
      </c>
      <c r="G83" s="36">
        <f>SUMIFS(СВЦЭМ!$C$33:$C$776,СВЦЭМ!$A$33:$A$776,$A83,СВЦЭМ!$B$33:$B$776,G$77)+'СЕТ СН'!$H$12+СВЦЭМ!$D$10+'СЕТ СН'!$H$6-'СЕТ СН'!$H$22</f>
        <v>1533.4455766999999</v>
      </c>
      <c r="H83" s="36">
        <f>SUMIFS(СВЦЭМ!$C$33:$C$776,СВЦЭМ!$A$33:$A$776,$A83,СВЦЭМ!$B$33:$B$776,H$77)+'СЕТ СН'!$H$12+СВЦЭМ!$D$10+'СЕТ СН'!$H$6-'СЕТ СН'!$H$22</f>
        <v>1519.3045863500001</v>
      </c>
      <c r="I83" s="36">
        <f>SUMIFS(СВЦЭМ!$C$33:$C$776,СВЦЭМ!$A$33:$A$776,$A83,СВЦЭМ!$B$33:$B$776,I$77)+'СЕТ СН'!$H$12+СВЦЭМ!$D$10+'СЕТ СН'!$H$6-'СЕТ СН'!$H$22</f>
        <v>1496.5374884100002</v>
      </c>
      <c r="J83" s="36">
        <f>SUMIFS(СВЦЭМ!$C$33:$C$776,СВЦЭМ!$A$33:$A$776,$A83,СВЦЭМ!$B$33:$B$776,J$77)+'СЕТ СН'!$H$12+СВЦЭМ!$D$10+'СЕТ СН'!$H$6-'СЕТ СН'!$H$22</f>
        <v>1460.3732512299998</v>
      </c>
      <c r="K83" s="36">
        <f>SUMIFS(СВЦЭМ!$C$33:$C$776,СВЦЭМ!$A$33:$A$776,$A83,СВЦЭМ!$B$33:$B$776,K$77)+'СЕТ СН'!$H$12+СВЦЭМ!$D$10+'СЕТ СН'!$H$6-'СЕТ СН'!$H$22</f>
        <v>1425.8725769799998</v>
      </c>
      <c r="L83" s="36">
        <f>SUMIFS(СВЦЭМ!$C$33:$C$776,СВЦЭМ!$A$33:$A$776,$A83,СВЦЭМ!$B$33:$B$776,L$77)+'СЕТ СН'!$H$12+СВЦЭМ!$D$10+'СЕТ СН'!$H$6-'СЕТ СН'!$H$22</f>
        <v>1415.0162808800001</v>
      </c>
      <c r="M83" s="36">
        <f>SUMIFS(СВЦЭМ!$C$33:$C$776,СВЦЭМ!$A$33:$A$776,$A83,СВЦЭМ!$B$33:$B$776,M$77)+'СЕТ СН'!$H$12+СВЦЭМ!$D$10+'СЕТ СН'!$H$6-'СЕТ СН'!$H$22</f>
        <v>1416.6802085899999</v>
      </c>
      <c r="N83" s="36">
        <f>SUMIFS(СВЦЭМ!$C$33:$C$776,СВЦЭМ!$A$33:$A$776,$A83,СВЦЭМ!$B$33:$B$776,N$77)+'СЕТ СН'!$H$12+СВЦЭМ!$D$10+'СЕТ СН'!$H$6-'СЕТ СН'!$H$22</f>
        <v>1432.0946676399999</v>
      </c>
      <c r="O83" s="36">
        <f>SUMIFS(СВЦЭМ!$C$33:$C$776,СВЦЭМ!$A$33:$A$776,$A83,СВЦЭМ!$B$33:$B$776,O$77)+'СЕТ СН'!$H$12+СВЦЭМ!$D$10+'СЕТ СН'!$H$6-'СЕТ СН'!$H$22</f>
        <v>1447.3343099200001</v>
      </c>
      <c r="P83" s="36">
        <f>SUMIFS(СВЦЭМ!$C$33:$C$776,СВЦЭМ!$A$33:$A$776,$A83,СВЦЭМ!$B$33:$B$776,P$77)+'СЕТ СН'!$H$12+СВЦЭМ!$D$10+'СЕТ СН'!$H$6-'СЕТ СН'!$H$22</f>
        <v>1453.7174933800002</v>
      </c>
      <c r="Q83" s="36">
        <f>SUMIFS(СВЦЭМ!$C$33:$C$776,СВЦЭМ!$A$33:$A$776,$A83,СВЦЭМ!$B$33:$B$776,Q$77)+'СЕТ СН'!$H$12+СВЦЭМ!$D$10+'СЕТ СН'!$H$6-'СЕТ СН'!$H$22</f>
        <v>1466.4558563099999</v>
      </c>
      <c r="R83" s="36">
        <f>SUMIFS(СВЦЭМ!$C$33:$C$776,СВЦЭМ!$A$33:$A$776,$A83,СВЦЭМ!$B$33:$B$776,R$77)+'СЕТ СН'!$H$12+СВЦЭМ!$D$10+'СЕТ СН'!$H$6-'СЕТ СН'!$H$22</f>
        <v>1464.43896408</v>
      </c>
      <c r="S83" s="36">
        <f>SUMIFS(СВЦЭМ!$C$33:$C$776,СВЦЭМ!$A$33:$A$776,$A83,СВЦЭМ!$B$33:$B$776,S$77)+'СЕТ СН'!$H$12+СВЦЭМ!$D$10+'СЕТ СН'!$H$6-'СЕТ СН'!$H$22</f>
        <v>1446.9786285300002</v>
      </c>
      <c r="T83" s="36">
        <f>SUMIFS(СВЦЭМ!$C$33:$C$776,СВЦЭМ!$A$33:$A$776,$A83,СВЦЭМ!$B$33:$B$776,T$77)+'СЕТ СН'!$H$12+СВЦЭМ!$D$10+'СЕТ СН'!$H$6-'СЕТ СН'!$H$22</f>
        <v>1423.3755603</v>
      </c>
      <c r="U83" s="36">
        <f>SUMIFS(СВЦЭМ!$C$33:$C$776,СВЦЭМ!$A$33:$A$776,$A83,СВЦЭМ!$B$33:$B$776,U$77)+'СЕТ СН'!$H$12+СВЦЭМ!$D$10+'СЕТ СН'!$H$6-'СЕТ СН'!$H$22</f>
        <v>1426.8321639000001</v>
      </c>
      <c r="V83" s="36">
        <f>SUMIFS(СВЦЭМ!$C$33:$C$776,СВЦЭМ!$A$33:$A$776,$A83,СВЦЭМ!$B$33:$B$776,V$77)+'СЕТ СН'!$H$12+СВЦЭМ!$D$10+'СЕТ СН'!$H$6-'СЕТ СН'!$H$22</f>
        <v>1442.8868386300001</v>
      </c>
      <c r="W83" s="36">
        <f>SUMIFS(СВЦЭМ!$C$33:$C$776,СВЦЭМ!$A$33:$A$776,$A83,СВЦЭМ!$B$33:$B$776,W$77)+'СЕТ СН'!$H$12+СВЦЭМ!$D$10+'СЕТ СН'!$H$6-'СЕТ СН'!$H$22</f>
        <v>1458.0982098600002</v>
      </c>
      <c r="X83" s="36">
        <f>SUMIFS(СВЦЭМ!$C$33:$C$776,СВЦЭМ!$A$33:$A$776,$A83,СВЦЭМ!$B$33:$B$776,X$77)+'СЕТ СН'!$H$12+СВЦЭМ!$D$10+'СЕТ СН'!$H$6-'СЕТ СН'!$H$22</f>
        <v>1476.1641559499999</v>
      </c>
      <c r="Y83" s="36">
        <f>SUMIFS(СВЦЭМ!$C$33:$C$776,СВЦЭМ!$A$33:$A$776,$A83,СВЦЭМ!$B$33:$B$776,Y$77)+'СЕТ СН'!$H$12+СВЦЭМ!$D$10+'СЕТ СН'!$H$6-'СЕТ СН'!$H$22</f>
        <v>1496.17421952</v>
      </c>
    </row>
    <row r="84" spans="1:25" ht="15.75" x14ac:dyDescent="0.2">
      <c r="A84" s="35">
        <f t="shared" si="2"/>
        <v>44234</v>
      </c>
      <c r="B84" s="36">
        <f>SUMIFS(СВЦЭМ!$C$33:$C$776,СВЦЭМ!$A$33:$A$776,$A84,СВЦЭМ!$B$33:$B$776,B$77)+'СЕТ СН'!$H$12+СВЦЭМ!$D$10+'СЕТ СН'!$H$6-'СЕТ СН'!$H$22</f>
        <v>1490.83398704</v>
      </c>
      <c r="C84" s="36">
        <f>SUMIFS(СВЦЭМ!$C$33:$C$776,СВЦЭМ!$A$33:$A$776,$A84,СВЦЭМ!$B$33:$B$776,C$77)+'СЕТ СН'!$H$12+СВЦЭМ!$D$10+'СЕТ СН'!$H$6-'СЕТ СН'!$H$22</f>
        <v>1511.76393947</v>
      </c>
      <c r="D84" s="36">
        <f>SUMIFS(СВЦЭМ!$C$33:$C$776,СВЦЭМ!$A$33:$A$776,$A84,СВЦЭМ!$B$33:$B$776,D$77)+'СЕТ СН'!$H$12+СВЦЭМ!$D$10+'СЕТ СН'!$H$6-'СЕТ СН'!$H$22</f>
        <v>1511.1582804999998</v>
      </c>
      <c r="E84" s="36">
        <f>SUMIFS(СВЦЭМ!$C$33:$C$776,СВЦЭМ!$A$33:$A$776,$A84,СВЦЭМ!$B$33:$B$776,E$77)+'СЕТ СН'!$H$12+СВЦЭМ!$D$10+'СЕТ СН'!$H$6-'СЕТ СН'!$H$22</f>
        <v>1517.8718590099998</v>
      </c>
      <c r="F84" s="36">
        <f>SUMIFS(СВЦЭМ!$C$33:$C$776,СВЦЭМ!$A$33:$A$776,$A84,СВЦЭМ!$B$33:$B$776,F$77)+'СЕТ СН'!$H$12+СВЦЭМ!$D$10+'СЕТ СН'!$H$6-'СЕТ СН'!$H$22</f>
        <v>1528.1432400399999</v>
      </c>
      <c r="G84" s="36">
        <f>SUMIFS(СВЦЭМ!$C$33:$C$776,СВЦЭМ!$A$33:$A$776,$A84,СВЦЭМ!$B$33:$B$776,G$77)+'СЕТ СН'!$H$12+СВЦЭМ!$D$10+'СЕТ СН'!$H$6-'СЕТ СН'!$H$22</f>
        <v>1520.5952656700001</v>
      </c>
      <c r="H84" s="36">
        <f>SUMIFS(СВЦЭМ!$C$33:$C$776,СВЦЭМ!$A$33:$A$776,$A84,СВЦЭМ!$B$33:$B$776,H$77)+'СЕТ СН'!$H$12+СВЦЭМ!$D$10+'СЕТ СН'!$H$6-'СЕТ СН'!$H$22</f>
        <v>1511.9858544200001</v>
      </c>
      <c r="I84" s="36">
        <f>SUMIFS(СВЦЭМ!$C$33:$C$776,СВЦЭМ!$A$33:$A$776,$A84,СВЦЭМ!$B$33:$B$776,I$77)+'СЕТ СН'!$H$12+СВЦЭМ!$D$10+'СЕТ СН'!$H$6-'СЕТ СН'!$H$22</f>
        <v>1500.2867084899999</v>
      </c>
      <c r="J84" s="36">
        <f>SUMIFS(СВЦЭМ!$C$33:$C$776,СВЦЭМ!$A$33:$A$776,$A84,СВЦЭМ!$B$33:$B$776,J$77)+'СЕТ СН'!$H$12+СВЦЭМ!$D$10+'СЕТ СН'!$H$6-'СЕТ СН'!$H$22</f>
        <v>1479.7764955799998</v>
      </c>
      <c r="K84" s="36">
        <f>SUMIFS(СВЦЭМ!$C$33:$C$776,СВЦЭМ!$A$33:$A$776,$A84,СВЦЭМ!$B$33:$B$776,K$77)+'СЕТ СН'!$H$12+СВЦЭМ!$D$10+'СЕТ СН'!$H$6-'СЕТ СН'!$H$22</f>
        <v>1459.9941744299999</v>
      </c>
      <c r="L84" s="36">
        <f>SUMIFS(СВЦЭМ!$C$33:$C$776,СВЦЭМ!$A$33:$A$776,$A84,СВЦЭМ!$B$33:$B$776,L$77)+'СЕТ СН'!$H$12+СВЦЭМ!$D$10+'СЕТ СН'!$H$6-'СЕТ СН'!$H$22</f>
        <v>1441.9174234699999</v>
      </c>
      <c r="M84" s="36">
        <f>SUMIFS(СВЦЭМ!$C$33:$C$776,СВЦЭМ!$A$33:$A$776,$A84,СВЦЭМ!$B$33:$B$776,M$77)+'СЕТ СН'!$H$12+СВЦЭМ!$D$10+'СЕТ СН'!$H$6-'СЕТ СН'!$H$22</f>
        <v>1432.68936371</v>
      </c>
      <c r="N84" s="36">
        <f>SUMIFS(СВЦЭМ!$C$33:$C$776,СВЦЭМ!$A$33:$A$776,$A84,СВЦЭМ!$B$33:$B$776,N$77)+'СЕТ СН'!$H$12+СВЦЭМ!$D$10+'СЕТ СН'!$H$6-'СЕТ СН'!$H$22</f>
        <v>1446.0253255799998</v>
      </c>
      <c r="O84" s="36">
        <f>SUMIFS(СВЦЭМ!$C$33:$C$776,СВЦЭМ!$A$33:$A$776,$A84,СВЦЭМ!$B$33:$B$776,O$77)+'СЕТ СН'!$H$12+СВЦЭМ!$D$10+'СЕТ СН'!$H$6-'СЕТ СН'!$H$22</f>
        <v>1464.1099713899998</v>
      </c>
      <c r="P84" s="36">
        <f>SUMIFS(СВЦЭМ!$C$33:$C$776,СВЦЭМ!$A$33:$A$776,$A84,СВЦЭМ!$B$33:$B$776,P$77)+'СЕТ СН'!$H$12+СВЦЭМ!$D$10+'СЕТ СН'!$H$6-'СЕТ СН'!$H$22</f>
        <v>1479.28893573</v>
      </c>
      <c r="Q84" s="36">
        <f>SUMIFS(СВЦЭМ!$C$33:$C$776,СВЦЭМ!$A$33:$A$776,$A84,СВЦЭМ!$B$33:$B$776,Q$77)+'СЕТ СН'!$H$12+СВЦЭМ!$D$10+'СЕТ СН'!$H$6-'СЕТ СН'!$H$22</f>
        <v>1484.21159597</v>
      </c>
      <c r="R84" s="36">
        <f>SUMIFS(СВЦЭМ!$C$33:$C$776,СВЦЭМ!$A$33:$A$776,$A84,СВЦЭМ!$B$33:$B$776,R$77)+'СЕТ СН'!$H$12+СВЦЭМ!$D$10+'СЕТ СН'!$H$6-'СЕТ СН'!$H$22</f>
        <v>1473.9626549700001</v>
      </c>
      <c r="S84" s="36">
        <f>SUMIFS(СВЦЭМ!$C$33:$C$776,СВЦЭМ!$A$33:$A$776,$A84,СВЦЭМ!$B$33:$B$776,S$77)+'СЕТ СН'!$H$12+СВЦЭМ!$D$10+'СЕТ СН'!$H$6-'СЕТ СН'!$H$22</f>
        <v>1455.48236701</v>
      </c>
      <c r="T84" s="36">
        <f>SUMIFS(СВЦЭМ!$C$33:$C$776,СВЦЭМ!$A$33:$A$776,$A84,СВЦЭМ!$B$33:$B$776,T$77)+'СЕТ СН'!$H$12+СВЦЭМ!$D$10+'СЕТ СН'!$H$6-'СЕТ СН'!$H$22</f>
        <v>1425.5122855899999</v>
      </c>
      <c r="U84" s="36">
        <f>SUMIFS(СВЦЭМ!$C$33:$C$776,СВЦЭМ!$A$33:$A$776,$A84,СВЦЭМ!$B$33:$B$776,U$77)+'СЕТ СН'!$H$12+СВЦЭМ!$D$10+'СЕТ СН'!$H$6-'СЕТ СН'!$H$22</f>
        <v>1436.3069981600001</v>
      </c>
      <c r="V84" s="36">
        <f>SUMIFS(СВЦЭМ!$C$33:$C$776,СВЦЭМ!$A$33:$A$776,$A84,СВЦЭМ!$B$33:$B$776,V$77)+'СЕТ СН'!$H$12+СВЦЭМ!$D$10+'СЕТ СН'!$H$6-'СЕТ СН'!$H$22</f>
        <v>1447.2797297000002</v>
      </c>
      <c r="W84" s="36">
        <f>SUMIFS(СВЦЭМ!$C$33:$C$776,СВЦЭМ!$A$33:$A$776,$A84,СВЦЭМ!$B$33:$B$776,W$77)+'СЕТ СН'!$H$12+СВЦЭМ!$D$10+'СЕТ СН'!$H$6-'СЕТ СН'!$H$22</f>
        <v>1461.5593899</v>
      </c>
      <c r="X84" s="36">
        <f>SUMIFS(СВЦЭМ!$C$33:$C$776,СВЦЭМ!$A$33:$A$776,$A84,СВЦЭМ!$B$33:$B$776,X$77)+'СЕТ СН'!$H$12+СВЦЭМ!$D$10+'СЕТ СН'!$H$6-'СЕТ СН'!$H$22</f>
        <v>1482.1729110599999</v>
      </c>
      <c r="Y84" s="36">
        <f>SUMIFS(СВЦЭМ!$C$33:$C$776,СВЦЭМ!$A$33:$A$776,$A84,СВЦЭМ!$B$33:$B$776,Y$77)+'СЕТ СН'!$H$12+СВЦЭМ!$D$10+'СЕТ СН'!$H$6-'СЕТ СН'!$H$22</f>
        <v>1506.1410224799997</v>
      </c>
    </row>
    <row r="85" spans="1:25" ht="15.75" x14ac:dyDescent="0.2">
      <c r="A85" s="35">
        <f t="shared" si="2"/>
        <v>44235</v>
      </c>
      <c r="B85" s="36">
        <f>SUMIFS(СВЦЭМ!$C$33:$C$776,СВЦЭМ!$A$33:$A$776,$A85,СВЦЭМ!$B$33:$B$776,B$77)+'СЕТ СН'!$H$12+СВЦЭМ!$D$10+'СЕТ СН'!$H$6-'СЕТ СН'!$H$22</f>
        <v>1498.1105151699999</v>
      </c>
      <c r="C85" s="36">
        <f>SUMIFS(СВЦЭМ!$C$33:$C$776,СВЦЭМ!$A$33:$A$776,$A85,СВЦЭМ!$B$33:$B$776,C$77)+'СЕТ СН'!$H$12+СВЦЭМ!$D$10+'СЕТ СН'!$H$6-'СЕТ СН'!$H$22</f>
        <v>1534.6099526499997</v>
      </c>
      <c r="D85" s="36">
        <f>SUMIFS(СВЦЭМ!$C$33:$C$776,СВЦЭМ!$A$33:$A$776,$A85,СВЦЭМ!$B$33:$B$776,D$77)+'СЕТ СН'!$H$12+СВЦЭМ!$D$10+'СЕТ СН'!$H$6-'СЕТ СН'!$H$22</f>
        <v>1550.5351807500001</v>
      </c>
      <c r="E85" s="36">
        <f>SUMIFS(СВЦЭМ!$C$33:$C$776,СВЦЭМ!$A$33:$A$776,$A85,СВЦЭМ!$B$33:$B$776,E$77)+'СЕТ СН'!$H$12+СВЦЭМ!$D$10+'СЕТ СН'!$H$6-'СЕТ СН'!$H$22</f>
        <v>1555.8487149899997</v>
      </c>
      <c r="F85" s="36">
        <f>SUMIFS(СВЦЭМ!$C$33:$C$776,СВЦЭМ!$A$33:$A$776,$A85,СВЦЭМ!$B$33:$B$776,F$77)+'СЕТ СН'!$H$12+СВЦЭМ!$D$10+'СЕТ СН'!$H$6-'СЕТ СН'!$H$22</f>
        <v>1558.5391229100001</v>
      </c>
      <c r="G85" s="36">
        <f>SUMIFS(СВЦЭМ!$C$33:$C$776,СВЦЭМ!$A$33:$A$776,$A85,СВЦЭМ!$B$33:$B$776,G$77)+'СЕТ СН'!$H$12+СВЦЭМ!$D$10+'СЕТ СН'!$H$6-'СЕТ СН'!$H$22</f>
        <v>1540.3956767499999</v>
      </c>
      <c r="H85" s="36">
        <f>SUMIFS(СВЦЭМ!$C$33:$C$776,СВЦЭМ!$A$33:$A$776,$A85,СВЦЭМ!$B$33:$B$776,H$77)+'СЕТ СН'!$H$12+СВЦЭМ!$D$10+'СЕТ СН'!$H$6-'СЕТ СН'!$H$22</f>
        <v>1507.8206853799998</v>
      </c>
      <c r="I85" s="36">
        <f>SUMIFS(СВЦЭМ!$C$33:$C$776,СВЦЭМ!$A$33:$A$776,$A85,СВЦЭМ!$B$33:$B$776,I$77)+'СЕТ СН'!$H$12+СВЦЭМ!$D$10+'СЕТ СН'!$H$6-'СЕТ СН'!$H$22</f>
        <v>1479.3020695800001</v>
      </c>
      <c r="J85" s="36">
        <f>SUMIFS(СВЦЭМ!$C$33:$C$776,СВЦЭМ!$A$33:$A$776,$A85,СВЦЭМ!$B$33:$B$776,J$77)+'СЕТ СН'!$H$12+СВЦЭМ!$D$10+'СЕТ СН'!$H$6-'СЕТ СН'!$H$22</f>
        <v>1473.9047620400002</v>
      </c>
      <c r="K85" s="36">
        <f>SUMIFS(СВЦЭМ!$C$33:$C$776,СВЦЭМ!$A$33:$A$776,$A85,СВЦЭМ!$B$33:$B$776,K$77)+'СЕТ СН'!$H$12+СВЦЭМ!$D$10+'СЕТ СН'!$H$6-'СЕТ СН'!$H$22</f>
        <v>1468.4114103000002</v>
      </c>
      <c r="L85" s="36">
        <f>SUMIFS(СВЦЭМ!$C$33:$C$776,СВЦЭМ!$A$33:$A$776,$A85,СВЦЭМ!$B$33:$B$776,L$77)+'СЕТ СН'!$H$12+СВЦЭМ!$D$10+'СЕТ СН'!$H$6-'СЕТ СН'!$H$22</f>
        <v>1464.5526883900002</v>
      </c>
      <c r="M85" s="36">
        <f>SUMIFS(СВЦЭМ!$C$33:$C$776,СВЦЭМ!$A$33:$A$776,$A85,СВЦЭМ!$B$33:$B$776,M$77)+'СЕТ СН'!$H$12+СВЦЭМ!$D$10+'СЕТ СН'!$H$6-'СЕТ СН'!$H$22</f>
        <v>1473.1979460000002</v>
      </c>
      <c r="N85" s="36">
        <f>SUMIFS(СВЦЭМ!$C$33:$C$776,СВЦЭМ!$A$33:$A$776,$A85,СВЦЭМ!$B$33:$B$776,N$77)+'СЕТ СН'!$H$12+СВЦЭМ!$D$10+'СЕТ СН'!$H$6-'СЕТ СН'!$H$22</f>
        <v>1482.2780776700001</v>
      </c>
      <c r="O85" s="36">
        <f>SUMIFS(СВЦЭМ!$C$33:$C$776,СВЦЭМ!$A$33:$A$776,$A85,СВЦЭМ!$B$33:$B$776,O$77)+'СЕТ СН'!$H$12+СВЦЭМ!$D$10+'СЕТ СН'!$H$6-'СЕТ СН'!$H$22</f>
        <v>1495.8239533400001</v>
      </c>
      <c r="P85" s="36">
        <f>SUMIFS(СВЦЭМ!$C$33:$C$776,СВЦЭМ!$A$33:$A$776,$A85,СВЦЭМ!$B$33:$B$776,P$77)+'СЕТ СН'!$H$12+СВЦЭМ!$D$10+'СЕТ СН'!$H$6-'СЕТ СН'!$H$22</f>
        <v>1505.0752462199998</v>
      </c>
      <c r="Q85" s="36">
        <f>SUMIFS(СВЦЭМ!$C$33:$C$776,СВЦЭМ!$A$33:$A$776,$A85,СВЦЭМ!$B$33:$B$776,Q$77)+'СЕТ СН'!$H$12+СВЦЭМ!$D$10+'СЕТ СН'!$H$6-'СЕТ СН'!$H$22</f>
        <v>1507.6295147800001</v>
      </c>
      <c r="R85" s="36">
        <f>SUMIFS(СВЦЭМ!$C$33:$C$776,СВЦЭМ!$A$33:$A$776,$A85,СВЦЭМ!$B$33:$B$776,R$77)+'СЕТ СН'!$H$12+СВЦЭМ!$D$10+'СЕТ СН'!$H$6-'СЕТ СН'!$H$22</f>
        <v>1502.1687732199998</v>
      </c>
      <c r="S85" s="36">
        <f>SUMIFS(СВЦЭМ!$C$33:$C$776,СВЦЭМ!$A$33:$A$776,$A85,СВЦЭМ!$B$33:$B$776,S$77)+'СЕТ СН'!$H$12+СВЦЭМ!$D$10+'СЕТ СН'!$H$6-'СЕТ СН'!$H$22</f>
        <v>1488.4663512500001</v>
      </c>
      <c r="T85" s="36">
        <f>SUMIFS(СВЦЭМ!$C$33:$C$776,СВЦЭМ!$A$33:$A$776,$A85,СВЦЭМ!$B$33:$B$776,T$77)+'СЕТ СН'!$H$12+СВЦЭМ!$D$10+'СЕТ СН'!$H$6-'СЕТ СН'!$H$22</f>
        <v>1460.0002879499998</v>
      </c>
      <c r="U85" s="36">
        <f>SUMIFS(СВЦЭМ!$C$33:$C$776,СВЦЭМ!$A$33:$A$776,$A85,СВЦЭМ!$B$33:$B$776,U$77)+'СЕТ СН'!$H$12+СВЦЭМ!$D$10+'СЕТ СН'!$H$6-'СЕТ СН'!$H$22</f>
        <v>1465.5887124300002</v>
      </c>
      <c r="V85" s="36">
        <f>SUMIFS(СВЦЭМ!$C$33:$C$776,СВЦЭМ!$A$33:$A$776,$A85,СВЦЭМ!$B$33:$B$776,V$77)+'СЕТ СН'!$H$12+СВЦЭМ!$D$10+'СЕТ СН'!$H$6-'СЕТ СН'!$H$22</f>
        <v>1478.9683364100001</v>
      </c>
      <c r="W85" s="36">
        <f>SUMIFS(СВЦЭМ!$C$33:$C$776,СВЦЭМ!$A$33:$A$776,$A85,СВЦЭМ!$B$33:$B$776,W$77)+'СЕТ СН'!$H$12+СВЦЭМ!$D$10+'СЕТ СН'!$H$6-'СЕТ СН'!$H$22</f>
        <v>1497.6378152900002</v>
      </c>
      <c r="X85" s="36">
        <f>SUMIFS(СВЦЭМ!$C$33:$C$776,СВЦЭМ!$A$33:$A$776,$A85,СВЦЭМ!$B$33:$B$776,X$77)+'СЕТ СН'!$H$12+СВЦЭМ!$D$10+'СЕТ СН'!$H$6-'СЕТ СН'!$H$22</f>
        <v>1517.2352014499997</v>
      </c>
      <c r="Y85" s="36">
        <f>SUMIFS(СВЦЭМ!$C$33:$C$776,СВЦЭМ!$A$33:$A$776,$A85,СВЦЭМ!$B$33:$B$776,Y$77)+'СЕТ СН'!$H$12+СВЦЭМ!$D$10+'СЕТ СН'!$H$6-'СЕТ СН'!$H$22</f>
        <v>1530.66824933</v>
      </c>
    </row>
    <row r="86" spans="1:25" ht="15.75" x14ac:dyDescent="0.2">
      <c r="A86" s="35">
        <f t="shared" si="2"/>
        <v>44236</v>
      </c>
      <c r="B86" s="36">
        <f>SUMIFS(СВЦЭМ!$C$33:$C$776,СВЦЭМ!$A$33:$A$776,$A86,СВЦЭМ!$B$33:$B$776,B$77)+'СЕТ СН'!$H$12+СВЦЭМ!$D$10+'СЕТ СН'!$H$6-'СЕТ СН'!$H$22</f>
        <v>1502.0163455299999</v>
      </c>
      <c r="C86" s="36">
        <f>SUMIFS(СВЦЭМ!$C$33:$C$776,СВЦЭМ!$A$33:$A$776,$A86,СВЦЭМ!$B$33:$B$776,C$77)+'СЕТ СН'!$H$12+СВЦЭМ!$D$10+'СЕТ СН'!$H$6-'СЕТ СН'!$H$22</f>
        <v>1527.8288525600001</v>
      </c>
      <c r="D86" s="36">
        <f>SUMIFS(СВЦЭМ!$C$33:$C$776,СВЦЭМ!$A$33:$A$776,$A86,СВЦЭМ!$B$33:$B$776,D$77)+'СЕТ СН'!$H$12+СВЦЭМ!$D$10+'СЕТ СН'!$H$6-'СЕТ СН'!$H$22</f>
        <v>1559.12783863</v>
      </c>
      <c r="E86" s="36">
        <f>SUMIFS(СВЦЭМ!$C$33:$C$776,СВЦЭМ!$A$33:$A$776,$A86,СВЦЭМ!$B$33:$B$776,E$77)+'СЕТ СН'!$H$12+СВЦЭМ!$D$10+'СЕТ СН'!$H$6-'СЕТ СН'!$H$22</f>
        <v>1569.03743373</v>
      </c>
      <c r="F86" s="36">
        <f>SUMIFS(СВЦЭМ!$C$33:$C$776,СВЦЭМ!$A$33:$A$776,$A86,СВЦЭМ!$B$33:$B$776,F$77)+'СЕТ СН'!$H$12+СВЦЭМ!$D$10+'СЕТ СН'!$H$6-'СЕТ СН'!$H$22</f>
        <v>1556.5720961900001</v>
      </c>
      <c r="G86" s="36">
        <f>SUMIFS(СВЦЭМ!$C$33:$C$776,СВЦЭМ!$A$33:$A$776,$A86,СВЦЭМ!$B$33:$B$776,G$77)+'СЕТ СН'!$H$12+СВЦЭМ!$D$10+'СЕТ СН'!$H$6-'СЕТ СН'!$H$22</f>
        <v>1534.3125066399998</v>
      </c>
      <c r="H86" s="36">
        <f>SUMIFS(СВЦЭМ!$C$33:$C$776,СВЦЭМ!$A$33:$A$776,$A86,СВЦЭМ!$B$33:$B$776,H$77)+'СЕТ СН'!$H$12+СВЦЭМ!$D$10+'СЕТ СН'!$H$6-'СЕТ СН'!$H$22</f>
        <v>1498.2115695899997</v>
      </c>
      <c r="I86" s="36">
        <f>SUMIFS(СВЦЭМ!$C$33:$C$776,СВЦЭМ!$A$33:$A$776,$A86,СВЦЭМ!$B$33:$B$776,I$77)+'СЕТ СН'!$H$12+СВЦЭМ!$D$10+'СЕТ СН'!$H$6-'СЕТ СН'!$H$22</f>
        <v>1462.6692889000001</v>
      </c>
      <c r="J86" s="36">
        <f>SUMIFS(СВЦЭМ!$C$33:$C$776,СВЦЭМ!$A$33:$A$776,$A86,СВЦЭМ!$B$33:$B$776,J$77)+'СЕТ СН'!$H$12+СВЦЭМ!$D$10+'СЕТ СН'!$H$6-'СЕТ СН'!$H$22</f>
        <v>1439.6210954500002</v>
      </c>
      <c r="K86" s="36">
        <f>SUMIFS(СВЦЭМ!$C$33:$C$776,СВЦЭМ!$A$33:$A$776,$A86,СВЦЭМ!$B$33:$B$776,K$77)+'СЕТ СН'!$H$12+СВЦЭМ!$D$10+'СЕТ СН'!$H$6-'СЕТ СН'!$H$22</f>
        <v>1435.6700498700002</v>
      </c>
      <c r="L86" s="36">
        <f>SUMIFS(СВЦЭМ!$C$33:$C$776,СВЦЭМ!$A$33:$A$776,$A86,СВЦЭМ!$B$33:$B$776,L$77)+'СЕТ СН'!$H$12+СВЦЭМ!$D$10+'СЕТ СН'!$H$6-'СЕТ СН'!$H$22</f>
        <v>1428.6566953399999</v>
      </c>
      <c r="M86" s="36">
        <f>SUMIFS(СВЦЭМ!$C$33:$C$776,СВЦЭМ!$A$33:$A$776,$A86,СВЦЭМ!$B$33:$B$776,M$77)+'СЕТ СН'!$H$12+СВЦЭМ!$D$10+'СЕТ СН'!$H$6-'СЕТ СН'!$H$22</f>
        <v>1437.1551093899998</v>
      </c>
      <c r="N86" s="36">
        <f>SUMIFS(СВЦЭМ!$C$33:$C$776,СВЦЭМ!$A$33:$A$776,$A86,СВЦЭМ!$B$33:$B$776,N$77)+'СЕТ СН'!$H$12+СВЦЭМ!$D$10+'СЕТ СН'!$H$6-'СЕТ СН'!$H$22</f>
        <v>1448.5966893499999</v>
      </c>
      <c r="O86" s="36">
        <f>SUMIFS(СВЦЭМ!$C$33:$C$776,СВЦЭМ!$A$33:$A$776,$A86,СВЦЭМ!$B$33:$B$776,O$77)+'СЕТ СН'!$H$12+СВЦЭМ!$D$10+'СЕТ СН'!$H$6-'СЕТ СН'!$H$22</f>
        <v>1464.3475154299999</v>
      </c>
      <c r="P86" s="36">
        <f>SUMIFS(СВЦЭМ!$C$33:$C$776,СВЦЭМ!$A$33:$A$776,$A86,СВЦЭМ!$B$33:$B$776,P$77)+'СЕТ СН'!$H$12+СВЦЭМ!$D$10+'СЕТ СН'!$H$6-'СЕТ СН'!$H$22</f>
        <v>1484.2002253700002</v>
      </c>
      <c r="Q86" s="36">
        <f>SUMIFS(СВЦЭМ!$C$33:$C$776,СВЦЭМ!$A$33:$A$776,$A86,СВЦЭМ!$B$33:$B$776,Q$77)+'СЕТ СН'!$H$12+СВЦЭМ!$D$10+'СЕТ СН'!$H$6-'СЕТ СН'!$H$22</f>
        <v>1489.62690638</v>
      </c>
      <c r="R86" s="36">
        <f>SUMIFS(СВЦЭМ!$C$33:$C$776,СВЦЭМ!$A$33:$A$776,$A86,СВЦЭМ!$B$33:$B$776,R$77)+'СЕТ СН'!$H$12+СВЦЭМ!$D$10+'СЕТ СН'!$H$6-'СЕТ СН'!$H$22</f>
        <v>1489.9086520800001</v>
      </c>
      <c r="S86" s="36">
        <f>SUMIFS(СВЦЭМ!$C$33:$C$776,СВЦЭМ!$A$33:$A$776,$A86,СВЦЭМ!$B$33:$B$776,S$77)+'СЕТ СН'!$H$12+СВЦЭМ!$D$10+'СЕТ СН'!$H$6-'СЕТ СН'!$H$22</f>
        <v>1474.5368862199998</v>
      </c>
      <c r="T86" s="36">
        <f>SUMIFS(СВЦЭМ!$C$33:$C$776,СВЦЭМ!$A$33:$A$776,$A86,СВЦЭМ!$B$33:$B$776,T$77)+'СЕТ СН'!$H$12+СВЦЭМ!$D$10+'СЕТ СН'!$H$6-'СЕТ СН'!$H$22</f>
        <v>1444.6088452200001</v>
      </c>
      <c r="U86" s="36">
        <f>SUMIFS(СВЦЭМ!$C$33:$C$776,СВЦЭМ!$A$33:$A$776,$A86,СВЦЭМ!$B$33:$B$776,U$77)+'СЕТ СН'!$H$12+СВЦЭМ!$D$10+'СЕТ СН'!$H$6-'СЕТ СН'!$H$22</f>
        <v>1441.2385067</v>
      </c>
      <c r="V86" s="36">
        <f>SUMIFS(СВЦЭМ!$C$33:$C$776,СВЦЭМ!$A$33:$A$776,$A86,СВЦЭМ!$B$33:$B$776,V$77)+'СЕТ СН'!$H$12+СВЦЭМ!$D$10+'СЕТ СН'!$H$6-'СЕТ СН'!$H$22</f>
        <v>1454.2496447200001</v>
      </c>
      <c r="W86" s="36">
        <f>SUMIFS(СВЦЭМ!$C$33:$C$776,СВЦЭМ!$A$33:$A$776,$A86,СВЦЭМ!$B$33:$B$776,W$77)+'СЕТ СН'!$H$12+СВЦЭМ!$D$10+'СЕТ СН'!$H$6-'СЕТ СН'!$H$22</f>
        <v>1474.9920681799999</v>
      </c>
      <c r="X86" s="36">
        <f>SUMIFS(СВЦЭМ!$C$33:$C$776,СВЦЭМ!$A$33:$A$776,$A86,СВЦЭМ!$B$33:$B$776,X$77)+'СЕТ СН'!$H$12+СВЦЭМ!$D$10+'СЕТ СН'!$H$6-'СЕТ СН'!$H$22</f>
        <v>1497.8277503199997</v>
      </c>
      <c r="Y86" s="36">
        <f>SUMIFS(СВЦЭМ!$C$33:$C$776,СВЦЭМ!$A$33:$A$776,$A86,СВЦЭМ!$B$33:$B$776,Y$77)+'СЕТ СН'!$H$12+СВЦЭМ!$D$10+'СЕТ СН'!$H$6-'СЕТ СН'!$H$22</f>
        <v>1507.9518780399999</v>
      </c>
    </row>
    <row r="87" spans="1:25" ht="15.75" x14ac:dyDescent="0.2">
      <c r="A87" s="35">
        <f t="shared" si="2"/>
        <v>44237</v>
      </c>
      <c r="B87" s="36">
        <f>SUMIFS(СВЦЭМ!$C$33:$C$776,СВЦЭМ!$A$33:$A$776,$A87,СВЦЭМ!$B$33:$B$776,B$77)+'СЕТ СН'!$H$12+СВЦЭМ!$D$10+'СЕТ СН'!$H$6-'СЕТ СН'!$H$22</f>
        <v>1453.8712810900001</v>
      </c>
      <c r="C87" s="36">
        <f>SUMIFS(СВЦЭМ!$C$33:$C$776,СВЦЭМ!$A$33:$A$776,$A87,СВЦЭМ!$B$33:$B$776,C$77)+'СЕТ СН'!$H$12+СВЦЭМ!$D$10+'СЕТ СН'!$H$6-'СЕТ СН'!$H$22</f>
        <v>1470.14018721</v>
      </c>
      <c r="D87" s="36">
        <f>SUMIFS(СВЦЭМ!$C$33:$C$776,СВЦЭМ!$A$33:$A$776,$A87,СВЦЭМ!$B$33:$B$776,D$77)+'СЕТ СН'!$H$12+СВЦЭМ!$D$10+'СЕТ СН'!$H$6-'СЕТ СН'!$H$22</f>
        <v>1491.0751769399999</v>
      </c>
      <c r="E87" s="36">
        <f>SUMIFS(СВЦЭМ!$C$33:$C$776,СВЦЭМ!$A$33:$A$776,$A87,СВЦЭМ!$B$33:$B$776,E$77)+'СЕТ СН'!$H$12+СВЦЭМ!$D$10+'СЕТ СН'!$H$6-'СЕТ СН'!$H$22</f>
        <v>1495.5098769800002</v>
      </c>
      <c r="F87" s="36">
        <f>SUMIFS(СВЦЭМ!$C$33:$C$776,СВЦЭМ!$A$33:$A$776,$A87,СВЦЭМ!$B$33:$B$776,F$77)+'СЕТ СН'!$H$12+СВЦЭМ!$D$10+'СЕТ СН'!$H$6-'СЕТ СН'!$H$22</f>
        <v>1487.7204631599998</v>
      </c>
      <c r="G87" s="36">
        <f>SUMIFS(СВЦЭМ!$C$33:$C$776,СВЦЭМ!$A$33:$A$776,$A87,СВЦЭМ!$B$33:$B$776,G$77)+'СЕТ СН'!$H$12+СВЦЭМ!$D$10+'СЕТ СН'!$H$6-'СЕТ СН'!$H$22</f>
        <v>1472.06208543</v>
      </c>
      <c r="H87" s="36">
        <f>SUMIFS(СВЦЭМ!$C$33:$C$776,СВЦЭМ!$A$33:$A$776,$A87,СВЦЭМ!$B$33:$B$776,H$77)+'СЕТ СН'!$H$12+СВЦЭМ!$D$10+'СЕТ СН'!$H$6-'СЕТ СН'!$H$22</f>
        <v>1451.9020562199998</v>
      </c>
      <c r="I87" s="36">
        <f>SUMIFS(СВЦЭМ!$C$33:$C$776,СВЦЭМ!$A$33:$A$776,$A87,СВЦЭМ!$B$33:$B$776,I$77)+'СЕТ СН'!$H$12+СВЦЭМ!$D$10+'СЕТ СН'!$H$6-'СЕТ СН'!$H$22</f>
        <v>1477.25002524</v>
      </c>
      <c r="J87" s="36">
        <f>SUMIFS(СВЦЭМ!$C$33:$C$776,СВЦЭМ!$A$33:$A$776,$A87,СВЦЭМ!$B$33:$B$776,J$77)+'СЕТ СН'!$H$12+СВЦЭМ!$D$10+'СЕТ СН'!$H$6-'СЕТ СН'!$H$22</f>
        <v>1453.03953361</v>
      </c>
      <c r="K87" s="36">
        <f>SUMIFS(СВЦЭМ!$C$33:$C$776,СВЦЭМ!$A$33:$A$776,$A87,СВЦЭМ!$B$33:$B$776,K$77)+'СЕТ СН'!$H$12+СВЦЭМ!$D$10+'СЕТ СН'!$H$6-'СЕТ СН'!$H$22</f>
        <v>1439.9681897999999</v>
      </c>
      <c r="L87" s="36">
        <f>SUMIFS(СВЦЭМ!$C$33:$C$776,СВЦЭМ!$A$33:$A$776,$A87,СВЦЭМ!$B$33:$B$776,L$77)+'СЕТ СН'!$H$12+СВЦЭМ!$D$10+'СЕТ СН'!$H$6-'СЕТ СН'!$H$22</f>
        <v>1438.4684377600001</v>
      </c>
      <c r="M87" s="36">
        <f>SUMIFS(СВЦЭМ!$C$33:$C$776,СВЦЭМ!$A$33:$A$776,$A87,СВЦЭМ!$B$33:$B$776,M$77)+'СЕТ СН'!$H$12+СВЦЭМ!$D$10+'СЕТ СН'!$H$6-'СЕТ СН'!$H$22</f>
        <v>1447.17618464</v>
      </c>
      <c r="N87" s="36">
        <f>SUMIFS(СВЦЭМ!$C$33:$C$776,СВЦЭМ!$A$33:$A$776,$A87,СВЦЭМ!$B$33:$B$776,N$77)+'СЕТ СН'!$H$12+СВЦЭМ!$D$10+'СЕТ СН'!$H$6-'СЕТ СН'!$H$22</f>
        <v>1459.39057138</v>
      </c>
      <c r="O87" s="36">
        <f>SUMIFS(СВЦЭМ!$C$33:$C$776,СВЦЭМ!$A$33:$A$776,$A87,СВЦЭМ!$B$33:$B$776,O$77)+'СЕТ СН'!$H$12+СВЦЭМ!$D$10+'СЕТ СН'!$H$6-'СЕТ СН'!$H$22</f>
        <v>1478.4876283899998</v>
      </c>
      <c r="P87" s="36">
        <f>SUMIFS(СВЦЭМ!$C$33:$C$776,СВЦЭМ!$A$33:$A$776,$A87,СВЦЭМ!$B$33:$B$776,P$77)+'СЕТ СН'!$H$12+СВЦЭМ!$D$10+'СЕТ СН'!$H$6-'СЕТ СН'!$H$22</f>
        <v>1488.7483515700001</v>
      </c>
      <c r="Q87" s="36">
        <f>SUMIFS(СВЦЭМ!$C$33:$C$776,СВЦЭМ!$A$33:$A$776,$A87,СВЦЭМ!$B$33:$B$776,Q$77)+'СЕТ СН'!$H$12+СВЦЭМ!$D$10+'СЕТ СН'!$H$6-'СЕТ СН'!$H$22</f>
        <v>1496.6281303800001</v>
      </c>
      <c r="R87" s="36">
        <f>SUMIFS(СВЦЭМ!$C$33:$C$776,СВЦЭМ!$A$33:$A$776,$A87,СВЦЭМ!$B$33:$B$776,R$77)+'СЕТ СН'!$H$12+СВЦЭМ!$D$10+'СЕТ СН'!$H$6-'СЕТ СН'!$H$22</f>
        <v>1493.5904476000001</v>
      </c>
      <c r="S87" s="36">
        <f>SUMIFS(СВЦЭМ!$C$33:$C$776,СВЦЭМ!$A$33:$A$776,$A87,СВЦЭМ!$B$33:$B$776,S$77)+'СЕТ СН'!$H$12+СВЦЭМ!$D$10+'СЕТ СН'!$H$6-'СЕТ СН'!$H$22</f>
        <v>1481.24020187</v>
      </c>
      <c r="T87" s="36">
        <f>SUMIFS(СВЦЭМ!$C$33:$C$776,СВЦЭМ!$A$33:$A$776,$A87,СВЦЭМ!$B$33:$B$776,T$77)+'СЕТ СН'!$H$12+СВЦЭМ!$D$10+'СЕТ СН'!$H$6-'СЕТ СН'!$H$22</f>
        <v>1445.2189429300001</v>
      </c>
      <c r="U87" s="36">
        <f>SUMIFS(СВЦЭМ!$C$33:$C$776,СВЦЭМ!$A$33:$A$776,$A87,СВЦЭМ!$B$33:$B$776,U$77)+'СЕТ СН'!$H$12+СВЦЭМ!$D$10+'СЕТ СН'!$H$6-'СЕТ СН'!$H$22</f>
        <v>1439.75432516</v>
      </c>
      <c r="V87" s="36">
        <f>SUMIFS(СВЦЭМ!$C$33:$C$776,СВЦЭМ!$A$33:$A$776,$A87,СВЦЭМ!$B$33:$B$776,V$77)+'СЕТ СН'!$H$12+СВЦЭМ!$D$10+'СЕТ СН'!$H$6-'СЕТ СН'!$H$22</f>
        <v>1452.1566374899999</v>
      </c>
      <c r="W87" s="36">
        <f>SUMIFS(СВЦЭМ!$C$33:$C$776,СВЦЭМ!$A$33:$A$776,$A87,СВЦЭМ!$B$33:$B$776,W$77)+'СЕТ СН'!$H$12+СВЦЭМ!$D$10+'СЕТ СН'!$H$6-'СЕТ СН'!$H$22</f>
        <v>1470.8245190600001</v>
      </c>
      <c r="X87" s="36">
        <f>SUMIFS(СВЦЭМ!$C$33:$C$776,СВЦЭМ!$A$33:$A$776,$A87,СВЦЭМ!$B$33:$B$776,X$77)+'СЕТ СН'!$H$12+СВЦЭМ!$D$10+'СЕТ СН'!$H$6-'СЕТ СН'!$H$22</f>
        <v>1490.8923481500001</v>
      </c>
      <c r="Y87" s="36">
        <f>SUMIFS(СВЦЭМ!$C$33:$C$776,СВЦЭМ!$A$33:$A$776,$A87,СВЦЭМ!$B$33:$B$776,Y$77)+'СЕТ СН'!$H$12+СВЦЭМ!$D$10+'СЕТ СН'!$H$6-'СЕТ СН'!$H$22</f>
        <v>1501.83615547</v>
      </c>
    </row>
    <row r="88" spans="1:25" ht="15.75" x14ac:dyDescent="0.2">
      <c r="A88" s="35">
        <f t="shared" si="2"/>
        <v>44238</v>
      </c>
      <c r="B88" s="36">
        <f>SUMIFS(СВЦЭМ!$C$33:$C$776,СВЦЭМ!$A$33:$A$776,$A88,СВЦЭМ!$B$33:$B$776,B$77)+'СЕТ СН'!$H$12+СВЦЭМ!$D$10+'СЕТ СН'!$H$6-'СЕТ СН'!$H$22</f>
        <v>1468.3206779299999</v>
      </c>
      <c r="C88" s="36">
        <f>SUMIFS(СВЦЭМ!$C$33:$C$776,СВЦЭМ!$A$33:$A$776,$A88,СВЦЭМ!$B$33:$B$776,C$77)+'СЕТ СН'!$H$12+СВЦЭМ!$D$10+'СЕТ СН'!$H$6-'СЕТ СН'!$H$22</f>
        <v>1513.7708712899998</v>
      </c>
      <c r="D88" s="36">
        <f>SUMIFS(СВЦЭМ!$C$33:$C$776,СВЦЭМ!$A$33:$A$776,$A88,СВЦЭМ!$B$33:$B$776,D$77)+'СЕТ СН'!$H$12+СВЦЭМ!$D$10+'СЕТ СН'!$H$6-'СЕТ СН'!$H$22</f>
        <v>1528.48171181</v>
      </c>
      <c r="E88" s="36">
        <f>SUMIFS(СВЦЭМ!$C$33:$C$776,СВЦЭМ!$A$33:$A$776,$A88,СВЦЭМ!$B$33:$B$776,E$77)+'СЕТ СН'!$H$12+СВЦЭМ!$D$10+'СЕТ СН'!$H$6-'СЕТ СН'!$H$22</f>
        <v>1532.3622601399998</v>
      </c>
      <c r="F88" s="36">
        <f>SUMIFS(СВЦЭМ!$C$33:$C$776,СВЦЭМ!$A$33:$A$776,$A88,СВЦЭМ!$B$33:$B$776,F$77)+'СЕТ СН'!$H$12+СВЦЭМ!$D$10+'СЕТ СН'!$H$6-'СЕТ СН'!$H$22</f>
        <v>1553.08237689</v>
      </c>
      <c r="G88" s="36">
        <f>SUMIFS(СВЦЭМ!$C$33:$C$776,СВЦЭМ!$A$33:$A$776,$A88,СВЦЭМ!$B$33:$B$776,G$77)+'СЕТ СН'!$H$12+СВЦЭМ!$D$10+'СЕТ СН'!$H$6-'СЕТ СН'!$H$22</f>
        <v>1543.9017149400001</v>
      </c>
      <c r="H88" s="36">
        <f>SUMIFS(СВЦЭМ!$C$33:$C$776,СВЦЭМ!$A$33:$A$776,$A88,СВЦЭМ!$B$33:$B$776,H$77)+'СЕТ СН'!$H$12+СВЦЭМ!$D$10+'СЕТ СН'!$H$6-'СЕТ СН'!$H$22</f>
        <v>1516.1195113600002</v>
      </c>
      <c r="I88" s="36">
        <f>SUMIFS(СВЦЭМ!$C$33:$C$776,СВЦЭМ!$A$33:$A$776,$A88,СВЦЭМ!$B$33:$B$776,I$77)+'СЕТ СН'!$H$12+СВЦЭМ!$D$10+'СЕТ СН'!$H$6-'СЕТ СН'!$H$22</f>
        <v>1476.2951071799998</v>
      </c>
      <c r="J88" s="36">
        <f>SUMIFS(СВЦЭМ!$C$33:$C$776,СВЦЭМ!$A$33:$A$776,$A88,СВЦЭМ!$B$33:$B$776,J$77)+'СЕТ СН'!$H$12+СВЦЭМ!$D$10+'СЕТ СН'!$H$6-'СЕТ СН'!$H$22</f>
        <v>1445.0038861200001</v>
      </c>
      <c r="K88" s="36">
        <f>SUMIFS(СВЦЭМ!$C$33:$C$776,СВЦЭМ!$A$33:$A$776,$A88,СВЦЭМ!$B$33:$B$776,K$77)+'СЕТ СН'!$H$12+СВЦЭМ!$D$10+'СЕТ СН'!$H$6-'СЕТ СН'!$H$22</f>
        <v>1439.0561157799998</v>
      </c>
      <c r="L88" s="36">
        <f>SUMIFS(СВЦЭМ!$C$33:$C$776,СВЦЭМ!$A$33:$A$776,$A88,СВЦЭМ!$B$33:$B$776,L$77)+'СЕТ СН'!$H$12+СВЦЭМ!$D$10+'СЕТ СН'!$H$6-'СЕТ СН'!$H$22</f>
        <v>1440.922028</v>
      </c>
      <c r="M88" s="36">
        <f>SUMIFS(СВЦЭМ!$C$33:$C$776,СВЦЭМ!$A$33:$A$776,$A88,СВЦЭМ!$B$33:$B$776,M$77)+'СЕТ СН'!$H$12+СВЦЭМ!$D$10+'СЕТ СН'!$H$6-'СЕТ СН'!$H$22</f>
        <v>1451.25722709</v>
      </c>
      <c r="N88" s="36">
        <f>SUMIFS(СВЦЭМ!$C$33:$C$776,СВЦЭМ!$A$33:$A$776,$A88,СВЦЭМ!$B$33:$B$776,N$77)+'СЕТ СН'!$H$12+СВЦЭМ!$D$10+'СЕТ СН'!$H$6-'СЕТ СН'!$H$22</f>
        <v>1472.3893699700002</v>
      </c>
      <c r="O88" s="36">
        <f>SUMIFS(СВЦЭМ!$C$33:$C$776,СВЦЭМ!$A$33:$A$776,$A88,СВЦЭМ!$B$33:$B$776,O$77)+'СЕТ СН'!$H$12+СВЦЭМ!$D$10+'СЕТ СН'!$H$6-'СЕТ СН'!$H$22</f>
        <v>1489.4105618499998</v>
      </c>
      <c r="P88" s="36">
        <f>SUMIFS(СВЦЭМ!$C$33:$C$776,СВЦЭМ!$A$33:$A$776,$A88,СВЦЭМ!$B$33:$B$776,P$77)+'СЕТ СН'!$H$12+СВЦЭМ!$D$10+'СЕТ СН'!$H$6-'СЕТ СН'!$H$22</f>
        <v>1505.0746545299999</v>
      </c>
      <c r="Q88" s="36">
        <f>SUMIFS(СВЦЭМ!$C$33:$C$776,СВЦЭМ!$A$33:$A$776,$A88,СВЦЭМ!$B$33:$B$776,Q$77)+'СЕТ СН'!$H$12+СВЦЭМ!$D$10+'СЕТ СН'!$H$6-'СЕТ СН'!$H$22</f>
        <v>1511.9953167999997</v>
      </c>
      <c r="R88" s="36">
        <f>SUMIFS(СВЦЭМ!$C$33:$C$776,СВЦЭМ!$A$33:$A$776,$A88,СВЦЭМ!$B$33:$B$776,R$77)+'СЕТ СН'!$H$12+СВЦЭМ!$D$10+'СЕТ СН'!$H$6-'СЕТ СН'!$H$22</f>
        <v>1505.3900395199998</v>
      </c>
      <c r="S88" s="36">
        <f>SUMIFS(СВЦЭМ!$C$33:$C$776,СВЦЭМ!$A$33:$A$776,$A88,СВЦЭМ!$B$33:$B$776,S$77)+'СЕТ СН'!$H$12+СВЦЭМ!$D$10+'СЕТ СН'!$H$6-'СЕТ СН'!$H$22</f>
        <v>1487.2739951100002</v>
      </c>
      <c r="T88" s="36">
        <f>SUMIFS(СВЦЭМ!$C$33:$C$776,СВЦЭМ!$A$33:$A$776,$A88,СВЦЭМ!$B$33:$B$776,T$77)+'СЕТ СН'!$H$12+СВЦЭМ!$D$10+'СЕТ СН'!$H$6-'СЕТ СН'!$H$22</f>
        <v>1455.4450909900002</v>
      </c>
      <c r="U88" s="36">
        <f>SUMIFS(СВЦЭМ!$C$33:$C$776,СВЦЭМ!$A$33:$A$776,$A88,СВЦЭМ!$B$33:$B$776,U$77)+'СЕТ СН'!$H$12+СВЦЭМ!$D$10+'СЕТ СН'!$H$6-'СЕТ СН'!$H$22</f>
        <v>1447.46190806</v>
      </c>
      <c r="V88" s="36">
        <f>SUMIFS(СВЦЭМ!$C$33:$C$776,СВЦЭМ!$A$33:$A$776,$A88,СВЦЭМ!$B$33:$B$776,V$77)+'СЕТ СН'!$H$12+СВЦЭМ!$D$10+'СЕТ СН'!$H$6-'СЕТ СН'!$H$22</f>
        <v>1447.2323580399998</v>
      </c>
      <c r="W88" s="36">
        <f>SUMIFS(СВЦЭМ!$C$33:$C$776,СВЦЭМ!$A$33:$A$776,$A88,СВЦЭМ!$B$33:$B$776,W$77)+'СЕТ СН'!$H$12+СВЦЭМ!$D$10+'СЕТ СН'!$H$6-'СЕТ СН'!$H$22</f>
        <v>1468.8104782700002</v>
      </c>
      <c r="X88" s="36">
        <f>SUMIFS(СВЦЭМ!$C$33:$C$776,СВЦЭМ!$A$33:$A$776,$A88,СВЦЭМ!$B$33:$B$776,X$77)+'СЕТ СН'!$H$12+СВЦЭМ!$D$10+'СЕТ СН'!$H$6-'СЕТ СН'!$H$22</f>
        <v>1488.4801446699998</v>
      </c>
      <c r="Y88" s="36">
        <f>SUMIFS(СВЦЭМ!$C$33:$C$776,СВЦЭМ!$A$33:$A$776,$A88,СВЦЭМ!$B$33:$B$776,Y$77)+'СЕТ СН'!$H$12+СВЦЭМ!$D$10+'СЕТ СН'!$H$6-'СЕТ СН'!$H$22</f>
        <v>1501.3589667199999</v>
      </c>
    </row>
    <row r="89" spans="1:25" ht="15.75" x14ac:dyDescent="0.2">
      <c r="A89" s="35">
        <f t="shared" si="2"/>
        <v>44239</v>
      </c>
      <c r="B89" s="36">
        <f>SUMIFS(СВЦЭМ!$C$33:$C$776,СВЦЭМ!$A$33:$A$776,$A89,СВЦЭМ!$B$33:$B$776,B$77)+'СЕТ СН'!$H$12+СВЦЭМ!$D$10+'СЕТ СН'!$H$6-'СЕТ СН'!$H$22</f>
        <v>1513.255686</v>
      </c>
      <c r="C89" s="36">
        <f>SUMIFS(СВЦЭМ!$C$33:$C$776,СВЦЭМ!$A$33:$A$776,$A89,СВЦЭМ!$B$33:$B$776,C$77)+'СЕТ СН'!$H$12+СВЦЭМ!$D$10+'СЕТ СН'!$H$6-'СЕТ СН'!$H$22</f>
        <v>1535.1863787299999</v>
      </c>
      <c r="D89" s="36">
        <f>SUMIFS(СВЦЭМ!$C$33:$C$776,СВЦЭМ!$A$33:$A$776,$A89,СВЦЭМ!$B$33:$B$776,D$77)+'СЕТ СН'!$H$12+СВЦЭМ!$D$10+'СЕТ СН'!$H$6-'СЕТ СН'!$H$22</f>
        <v>1539.3652823799998</v>
      </c>
      <c r="E89" s="36">
        <f>SUMIFS(СВЦЭМ!$C$33:$C$776,СВЦЭМ!$A$33:$A$776,$A89,СВЦЭМ!$B$33:$B$776,E$77)+'СЕТ СН'!$H$12+СВЦЭМ!$D$10+'СЕТ СН'!$H$6-'СЕТ СН'!$H$22</f>
        <v>1542.3946448799998</v>
      </c>
      <c r="F89" s="36">
        <f>SUMIFS(СВЦЭМ!$C$33:$C$776,СВЦЭМ!$A$33:$A$776,$A89,СВЦЭМ!$B$33:$B$776,F$77)+'СЕТ СН'!$H$12+СВЦЭМ!$D$10+'СЕТ СН'!$H$6-'СЕТ СН'!$H$22</f>
        <v>1544.3303717999997</v>
      </c>
      <c r="G89" s="36">
        <f>SUMIFS(СВЦЭМ!$C$33:$C$776,СВЦЭМ!$A$33:$A$776,$A89,СВЦЭМ!$B$33:$B$776,G$77)+'СЕТ СН'!$H$12+СВЦЭМ!$D$10+'СЕТ СН'!$H$6-'СЕТ СН'!$H$22</f>
        <v>1528.27725642</v>
      </c>
      <c r="H89" s="36">
        <f>SUMIFS(СВЦЭМ!$C$33:$C$776,СВЦЭМ!$A$33:$A$776,$A89,СВЦЭМ!$B$33:$B$776,H$77)+'СЕТ СН'!$H$12+СВЦЭМ!$D$10+'СЕТ СН'!$H$6-'СЕТ СН'!$H$22</f>
        <v>1501.3584145599998</v>
      </c>
      <c r="I89" s="36">
        <f>SUMIFS(СВЦЭМ!$C$33:$C$776,СВЦЭМ!$A$33:$A$776,$A89,СВЦЭМ!$B$33:$B$776,I$77)+'СЕТ СН'!$H$12+СВЦЭМ!$D$10+'СЕТ СН'!$H$6-'СЕТ СН'!$H$22</f>
        <v>1486.94104681</v>
      </c>
      <c r="J89" s="36">
        <f>SUMIFS(СВЦЭМ!$C$33:$C$776,СВЦЭМ!$A$33:$A$776,$A89,СВЦЭМ!$B$33:$B$776,J$77)+'СЕТ СН'!$H$12+СВЦЭМ!$D$10+'СЕТ СН'!$H$6-'СЕТ СН'!$H$22</f>
        <v>1460.79107574</v>
      </c>
      <c r="K89" s="36">
        <f>SUMIFS(СВЦЭМ!$C$33:$C$776,СВЦЭМ!$A$33:$A$776,$A89,СВЦЭМ!$B$33:$B$776,K$77)+'СЕТ СН'!$H$12+СВЦЭМ!$D$10+'СЕТ СН'!$H$6-'СЕТ СН'!$H$22</f>
        <v>1450.7174606499998</v>
      </c>
      <c r="L89" s="36">
        <f>SUMIFS(СВЦЭМ!$C$33:$C$776,СВЦЭМ!$A$33:$A$776,$A89,СВЦЭМ!$B$33:$B$776,L$77)+'СЕТ СН'!$H$12+СВЦЭМ!$D$10+'СЕТ СН'!$H$6-'СЕТ СН'!$H$22</f>
        <v>1445.47131472</v>
      </c>
      <c r="M89" s="36">
        <f>SUMIFS(СВЦЭМ!$C$33:$C$776,СВЦЭМ!$A$33:$A$776,$A89,СВЦЭМ!$B$33:$B$776,M$77)+'СЕТ СН'!$H$12+СВЦЭМ!$D$10+'СЕТ СН'!$H$6-'СЕТ СН'!$H$22</f>
        <v>1466.4363591900001</v>
      </c>
      <c r="N89" s="36">
        <f>SUMIFS(СВЦЭМ!$C$33:$C$776,СВЦЭМ!$A$33:$A$776,$A89,СВЦЭМ!$B$33:$B$776,N$77)+'СЕТ СН'!$H$12+СВЦЭМ!$D$10+'СЕТ СН'!$H$6-'СЕТ СН'!$H$22</f>
        <v>1478.8292777500001</v>
      </c>
      <c r="O89" s="36">
        <f>SUMIFS(СВЦЭМ!$C$33:$C$776,СВЦЭМ!$A$33:$A$776,$A89,СВЦЭМ!$B$33:$B$776,O$77)+'СЕТ СН'!$H$12+СВЦЭМ!$D$10+'СЕТ СН'!$H$6-'СЕТ СН'!$H$22</f>
        <v>1484.7835634500002</v>
      </c>
      <c r="P89" s="36">
        <f>SUMIFS(СВЦЭМ!$C$33:$C$776,СВЦЭМ!$A$33:$A$776,$A89,СВЦЭМ!$B$33:$B$776,P$77)+'СЕТ СН'!$H$12+СВЦЭМ!$D$10+'СЕТ СН'!$H$6-'СЕТ СН'!$H$22</f>
        <v>1494.3598555399999</v>
      </c>
      <c r="Q89" s="36">
        <f>SUMIFS(СВЦЭМ!$C$33:$C$776,СВЦЭМ!$A$33:$A$776,$A89,СВЦЭМ!$B$33:$B$776,Q$77)+'СЕТ СН'!$H$12+СВЦЭМ!$D$10+'СЕТ СН'!$H$6-'СЕТ СН'!$H$22</f>
        <v>1499.48676918</v>
      </c>
      <c r="R89" s="36">
        <f>SUMIFS(СВЦЭМ!$C$33:$C$776,СВЦЭМ!$A$33:$A$776,$A89,СВЦЭМ!$B$33:$B$776,R$77)+'СЕТ СН'!$H$12+СВЦЭМ!$D$10+'СЕТ СН'!$H$6-'СЕТ СН'!$H$22</f>
        <v>1495.12502103</v>
      </c>
      <c r="S89" s="36">
        <f>SUMIFS(СВЦЭМ!$C$33:$C$776,СВЦЭМ!$A$33:$A$776,$A89,СВЦЭМ!$B$33:$B$776,S$77)+'СЕТ СН'!$H$12+СВЦЭМ!$D$10+'СЕТ СН'!$H$6-'СЕТ СН'!$H$22</f>
        <v>1489.2897510899998</v>
      </c>
      <c r="T89" s="36">
        <f>SUMIFS(СВЦЭМ!$C$33:$C$776,СВЦЭМ!$A$33:$A$776,$A89,СВЦЭМ!$B$33:$B$776,T$77)+'СЕТ СН'!$H$12+СВЦЭМ!$D$10+'СЕТ СН'!$H$6-'СЕТ СН'!$H$22</f>
        <v>1474.92940649</v>
      </c>
      <c r="U89" s="36">
        <f>SUMIFS(СВЦЭМ!$C$33:$C$776,СВЦЭМ!$A$33:$A$776,$A89,СВЦЭМ!$B$33:$B$776,U$77)+'СЕТ СН'!$H$12+СВЦЭМ!$D$10+'СЕТ СН'!$H$6-'СЕТ СН'!$H$22</f>
        <v>1459.9969069499998</v>
      </c>
      <c r="V89" s="36">
        <f>SUMIFS(СВЦЭМ!$C$33:$C$776,СВЦЭМ!$A$33:$A$776,$A89,СВЦЭМ!$B$33:$B$776,V$77)+'СЕТ СН'!$H$12+СВЦЭМ!$D$10+'СЕТ СН'!$H$6-'СЕТ СН'!$H$22</f>
        <v>1467.7608187599999</v>
      </c>
      <c r="W89" s="36">
        <f>SUMIFS(СВЦЭМ!$C$33:$C$776,СВЦЭМ!$A$33:$A$776,$A89,СВЦЭМ!$B$33:$B$776,W$77)+'СЕТ СН'!$H$12+СВЦЭМ!$D$10+'СЕТ СН'!$H$6-'СЕТ СН'!$H$22</f>
        <v>1494.30077269</v>
      </c>
      <c r="X89" s="36">
        <f>SUMIFS(СВЦЭМ!$C$33:$C$776,СВЦЭМ!$A$33:$A$776,$A89,СВЦЭМ!$B$33:$B$776,X$77)+'СЕТ СН'!$H$12+СВЦЭМ!$D$10+'СЕТ СН'!$H$6-'СЕТ СН'!$H$22</f>
        <v>1501.57833325</v>
      </c>
      <c r="Y89" s="36">
        <f>SUMIFS(СВЦЭМ!$C$33:$C$776,СВЦЭМ!$A$33:$A$776,$A89,СВЦЭМ!$B$33:$B$776,Y$77)+'СЕТ СН'!$H$12+СВЦЭМ!$D$10+'СЕТ СН'!$H$6-'СЕТ СН'!$H$22</f>
        <v>1500.9462144700001</v>
      </c>
    </row>
    <row r="90" spans="1:25" ht="15.75" x14ac:dyDescent="0.2">
      <c r="A90" s="35">
        <f t="shared" si="2"/>
        <v>44240</v>
      </c>
      <c r="B90" s="36">
        <f>SUMIFS(СВЦЭМ!$C$33:$C$776,СВЦЭМ!$A$33:$A$776,$A90,СВЦЭМ!$B$33:$B$776,B$77)+'СЕТ СН'!$H$12+СВЦЭМ!$D$10+'СЕТ СН'!$H$6-'СЕТ СН'!$H$22</f>
        <v>1476.5034102200002</v>
      </c>
      <c r="C90" s="36">
        <f>SUMIFS(СВЦЭМ!$C$33:$C$776,СВЦЭМ!$A$33:$A$776,$A90,СВЦЭМ!$B$33:$B$776,C$77)+'СЕТ СН'!$H$12+СВЦЭМ!$D$10+'СЕТ СН'!$H$6-'СЕТ СН'!$H$22</f>
        <v>1491.9479925699998</v>
      </c>
      <c r="D90" s="36">
        <f>SUMIFS(СВЦЭМ!$C$33:$C$776,СВЦЭМ!$A$33:$A$776,$A90,СВЦЭМ!$B$33:$B$776,D$77)+'СЕТ СН'!$H$12+СВЦЭМ!$D$10+'СЕТ СН'!$H$6-'СЕТ СН'!$H$22</f>
        <v>1476.3253719899999</v>
      </c>
      <c r="E90" s="36">
        <f>SUMIFS(СВЦЭМ!$C$33:$C$776,СВЦЭМ!$A$33:$A$776,$A90,СВЦЭМ!$B$33:$B$776,E$77)+'СЕТ СН'!$H$12+СВЦЭМ!$D$10+'СЕТ СН'!$H$6-'СЕТ СН'!$H$22</f>
        <v>1481.9014108599999</v>
      </c>
      <c r="F90" s="36">
        <f>SUMIFS(СВЦЭМ!$C$33:$C$776,СВЦЭМ!$A$33:$A$776,$A90,СВЦЭМ!$B$33:$B$776,F$77)+'СЕТ СН'!$H$12+СВЦЭМ!$D$10+'СЕТ СН'!$H$6-'СЕТ СН'!$H$22</f>
        <v>1495.9423403000001</v>
      </c>
      <c r="G90" s="36">
        <f>SUMIFS(СВЦЭМ!$C$33:$C$776,СВЦЭМ!$A$33:$A$776,$A90,СВЦЭМ!$B$33:$B$776,G$77)+'СЕТ СН'!$H$12+СВЦЭМ!$D$10+'СЕТ СН'!$H$6-'СЕТ СН'!$H$22</f>
        <v>1486.3059435499999</v>
      </c>
      <c r="H90" s="36">
        <f>SUMIFS(СВЦЭМ!$C$33:$C$776,СВЦЭМ!$A$33:$A$776,$A90,СВЦЭМ!$B$33:$B$776,H$77)+'СЕТ СН'!$H$12+СВЦЭМ!$D$10+'СЕТ СН'!$H$6-'СЕТ СН'!$H$22</f>
        <v>1483.63432547</v>
      </c>
      <c r="I90" s="36">
        <f>SUMIFS(СВЦЭМ!$C$33:$C$776,СВЦЭМ!$A$33:$A$776,$A90,СВЦЭМ!$B$33:$B$776,I$77)+'СЕТ СН'!$H$12+СВЦЭМ!$D$10+'СЕТ СН'!$H$6-'СЕТ СН'!$H$22</f>
        <v>1459.8346079799999</v>
      </c>
      <c r="J90" s="36">
        <f>SUMIFS(СВЦЭМ!$C$33:$C$776,СВЦЭМ!$A$33:$A$776,$A90,СВЦЭМ!$B$33:$B$776,J$77)+'СЕТ СН'!$H$12+СВЦЭМ!$D$10+'СЕТ СН'!$H$6-'СЕТ СН'!$H$22</f>
        <v>1450.1391859400001</v>
      </c>
      <c r="K90" s="36">
        <f>SUMIFS(СВЦЭМ!$C$33:$C$776,СВЦЭМ!$A$33:$A$776,$A90,СВЦЭМ!$B$33:$B$776,K$77)+'СЕТ СН'!$H$12+СВЦЭМ!$D$10+'СЕТ СН'!$H$6-'СЕТ СН'!$H$22</f>
        <v>1426.6783212</v>
      </c>
      <c r="L90" s="36">
        <f>SUMIFS(СВЦЭМ!$C$33:$C$776,СВЦЭМ!$A$33:$A$776,$A90,СВЦЭМ!$B$33:$B$776,L$77)+'СЕТ СН'!$H$12+СВЦЭМ!$D$10+'СЕТ СН'!$H$6-'СЕТ СН'!$H$22</f>
        <v>1447.39767807</v>
      </c>
      <c r="M90" s="36">
        <f>SUMIFS(СВЦЭМ!$C$33:$C$776,СВЦЭМ!$A$33:$A$776,$A90,СВЦЭМ!$B$33:$B$776,M$77)+'СЕТ СН'!$H$12+СВЦЭМ!$D$10+'СЕТ СН'!$H$6-'СЕТ СН'!$H$22</f>
        <v>1448.3853822400001</v>
      </c>
      <c r="N90" s="36">
        <f>SUMIFS(СВЦЭМ!$C$33:$C$776,СВЦЭМ!$A$33:$A$776,$A90,СВЦЭМ!$B$33:$B$776,N$77)+'СЕТ СН'!$H$12+СВЦЭМ!$D$10+'СЕТ СН'!$H$6-'СЕТ СН'!$H$22</f>
        <v>1441.2941967100001</v>
      </c>
      <c r="O90" s="36">
        <f>SUMIFS(СВЦЭМ!$C$33:$C$776,СВЦЭМ!$A$33:$A$776,$A90,СВЦЭМ!$B$33:$B$776,O$77)+'СЕТ СН'!$H$12+СВЦЭМ!$D$10+'СЕТ СН'!$H$6-'СЕТ СН'!$H$22</f>
        <v>1448.5399229</v>
      </c>
      <c r="P90" s="36">
        <f>SUMIFS(СВЦЭМ!$C$33:$C$776,СВЦЭМ!$A$33:$A$776,$A90,СВЦЭМ!$B$33:$B$776,P$77)+'СЕТ СН'!$H$12+СВЦЭМ!$D$10+'СЕТ СН'!$H$6-'СЕТ СН'!$H$22</f>
        <v>1458.9312891300001</v>
      </c>
      <c r="Q90" s="36">
        <f>SUMIFS(СВЦЭМ!$C$33:$C$776,СВЦЭМ!$A$33:$A$776,$A90,СВЦЭМ!$B$33:$B$776,Q$77)+'СЕТ СН'!$H$12+СВЦЭМ!$D$10+'СЕТ СН'!$H$6-'СЕТ СН'!$H$22</f>
        <v>1465.4787792799998</v>
      </c>
      <c r="R90" s="36">
        <f>SUMIFS(СВЦЭМ!$C$33:$C$776,СВЦЭМ!$A$33:$A$776,$A90,СВЦЭМ!$B$33:$B$776,R$77)+'СЕТ СН'!$H$12+СВЦЭМ!$D$10+'СЕТ СН'!$H$6-'СЕТ СН'!$H$22</f>
        <v>1465.7242909299998</v>
      </c>
      <c r="S90" s="36">
        <f>SUMIFS(СВЦЭМ!$C$33:$C$776,СВЦЭМ!$A$33:$A$776,$A90,СВЦЭМ!$B$33:$B$776,S$77)+'СЕТ СН'!$H$12+СВЦЭМ!$D$10+'СЕТ СН'!$H$6-'СЕТ СН'!$H$22</f>
        <v>1479.9019958099998</v>
      </c>
      <c r="T90" s="36">
        <f>SUMIFS(СВЦЭМ!$C$33:$C$776,СВЦЭМ!$A$33:$A$776,$A90,СВЦЭМ!$B$33:$B$776,T$77)+'СЕТ СН'!$H$12+СВЦЭМ!$D$10+'СЕТ СН'!$H$6-'СЕТ СН'!$H$22</f>
        <v>1445.6590579600002</v>
      </c>
      <c r="U90" s="36">
        <f>SUMIFS(СВЦЭМ!$C$33:$C$776,СВЦЭМ!$A$33:$A$776,$A90,СВЦЭМ!$B$33:$B$776,U$77)+'СЕТ СН'!$H$12+СВЦЭМ!$D$10+'СЕТ СН'!$H$6-'СЕТ СН'!$H$22</f>
        <v>1417.5036816899999</v>
      </c>
      <c r="V90" s="36">
        <f>SUMIFS(СВЦЭМ!$C$33:$C$776,СВЦЭМ!$A$33:$A$776,$A90,СВЦЭМ!$B$33:$B$776,V$77)+'СЕТ СН'!$H$12+СВЦЭМ!$D$10+'СЕТ СН'!$H$6-'СЕТ СН'!$H$22</f>
        <v>1430.4806791699998</v>
      </c>
      <c r="W90" s="36">
        <f>SUMIFS(СВЦЭМ!$C$33:$C$776,СВЦЭМ!$A$33:$A$776,$A90,СВЦЭМ!$B$33:$B$776,W$77)+'СЕТ СН'!$H$12+СВЦЭМ!$D$10+'СЕТ СН'!$H$6-'СЕТ СН'!$H$22</f>
        <v>1446.1493145600002</v>
      </c>
      <c r="X90" s="36">
        <f>SUMIFS(СВЦЭМ!$C$33:$C$776,СВЦЭМ!$A$33:$A$776,$A90,СВЦЭМ!$B$33:$B$776,X$77)+'СЕТ СН'!$H$12+СВЦЭМ!$D$10+'СЕТ СН'!$H$6-'СЕТ СН'!$H$22</f>
        <v>1457.3585096500001</v>
      </c>
      <c r="Y90" s="36">
        <f>SUMIFS(СВЦЭМ!$C$33:$C$776,СВЦЭМ!$A$33:$A$776,$A90,СВЦЭМ!$B$33:$B$776,Y$77)+'СЕТ СН'!$H$12+СВЦЭМ!$D$10+'СЕТ СН'!$H$6-'СЕТ СН'!$H$22</f>
        <v>1464.7338680900002</v>
      </c>
    </row>
    <row r="91" spans="1:25" ht="15.75" x14ac:dyDescent="0.2">
      <c r="A91" s="35">
        <f t="shared" si="2"/>
        <v>44241</v>
      </c>
      <c r="B91" s="36">
        <f>SUMIFS(СВЦЭМ!$C$33:$C$776,СВЦЭМ!$A$33:$A$776,$A91,СВЦЭМ!$B$33:$B$776,B$77)+'СЕТ СН'!$H$12+СВЦЭМ!$D$10+'СЕТ СН'!$H$6-'СЕТ СН'!$H$22</f>
        <v>1519.7839720399998</v>
      </c>
      <c r="C91" s="36">
        <f>SUMIFS(СВЦЭМ!$C$33:$C$776,СВЦЭМ!$A$33:$A$776,$A91,СВЦЭМ!$B$33:$B$776,C$77)+'СЕТ СН'!$H$12+СВЦЭМ!$D$10+'СЕТ СН'!$H$6-'СЕТ СН'!$H$22</f>
        <v>1540.4146375300002</v>
      </c>
      <c r="D91" s="36">
        <f>SUMIFS(СВЦЭМ!$C$33:$C$776,СВЦЭМ!$A$33:$A$776,$A91,СВЦЭМ!$B$33:$B$776,D$77)+'СЕТ СН'!$H$12+СВЦЭМ!$D$10+'СЕТ СН'!$H$6-'СЕТ СН'!$H$22</f>
        <v>1533.8255785699998</v>
      </c>
      <c r="E91" s="36">
        <f>SUMIFS(СВЦЭМ!$C$33:$C$776,СВЦЭМ!$A$33:$A$776,$A91,СВЦЭМ!$B$33:$B$776,E$77)+'СЕТ СН'!$H$12+СВЦЭМ!$D$10+'СЕТ СН'!$H$6-'СЕТ СН'!$H$22</f>
        <v>1538.9504670199999</v>
      </c>
      <c r="F91" s="36">
        <f>SUMIFS(СВЦЭМ!$C$33:$C$776,СВЦЭМ!$A$33:$A$776,$A91,СВЦЭМ!$B$33:$B$776,F$77)+'СЕТ СН'!$H$12+СВЦЭМ!$D$10+'СЕТ СН'!$H$6-'СЕТ СН'!$H$22</f>
        <v>1547.12332922</v>
      </c>
      <c r="G91" s="36">
        <f>SUMIFS(СВЦЭМ!$C$33:$C$776,СВЦЭМ!$A$33:$A$776,$A91,СВЦЭМ!$B$33:$B$776,G$77)+'СЕТ СН'!$H$12+СВЦЭМ!$D$10+'СЕТ СН'!$H$6-'СЕТ СН'!$H$22</f>
        <v>1545.4257942300001</v>
      </c>
      <c r="H91" s="36">
        <f>SUMIFS(СВЦЭМ!$C$33:$C$776,СВЦЭМ!$A$33:$A$776,$A91,СВЦЭМ!$B$33:$B$776,H$77)+'СЕТ СН'!$H$12+СВЦЭМ!$D$10+'СЕТ СН'!$H$6-'СЕТ СН'!$H$22</f>
        <v>1543.3475044000002</v>
      </c>
      <c r="I91" s="36">
        <f>SUMIFS(СВЦЭМ!$C$33:$C$776,СВЦЭМ!$A$33:$A$776,$A91,СВЦЭМ!$B$33:$B$776,I$77)+'СЕТ СН'!$H$12+СВЦЭМ!$D$10+'СЕТ СН'!$H$6-'СЕТ СН'!$H$22</f>
        <v>1525.8536865599999</v>
      </c>
      <c r="J91" s="36">
        <f>SUMIFS(СВЦЭМ!$C$33:$C$776,СВЦЭМ!$A$33:$A$776,$A91,СВЦЭМ!$B$33:$B$776,J$77)+'СЕТ СН'!$H$12+СВЦЭМ!$D$10+'СЕТ СН'!$H$6-'СЕТ СН'!$H$22</f>
        <v>1500.5568775299998</v>
      </c>
      <c r="K91" s="36">
        <f>SUMIFS(СВЦЭМ!$C$33:$C$776,СВЦЭМ!$A$33:$A$776,$A91,СВЦЭМ!$B$33:$B$776,K$77)+'СЕТ СН'!$H$12+СВЦЭМ!$D$10+'СЕТ СН'!$H$6-'СЕТ СН'!$H$22</f>
        <v>1458.3069881299998</v>
      </c>
      <c r="L91" s="36">
        <f>SUMIFS(СВЦЭМ!$C$33:$C$776,СВЦЭМ!$A$33:$A$776,$A91,СВЦЭМ!$B$33:$B$776,L$77)+'СЕТ СН'!$H$12+СВЦЭМ!$D$10+'СЕТ СН'!$H$6-'СЕТ СН'!$H$22</f>
        <v>1445.6276988599998</v>
      </c>
      <c r="M91" s="36">
        <f>SUMIFS(СВЦЭМ!$C$33:$C$776,СВЦЭМ!$A$33:$A$776,$A91,СВЦЭМ!$B$33:$B$776,M$77)+'СЕТ СН'!$H$12+СВЦЭМ!$D$10+'СЕТ СН'!$H$6-'СЕТ СН'!$H$22</f>
        <v>1446.9308487899998</v>
      </c>
      <c r="N91" s="36">
        <f>SUMIFS(СВЦЭМ!$C$33:$C$776,СВЦЭМ!$A$33:$A$776,$A91,СВЦЭМ!$B$33:$B$776,N$77)+'СЕТ СН'!$H$12+СВЦЭМ!$D$10+'СЕТ СН'!$H$6-'СЕТ СН'!$H$22</f>
        <v>1460.9109333400002</v>
      </c>
      <c r="O91" s="36">
        <f>SUMIFS(СВЦЭМ!$C$33:$C$776,СВЦЭМ!$A$33:$A$776,$A91,СВЦЭМ!$B$33:$B$776,O$77)+'СЕТ СН'!$H$12+СВЦЭМ!$D$10+'СЕТ СН'!$H$6-'СЕТ СН'!$H$22</f>
        <v>1473.05567832</v>
      </c>
      <c r="P91" s="36">
        <f>SUMIFS(СВЦЭМ!$C$33:$C$776,СВЦЭМ!$A$33:$A$776,$A91,СВЦЭМ!$B$33:$B$776,P$77)+'СЕТ СН'!$H$12+СВЦЭМ!$D$10+'СЕТ СН'!$H$6-'СЕТ СН'!$H$22</f>
        <v>1485.2804471499999</v>
      </c>
      <c r="Q91" s="36">
        <f>SUMIFS(СВЦЭМ!$C$33:$C$776,СВЦЭМ!$A$33:$A$776,$A91,СВЦЭМ!$B$33:$B$776,Q$77)+'СЕТ СН'!$H$12+СВЦЭМ!$D$10+'СЕТ СН'!$H$6-'СЕТ СН'!$H$22</f>
        <v>1489.57899408</v>
      </c>
      <c r="R91" s="36">
        <f>SUMIFS(СВЦЭМ!$C$33:$C$776,СВЦЭМ!$A$33:$A$776,$A91,СВЦЭМ!$B$33:$B$776,R$77)+'СЕТ СН'!$H$12+СВЦЭМ!$D$10+'СЕТ СН'!$H$6-'СЕТ СН'!$H$22</f>
        <v>1486.3470544299998</v>
      </c>
      <c r="S91" s="36">
        <f>SUMIFS(СВЦЭМ!$C$33:$C$776,СВЦЭМ!$A$33:$A$776,$A91,СВЦЭМ!$B$33:$B$776,S$77)+'СЕТ СН'!$H$12+СВЦЭМ!$D$10+'СЕТ СН'!$H$6-'СЕТ СН'!$H$22</f>
        <v>1457.8175923600002</v>
      </c>
      <c r="T91" s="36">
        <f>SUMIFS(СВЦЭМ!$C$33:$C$776,СВЦЭМ!$A$33:$A$776,$A91,СВЦЭМ!$B$33:$B$776,T$77)+'СЕТ СН'!$H$12+СВЦЭМ!$D$10+'СЕТ СН'!$H$6-'СЕТ СН'!$H$22</f>
        <v>1424.3015009999999</v>
      </c>
      <c r="U91" s="36">
        <f>SUMIFS(СВЦЭМ!$C$33:$C$776,СВЦЭМ!$A$33:$A$776,$A91,СВЦЭМ!$B$33:$B$776,U$77)+'СЕТ СН'!$H$12+СВЦЭМ!$D$10+'СЕТ СН'!$H$6-'СЕТ СН'!$H$22</f>
        <v>1425.06482962</v>
      </c>
      <c r="V91" s="36">
        <f>SUMIFS(СВЦЭМ!$C$33:$C$776,СВЦЭМ!$A$33:$A$776,$A91,СВЦЭМ!$B$33:$B$776,V$77)+'СЕТ СН'!$H$12+СВЦЭМ!$D$10+'СЕТ СН'!$H$6-'СЕТ СН'!$H$22</f>
        <v>1451.45287551</v>
      </c>
      <c r="W91" s="36">
        <f>SUMIFS(СВЦЭМ!$C$33:$C$776,СВЦЭМ!$A$33:$A$776,$A91,СВЦЭМ!$B$33:$B$776,W$77)+'СЕТ СН'!$H$12+СВЦЭМ!$D$10+'СЕТ СН'!$H$6-'СЕТ СН'!$H$22</f>
        <v>1471.8232310600001</v>
      </c>
      <c r="X91" s="36">
        <f>SUMIFS(СВЦЭМ!$C$33:$C$776,СВЦЭМ!$A$33:$A$776,$A91,СВЦЭМ!$B$33:$B$776,X$77)+'СЕТ СН'!$H$12+СВЦЭМ!$D$10+'СЕТ СН'!$H$6-'СЕТ СН'!$H$22</f>
        <v>1520.8093853400001</v>
      </c>
      <c r="Y91" s="36">
        <f>SUMIFS(СВЦЭМ!$C$33:$C$776,СВЦЭМ!$A$33:$A$776,$A91,СВЦЭМ!$B$33:$B$776,Y$77)+'СЕТ СН'!$H$12+СВЦЭМ!$D$10+'СЕТ СН'!$H$6-'СЕТ СН'!$H$22</f>
        <v>1507.8888064499997</v>
      </c>
    </row>
    <row r="92" spans="1:25" ht="15.75" x14ac:dyDescent="0.2">
      <c r="A92" s="35">
        <f t="shared" si="2"/>
        <v>44242</v>
      </c>
      <c r="B92" s="36">
        <f>SUMIFS(СВЦЭМ!$C$33:$C$776,СВЦЭМ!$A$33:$A$776,$A92,СВЦЭМ!$B$33:$B$776,B$77)+'СЕТ СН'!$H$12+СВЦЭМ!$D$10+'СЕТ СН'!$H$6-'СЕТ СН'!$H$22</f>
        <v>1552.3554800000002</v>
      </c>
      <c r="C92" s="36">
        <f>SUMIFS(СВЦЭМ!$C$33:$C$776,СВЦЭМ!$A$33:$A$776,$A92,СВЦЭМ!$B$33:$B$776,C$77)+'СЕТ СН'!$H$12+СВЦЭМ!$D$10+'СЕТ СН'!$H$6-'СЕТ СН'!$H$22</f>
        <v>1552.0560721799998</v>
      </c>
      <c r="D92" s="36">
        <f>SUMIFS(СВЦЭМ!$C$33:$C$776,СВЦЭМ!$A$33:$A$776,$A92,СВЦЭМ!$B$33:$B$776,D$77)+'СЕТ СН'!$H$12+СВЦЭМ!$D$10+'СЕТ СН'!$H$6-'СЕТ СН'!$H$22</f>
        <v>1547.1185872800002</v>
      </c>
      <c r="E92" s="36">
        <f>SUMIFS(СВЦЭМ!$C$33:$C$776,СВЦЭМ!$A$33:$A$776,$A92,СВЦЭМ!$B$33:$B$776,E$77)+'СЕТ СН'!$H$12+СВЦЭМ!$D$10+'СЕТ СН'!$H$6-'СЕТ СН'!$H$22</f>
        <v>1546.9702926199998</v>
      </c>
      <c r="F92" s="36">
        <f>SUMIFS(СВЦЭМ!$C$33:$C$776,СВЦЭМ!$A$33:$A$776,$A92,СВЦЭМ!$B$33:$B$776,F$77)+'СЕТ СН'!$H$12+СВЦЭМ!$D$10+'СЕТ СН'!$H$6-'СЕТ СН'!$H$22</f>
        <v>1552.6163347900001</v>
      </c>
      <c r="G92" s="36">
        <f>SUMIFS(СВЦЭМ!$C$33:$C$776,СВЦЭМ!$A$33:$A$776,$A92,СВЦЭМ!$B$33:$B$776,G$77)+'СЕТ СН'!$H$12+СВЦЭМ!$D$10+'СЕТ СН'!$H$6-'СЕТ СН'!$H$22</f>
        <v>1555.7835251199999</v>
      </c>
      <c r="H92" s="36">
        <f>SUMIFS(СВЦЭМ!$C$33:$C$776,СВЦЭМ!$A$33:$A$776,$A92,СВЦЭМ!$B$33:$B$776,H$77)+'СЕТ СН'!$H$12+СВЦЭМ!$D$10+'СЕТ СН'!$H$6-'СЕТ СН'!$H$22</f>
        <v>1551.4273682399999</v>
      </c>
      <c r="I92" s="36">
        <f>SUMIFS(СВЦЭМ!$C$33:$C$776,СВЦЭМ!$A$33:$A$776,$A92,СВЦЭМ!$B$33:$B$776,I$77)+'СЕТ СН'!$H$12+СВЦЭМ!$D$10+'СЕТ СН'!$H$6-'СЕТ СН'!$H$22</f>
        <v>1507.7817082199999</v>
      </c>
      <c r="J92" s="36">
        <f>SUMIFS(СВЦЭМ!$C$33:$C$776,СВЦЭМ!$A$33:$A$776,$A92,СВЦЭМ!$B$33:$B$776,J$77)+'СЕТ СН'!$H$12+СВЦЭМ!$D$10+'СЕТ СН'!$H$6-'СЕТ СН'!$H$22</f>
        <v>1486.8774034600001</v>
      </c>
      <c r="K92" s="36">
        <f>SUMIFS(СВЦЭМ!$C$33:$C$776,СВЦЭМ!$A$33:$A$776,$A92,СВЦЭМ!$B$33:$B$776,K$77)+'СЕТ СН'!$H$12+СВЦЭМ!$D$10+'СЕТ СН'!$H$6-'СЕТ СН'!$H$22</f>
        <v>1482.3871890099999</v>
      </c>
      <c r="L92" s="36">
        <f>SUMIFS(СВЦЭМ!$C$33:$C$776,СВЦЭМ!$A$33:$A$776,$A92,СВЦЭМ!$B$33:$B$776,L$77)+'СЕТ СН'!$H$12+СВЦЭМ!$D$10+'СЕТ СН'!$H$6-'СЕТ СН'!$H$22</f>
        <v>1475.2203269400002</v>
      </c>
      <c r="M92" s="36">
        <f>SUMIFS(СВЦЭМ!$C$33:$C$776,СВЦЭМ!$A$33:$A$776,$A92,СВЦЭМ!$B$33:$B$776,M$77)+'СЕТ СН'!$H$12+СВЦЭМ!$D$10+'СЕТ СН'!$H$6-'СЕТ СН'!$H$22</f>
        <v>1484.7775923499998</v>
      </c>
      <c r="N92" s="36">
        <f>SUMIFS(СВЦЭМ!$C$33:$C$776,СВЦЭМ!$A$33:$A$776,$A92,СВЦЭМ!$B$33:$B$776,N$77)+'СЕТ СН'!$H$12+СВЦЭМ!$D$10+'СЕТ СН'!$H$6-'СЕТ СН'!$H$22</f>
        <v>1493.44439689</v>
      </c>
      <c r="O92" s="36">
        <f>SUMIFS(СВЦЭМ!$C$33:$C$776,СВЦЭМ!$A$33:$A$776,$A92,СВЦЭМ!$B$33:$B$776,O$77)+'СЕТ СН'!$H$12+СВЦЭМ!$D$10+'СЕТ СН'!$H$6-'СЕТ СН'!$H$22</f>
        <v>1499.5324439800002</v>
      </c>
      <c r="P92" s="36">
        <f>SUMIFS(СВЦЭМ!$C$33:$C$776,СВЦЭМ!$A$33:$A$776,$A92,СВЦЭМ!$B$33:$B$776,P$77)+'СЕТ СН'!$H$12+СВЦЭМ!$D$10+'СЕТ СН'!$H$6-'СЕТ СН'!$H$22</f>
        <v>1494.35227059</v>
      </c>
      <c r="Q92" s="36">
        <f>SUMIFS(СВЦЭМ!$C$33:$C$776,СВЦЭМ!$A$33:$A$776,$A92,СВЦЭМ!$B$33:$B$776,Q$77)+'СЕТ СН'!$H$12+СВЦЭМ!$D$10+'СЕТ СН'!$H$6-'СЕТ СН'!$H$22</f>
        <v>1490.3339944599998</v>
      </c>
      <c r="R92" s="36">
        <f>SUMIFS(СВЦЭМ!$C$33:$C$776,СВЦЭМ!$A$33:$A$776,$A92,СВЦЭМ!$B$33:$B$776,R$77)+'СЕТ СН'!$H$12+СВЦЭМ!$D$10+'СЕТ СН'!$H$6-'СЕТ СН'!$H$22</f>
        <v>1483.4391549799998</v>
      </c>
      <c r="S92" s="36">
        <f>SUMIFS(СВЦЭМ!$C$33:$C$776,СВЦЭМ!$A$33:$A$776,$A92,СВЦЭМ!$B$33:$B$776,S$77)+'СЕТ СН'!$H$12+СВЦЭМ!$D$10+'СЕТ СН'!$H$6-'СЕТ СН'!$H$22</f>
        <v>1472.87114802</v>
      </c>
      <c r="T92" s="36">
        <f>SUMIFS(СВЦЭМ!$C$33:$C$776,СВЦЭМ!$A$33:$A$776,$A92,СВЦЭМ!$B$33:$B$776,T$77)+'СЕТ СН'!$H$12+СВЦЭМ!$D$10+'СЕТ СН'!$H$6-'СЕТ СН'!$H$22</f>
        <v>1453.18654664</v>
      </c>
      <c r="U92" s="36">
        <f>SUMIFS(СВЦЭМ!$C$33:$C$776,СВЦЭМ!$A$33:$A$776,$A92,СВЦЭМ!$B$33:$B$776,U$77)+'СЕТ СН'!$H$12+СВЦЭМ!$D$10+'СЕТ СН'!$H$6-'СЕТ СН'!$H$22</f>
        <v>1448.07467352</v>
      </c>
      <c r="V92" s="36">
        <f>SUMIFS(СВЦЭМ!$C$33:$C$776,СВЦЭМ!$A$33:$A$776,$A92,СВЦЭМ!$B$33:$B$776,V$77)+'СЕТ СН'!$H$12+СВЦЭМ!$D$10+'СЕТ СН'!$H$6-'СЕТ СН'!$H$22</f>
        <v>1456.5682451100001</v>
      </c>
      <c r="W92" s="36">
        <f>SUMIFS(СВЦЭМ!$C$33:$C$776,СВЦЭМ!$A$33:$A$776,$A92,СВЦЭМ!$B$33:$B$776,W$77)+'СЕТ СН'!$H$12+СВЦЭМ!$D$10+'СЕТ СН'!$H$6-'СЕТ СН'!$H$22</f>
        <v>1485.3420641399998</v>
      </c>
      <c r="X92" s="36">
        <f>SUMIFS(СВЦЭМ!$C$33:$C$776,СВЦЭМ!$A$33:$A$776,$A92,СВЦЭМ!$B$33:$B$776,X$77)+'СЕТ СН'!$H$12+СВЦЭМ!$D$10+'СЕТ СН'!$H$6-'СЕТ СН'!$H$22</f>
        <v>1496.0124151</v>
      </c>
      <c r="Y92" s="36">
        <f>SUMIFS(СВЦЭМ!$C$33:$C$776,СВЦЭМ!$A$33:$A$776,$A92,СВЦЭМ!$B$33:$B$776,Y$77)+'СЕТ СН'!$H$12+СВЦЭМ!$D$10+'СЕТ СН'!$H$6-'СЕТ СН'!$H$22</f>
        <v>1493.8602580000002</v>
      </c>
    </row>
    <row r="93" spans="1:25" ht="15.75" x14ac:dyDescent="0.2">
      <c r="A93" s="35">
        <f t="shared" si="2"/>
        <v>44243</v>
      </c>
      <c r="B93" s="36">
        <f>SUMIFS(СВЦЭМ!$C$33:$C$776,СВЦЭМ!$A$33:$A$776,$A93,СВЦЭМ!$B$33:$B$776,B$77)+'СЕТ СН'!$H$12+СВЦЭМ!$D$10+'СЕТ СН'!$H$6-'СЕТ СН'!$H$22</f>
        <v>1448.8439895400002</v>
      </c>
      <c r="C93" s="36">
        <f>SUMIFS(СВЦЭМ!$C$33:$C$776,СВЦЭМ!$A$33:$A$776,$A93,СВЦЭМ!$B$33:$B$776,C$77)+'СЕТ СН'!$H$12+СВЦЭМ!$D$10+'СЕТ СН'!$H$6-'СЕТ СН'!$H$22</f>
        <v>1477.5965659899998</v>
      </c>
      <c r="D93" s="36">
        <f>SUMIFS(СВЦЭМ!$C$33:$C$776,СВЦЭМ!$A$33:$A$776,$A93,СВЦЭМ!$B$33:$B$776,D$77)+'СЕТ СН'!$H$12+СВЦЭМ!$D$10+'СЕТ СН'!$H$6-'СЕТ СН'!$H$22</f>
        <v>1477.78942891</v>
      </c>
      <c r="E93" s="36">
        <f>SUMIFS(СВЦЭМ!$C$33:$C$776,СВЦЭМ!$A$33:$A$776,$A93,СВЦЭМ!$B$33:$B$776,E$77)+'СЕТ СН'!$H$12+СВЦЭМ!$D$10+'СЕТ СН'!$H$6-'СЕТ СН'!$H$22</f>
        <v>1484.94581135</v>
      </c>
      <c r="F93" s="36">
        <f>SUMIFS(СВЦЭМ!$C$33:$C$776,СВЦЭМ!$A$33:$A$776,$A93,СВЦЭМ!$B$33:$B$776,F$77)+'СЕТ СН'!$H$12+СВЦЭМ!$D$10+'СЕТ СН'!$H$6-'СЕТ СН'!$H$22</f>
        <v>1471.82106729</v>
      </c>
      <c r="G93" s="36">
        <f>SUMIFS(СВЦЭМ!$C$33:$C$776,СВЦЭМ!$A$33:$A$776,$A93,СВЦЭМ!$B$33:$B$776,G$77)+'СЕТ СН'!$H$12+СВЦЭМ!$D$10+'СЕТ СН'!$H$6-'СЕТ СН'!$H$22</f>
        <v>1436.7308575100001</v>
      </c>
      <c r="H93" s="36">
        <f>SUMIFS(СВЦЭМ!$C$33:$C$776,СВЦЭМ!$A$33:$A$776,$A93,СВЦЭМ!$B$33:$B$776,H$77)+'СЕТ СН'!$H$12+СВЦЭМ!$D$10+'СЕТ СН'!$H$6-'СЕТ СН'!$H$22</f>
        <v>1424.9297518999999</v>
      </c>
      <c r="I93" s="36">
        <f>SUMIFS(СВЦЭМ!$C$33:$C$776,СВЦЭМ!$A$33:$A$776,$A93,СВЦЭМ!$B$33:$B$776,I$77)+'СЕТ СН'!$H$12+СВЦЭМ!$D$10+'СЕТ СН'!$H$6-'СЕТ СН'!$H$22</f>
        <v>1433.6853708799999</v>
      </c>
      <c r="J93" s="36">
        <f>SUMIFS(СВЦЭМ!$C$33:$C$776,СВЦЭМ!$A$33:$A$776,$A93,СВЦЭМ!$B$33:$B$776,J$77)+'СЕТ СН'!$H$12+СВЦЭМ!$D$10+'СЕТ СН'!$H$6-'СЕТ СН'!$H$22</f>
        <v>1445.1680103799999</v>
      </c>
      <c r="K93" s="36">
        <f>SUMIFS(СВЦЭМ!$C$33:$C$776,СВЦЭМ!$A$33:$A$776,$A93,СВЦЭМ!$B$33:$B$776,K$77)+'СЕТ СН'!$H$12+СВЦЭМ!$D$10+'СЕТ СН'!$H$6-'СЕТ СН'!$H$22</f>
        <v>1441.2167682700001</v>
      </c>
      <c r="L93" s="36">
        <f>SUMIFS(СВЦЭМ!$C$33:$C$776,СВЦЭМ!$A$33:$A$776,$A93,СВЦЭМ!$B$33:$B$776,L$77)+'СЕТ СН'!$H$12+СВЦЭМ!$D$10+'СЕТ СН'!$H$6-'СЕТ СН'!$H$22</f>
        <v>1440.76013238</v>
      </c>
      <c r="M93" s="36">
        <f>SUMIFS(СВЦЭМ!$C$33:$C$776,СВЦЭМ!$A$33:$A$776,$A93,СВЦЭМ!$B$33:$B$776,M$77)+'СЕТ СН'!$H$12+СВЦЭМ!$D$10+'СЕТ СН'!$H$6-'СЕТ СН'!$H$22</f>
        <v>1426.68676757</v>
      </c>
      <c r="N93" s="36">
        <f>SUMIFS(СВЦЭМ!$C$33:$C$776,СВЦЭМ!$A$33:$A$776,$A93,СВЦЭМ!$B$33:$B$776,N$77)+'СЕТ СН'!$H$12+СВЦЭМ!$D$10+'СЕТ СН'!$H$6-'СЕТ СН'!$H$22</f>
        <v>1417.7694076299999</v>
      </c>
      <c r="O93" s="36">
        <f>SUMIFS(СВЦЭМ!$C$33:$C$776,СВЦЭМ!$A$33:$A$776,$A93,СВЦЭМ!$B$33:$B$776,O$77)+'СЕТ СН'!$H$12+СВЦЭМ!$D$10+'СЕТ СН'!$H$6-'СЕТ СН'!$H$22</f>
        <v>1408.3667446999998</v>
      </c>
      <c r="P93" s="36">
        <f>SUMIFS(СВЦЭМ!$C$33:$C$776,СВЦЭМ!$A$33:$A$776,$A93,СВЦЭМ!$B$33:$B$776,P$77)+'СЕТ СН'!$H$12+СВЦЭМ!$D$10+'СЕТ СН'!$H$6-'СЕТ СН'!$H$22</f>
        <v>1422.5891866699999</v>
      </c>
      <c r="Q93" s="36">
        <f>SUMIFS(СВЦЭМ!$C$33:$C$776,СВЦЭМ!$A$33:$A$776,$A93,СВЦЭМ!$B$33:$B$776,Q$77)+'СЕТ СН'!$H$12+СВЦЭМ!$D$10+'СЕТ СН'!$H$6-'СЕТ СН'!$H$22</f>
        <v>1419.41104563</v>
      </c>
      <c r="R93" s="36">
        <f>SUMIFS(СВЦЭМ!$C$33:$C$776,СВЦЭМ!$A$33:$A$776,$A93,СВЦЭМ!$B$33:$B$776,R$77)+'СЕТ СН'!$H$12+СВЦЭМ!$D$10+'СЕТ СН'!$H$6-'СЕТ СН'!$H$22</f>
        <v>1413.69032939</v>
      </c>
      <c r="S93" s="36">
        <f>SUMIFS(СВЦЭМ!$C$33:$C$776,СВЦЭМ!$A$33:$A$776,$A93,СВЦЭМ!$B$33:$B$776,S$77)+'СЕТ СН'!$H$12+СВЦЭМ!$D$10+'СЕТ СН'!$H$6-'СЕТ СН'!$H$22</f>
        <v>1407.78653583</v>
      </c>
      <c r="T93" s="36">
        <f>SUMIFS(СВЦЭМ!$C$33:$C$776,СВЦЭМ!$A$33:$A$776,$A93,СВЦЭМ!$B$33:$B$776,T$77)+'СЕТ СН'!$H$12+СВЦЭМ!$D$10+'СЕТ СН'!$H$6-'СЕТ СН'!$H$22</f>
        <v>1435.1620773599998</v>
      </c>
      <c r="U93" s="36">
        <f>SUMIFS(СВЦЭМ!$C$33:$C$776,СВЦЭМ!$A$33:$A$776,$A93,СВЦЭМ!$B$33:$B$776,U$77)+'СЕТ СН'!$H$12+СВЦЭМ!$D$10+'СЕТ СН'!$H$6-'СЕТ СН'!$H$22</f>
        <v>1435.7542306</v>
      </c>
      <c r="V93" s="36">
        <f>SUMIFS(СВЦЭМ!$C$33:$C$776,СВЦЭМ!$A$33:$A$776,$A93,СВЦЭМ!$B$33:$B$776,V$77)+'СЕТ СН'!$H$12+СВЦЭМ!$D$10+'СЕТ СН'!$H$6-'СЕТ СН'!$H$22</f>
        <v>1446.78345898</v>
      </c>
      <c r="W93" s="36">
        <f>SUMIFS(СВЦЭМ!$C$33:$C$776,СВЦЭМ!$A$33:$A$776,$A93,СВЦЭМ!$B$33:$B$776,W$77)+'СЕТ СН'!$H$12+СВЦЭМ!$D$10+'СЕТ СН'!$H$6-'СЕТ СН'!$H$22</f>
        <v>1448.5790459499999</v>
      </c>
      <c r="X93" s="36">
        <f>SUMIFS(СВЦЭМ!$C$33:$C$776,СВЦЭМ!$A$33:$A$776,$A93,СВЦЭМ!$B$33:$B$776,X$77)+'СЕТ СН'!$H$12+СВЦЭМ!$D$10+'СЕТ СН'!$H$6-'СЕТ СН'!$H$22</f>
        <v>1424.2549244699999</v>
      </c>
      <c r="Y93" s="36">
        <f>SUMIFS(СВЦЭМ!$C$33:$C$776,СВЦЭМ!$A$33:$A$776,$A93,СВЦЭМ!$B$33:$B$776,Y$77)+'СЕТ СН'!$H$12+СВЦЭМ!$D$10+'СЕТ СН'!$H$6-'СЕТ СН'!$H$22</f>
        <v>1442.6521383700001</v>
      </c>
    </row>
    <row r="94" spans="1:25" ht="15.75" x14ac:dyDescent="0.2">
      <c r="A94" s="35">
        <f t="shared" si="2"/>
        <v>44244</v>
      </c>
      <c r="B94" s="36">
        <f>SUMIFS(СВЦЭМ!$C$33:$C$776,СВЦЭМ!$A$33:$A$776,$A94,СВЦЭМ!$B$33:$B$776,B$77)+'СЕТ СН'!$H$12+СВЦЭМ!$D$10+'СЕТ СН'!$H$6-'СЕТ СН'!$H$22</f>
        <v>1450.22941335</v>
      </c>
      <c r="C94" s="36">
        <f>SUMIFS(СВЦЭМ!$C$33:$C$776,СВЦЭМ!$A$33:$A$776,$A94,СВЦЭМ!$B$33:$B$776,C$77)+'СЕТ СН'!$H$12+СВЦЭМ!$D$10+'СЕТ СН'!$H$6-'СЕТ СН'!$H$22</f>
        <v>1486.62664404</v>
      </c>
      <c r="D94" s="36">
        <f>SUMIFS(СВЦЭМ!$C$33:$C$776,СВЦЭМ!$A$33:$A$776,$A94,СВЦЭМ!$B$33:$B$776,D$77)+'СЕТ СН'!$H$12+СВЦЭМ!$D$10+'СЕТ СН'!$H$6-'СЕТ СН'!$H$22</f>
        <v>1514.68852294</v>
      </c>
      <c r="E94" s="36">
        <f>SUMIFS(СВЦЭМ!$C$33:$C$776,СВЦЭМ!$A$33:$A$776,$A94,СВЦЭМ!$B$33:$B$776,E$77)+'СЕТ СН'!$H$12+СВЦЭМ!$D$10+'СЕТ СН'!$H$6-'СЕТ СН'!$H$22</f>
        <v>1512.1803318699999</v>
      </c>
      <c r="F94" s="36">
        <f>SUMIFS(СВЦЭМ!$C$33:$C$776,СВЦЭМ!$A$33:$A$776,$A94,СВЦЭМ!$B$33:$B$776,F$77)+'СЕТ СН'!$H$12+СВЦЭМ!$D$10+'СЕТ СН'!$H$6-'СЕТ СН'!$H$22</f>
        <v>1496.15600352</v>
      </c>
      <c r="G94" s="36">
        <f>SUMIFS(СВЦЭМ!$C$33:$C$776,СВЦЭМ!$A$33:$A$776,$A94,СВЦЭМ!$B$33:$B$776,G$77)+'СЕТ СН'!$H$12+СВЦЭМ!$D$10+'СЕТ СН'!$H$6-'СЕТ СН'!$H$22</f>
        <v>1458.5350462000001</v>
      </c>
      <c r="H94" s="36">
        <f>SUMIFS(СВЦЭМ!$C$33:$C$776,СВЦЭМ!$A$33:$A$776,$A94,СВЦЭМ!$B$33:$B$776,H$77)+'СЕТ СН'!$H$12+СВЦЭМ!$D$10+'СЕТ СН'!$H$6-'СЕТ СН'!$H$22</f>
        <v>1439.78830272</v>
      </c>
      <c r="I94" s="36">
        <f>SUMIFS(СВЦЭМ!$C$33:$C$776,СВЦЭМ!$A$33:$A$776,$A94,СВЦЭМ!$B$33:$B$776,I$77)+'СЕТ СН'!$H$12+СВЦЭМ!$D$10+'СЕТ СН'!$H$6-'СЕТ СН'!$H$22</f>
        <v>1436.1412170899998</v>
      </c>
      <c r="J94" s="36">
        <f>SUMIFS(СВЦЭМ!$C$33:$C$776,СВЦЭМ!$A$33:$A$776,$A94,СВЦЭМ!$B$33:$B$776,J$77)+'СЕТ СН'!$H$12+СВЦЭМ!$D$10+'СЕТ СН'!$H$6-'СЕТ СН'!$H$22</f>
        <v>1442.8532568400001</v>
      </c>
      <c r="K94" s="36">
        <f>SUMIFS(СВЦЭМ!$C$33:$C$776,СВЦЭМ!$A$33:$A$776,$A94,СВЦЭМ!$B$33:$B$776,K$77)+'СЕТ СН'!$H$12+СВЦЭМ!$D$10+'СЕТ СН'!$H$6-'СЕТ СН'!$H$22</f>
        <v>1441.1289116200001</v>
      </c>
      <c r="L94" s="36">
        <f>SUMIFS(СВЦЭМ!$C$33:$C$776,СВЦЭМ!$A$33:$A$776,$A94,СВЦЭМ!$B$33:$B$776,L$77)+'СЕТ СН'!$H$12+СВЦЭМ!$D$10+'СЕТ СН'!$H$6-'СЕТ СН'!$H$22</f>
        <v>1435.1700807500001</v>
      </c>
      <c r="M94" s="36">
        <f>SUMIFS(СВЦЭМ!$C$33:$C$776,СВЦЭМ!$A$33:$A$776,$A94,СВЦЭМ!$B$33:$B$776,M$77)+'СЕТ СН'!$H$12+СВЦЭМ!$D$10+'СЕТ СН'!$H$6-'СЕТ СН'!$H$22</f>
        <v>1433.1367918000001</v>
      </c>
      <c r="N94" s="36">
        <f>SUMIFS(СВЦЭМ!$C$33:$C$776,СВЦЭМ!$A$33:$A$776,$A94,СВЦЭМ!$B$33:$B$776,N$77)+'СЕТ СН'!$H$12+СВЦЭМ!$D$10+'СЕТ СН'!$H$6-'СЕТ СН'!$H$22</f>
        <v>1432.8187953900001</v>
      </c>
      <c r="O94" s="36">
        <f>SUMIFS(СВЦЭМ!$C$33:$C$776,СВЦЭМ!$A$33:$A$776,$A94,СВЦЭМ!$B$33:$B$776,O$77)+'СЕТ СН'!$H$12+СВЦЭМ!$D$10+'СЕТ СН'!$H$6-'СЕТ СН'!$H$22</f>
        <v>1436.6702983099999</v>
      </c>
      <c r="P94" s="36">
        <f>SUMIFS(СВЦЭМ!$C$33:$C$776,СВЦЭМ!$A$33:$A$776,$A94,СВЦЭМ!$B$33:$B$776,P$77)+'СЕТ СН'!$H$12+СВЦЭМ!$D$10+'СЕТ СН'!$H$6-'СЕТ СН'!$H$22</f>
        <v>3590.3072266200002</v>
      </c>
      <c r="Q94" s="36">
        <f>SUMIFS(СВЦЭМ!$C$33:$C$776,СВЦЭМ!$A$33:$A$776,$A94,СВЦЭМ!$B$33:$B$776,Q$77)+'СЕТ СН'!$H$12+СВЦЭМ!$D$10+'СЕТ СН'!$H$6-'СЕТ СН'!$H$22</f>
        <v>1428.30917155</v>
      </c>
      <c r="R94" s="36">
        <f>SUMIFS(СВЦЭМ!$C$33:$C$776,СВЦЭМ!$A$33:$A$776,$A94,СВЦЭМ!$B$33:$B$776,R$77)+'СЕТ СН'!$H$12+СВЦЭМ!$D$10+'СЕТ СН'!$H$6-'СЕТ СН'!$H$22</f>
        <v>1422.6555387499998</v>
      </c>
      <c r="S94" s="36">
        <f>SUMIFS(СВЦЭМ!$C$33:$C$776,СВЦЭМ!$A$33:$A$776,$A94,СВЦЭМ!$B$33:$B$776,S$77)+'СЕТ СН'!$H$12+СВЦЭМ!$D$10+'СЕТ СН'!$H$6-'СЕТ СН'!$H$22</f>
        <v>1435.7659771200001</v>
      </c>
      <c r="T94" s="36">
        <f>SUMIFS(СВЦЭМ!$C$33:$C$776,СВЦЭМ!$A$33:$A$776,$A94,СВЦЭМ!$B$33:$B$776,T$77)+'СЕТ СН'!$H$12+СВЦЭМ!$D$10+'СЕТ СН'!$H$6-'СЕТ СН'!$H$22</f>
        <v>1430.9832511499999</v>
      </c>
      <c r="U94" s="36">
        <f>SUMIFS(СВЦЭМ!$C$33:$C$776,СВЦЭМ!$A$33:$A$776,$A94,СВЦЭМ!$B$33:$B$776,U$77)+'СЕТ СН'!$H$12+СВЦЭМ!$D$10+'СЕТ СН'!$H$6-'СЕТ СН'!$H$22</f>
        <v>1439.3598818800001</v>
      </c>
      <c r="V94" s="36">
        <f>SUMIFS(СВЦЭМ!$C$33:$C$776,СВЦЭМ!$A$33:$A$776,$A94,СВЦЭМ!$B$33:$B$776,V$77)+'СЕТ СН'!$H$12+СВЦЭМ!$D$10+'СЕТ СН'!$H$6-'СЕТ СН'!$H$22</f>
        <v>1436.21260906</v>
      </c>
      <c r="W94" s="36">
        <f>SUMIFS(СВЦЭМ!$C$33:$C$776,СВЦЭМ!$A$33:$A$776,$A94,СВЦЭМ!$B$33:$B$776,W$77)+'СЕТ СН'!$H$12+СВЦЭМ!$D$10+'СЕТ СН'!$H$6-'СЕТ СН'!$H$22</f>
        <v>1430.32197266</v>
      </c>
      <c r="X94" s="36">
        <f>SUMIFS(СВЦЭМ!$C$33:$C$776,СВЦЭМ!$A$33:$A$776,$A94,СВЦЭМ!$B$33:$B$776,X$77)+'СЕТ СН'!$H$12+СВЦЭМ!$D$10+'СЕТ СН'!$H$6-'СЕТ СН'!$H$22</f>
        <v>1439.6806187100001</v>
      </c>
      <c r="Y94" s="36">
        <f>SUMIFS(СВЦЭМ!$C$33:$C$776,СВЦЭМ!$A$33:$A$776,$A94,СВЦЭМ!$B$33:$B$776,Y$77)+'СЕТ СН'!$H$12+СВЦЭМ!$D$10+'СЕТ СН'!$H$6-'СЕТ СН'!$H$22</f>
        <v>1449.2218902499999</v>
      </c>
    </row>
    <row r="95" spans="1:25" ht="15.75" x14ac:dyDescent="0.2">
      <c r="A95" s="35">
        <f t="shared" si="2"/>
        <v>44245</v>
      </c>
      <c r="B95" s="36">
        <f>SUMIFS(СВЦЭМ!$C$33:$C$776,СВЦЭМ!$A$33:$A$776,$A95,СВЦЭМ!$B$33:$B$776,B$77)+'СЕТ СН'!$H$12+СВЦЭМ!$D$10+'СЕТ СН'!$H$6-'СЕТ СН'!$H$22</f>
        <v>1482.5808697000002</v>
      </c>
      <c r="C95" s="36">
        <f>SUMIFS(СВЦЭМ!$C$33:$C$776,СВЦЭМ!$A$33:$A$776,$A95,СВЦЭМ!$B$33:$B$776,C$77)+'СЕТ СН'!$H$12+СВЦЭМ!$D$10+'СЕТ СН'!$H$6-'СЕТ СН'!$H$22</f>
        <v>1500.79885926</v>
      </c>
      <c r="D95" s="36">
        <f>SUMIFS(СВЦЭМ!$C$33:$C$776,СВЦЭМ!$A$33:$A$776,$A95,СВЦЭМ!$B$33:$B$776,D$77)+'СЕТ СН'!$H$12+СВЦЭМ!$D$10+'СЕТ СН'!$H$6-'СЕТ СН'!$H$22</f>
        <v>1530.3333195499999</v>
      </c>
      <c r="E95" s="36">
        <f>SUMIFS(СВЦЭМ!$C$33:$C$776,СВЦЭМ!$A$33:$A$776,$A95,СВЦЭМ!$B$33:$B$776,E$77)+'СЕТ СН'!$H$12+СВЦЭМ!$D$10+'СЕТ СН'!$H$6-'СЕТ СН'!$H$22</f>
        <v>1537.7671814300002</v>
      </c>
      <c r="F95" s="36">
        <f>SUMIFS(СВЦЭМ!$C$33:$C$776,СВЦЭМ!$A$33:$A$776,$A95,СВЦЭМ!$B$33:$B$776,F$77)+'СЕТ СН'!$H$12+СВЦЭМ!$D$10+'СЕТ СН'!$H$6-'СЕТ СН'!$H$22</f>
        <v>1528.79533244</v>
      </c>
      <c r="G95" s="36">
        <f>SUMIFS(СВЦЭМ!$C$33:$C$776,СВЦЭМ!$A$33:$A$776,$A95,СВЦЭМ!$B$33:$B$776,G$77)+'СЕТ СН'!$H$12+СВЦЭМ!$D$10+'СЕТ СН'!$H$6-'СЕТ СН'!$H$22</f>
        <v>1507.0399523999999</v>
      </c>
      <c r="H95" s="36">
        <f>SUMIFS(СВЦЭМ!$C$33:$C$776,СВЦЭМ!$A$33:$A$776,$A95,СВЦЭМ!$B$33:$B$776,H$77)+'СЕТ СН'!$H$12+СВЦЭМ!$D$10+'СЕТ СН'!$H$6-'СЕТ СН'!$H$22</f>
        <v>1464.4792312</v>
      </c>
      <c r="I95" s="36">
        <f>SUMIFS(СВЦЭМ!$C$33:$C$776,СВЦЭМ!$A$33:$A$776,$A95,СВЦЭМ!$B$33:$B$776,I$77)+'СЕТ СН'!$H$12+СВЦЭМ!$D$10+'СЕТ СН'!$H$6-'СЕТ СН'!$H$22</f>
        <v>1435.91097459</v>
      </c>
      <c r="J95" s="36">
        <f>SUMIFS(СВЦЭМ!$C$33:$C$776,СВЦЭМ!$A$33:$A$776,$A95,СВЦЭМ!$B$33:$B$776,J$77)+'СЕТ СН'!$H$12+СВЦЭМ!$D$10+'СЕТ СН'!$H$6-'СЕТ СН'!$H$22</f>
        <v>1411.5437328099999</v>
      </c>
      <c r="K95" s="36">
        <f>SUMIFS(СВЦЭМ!$C$33:$C$776,СВЦЭМ!$A$33:$A$776,$A95,СВЦЭМ!$B$33:$B$776,K$77)+'СЕТ СН'!$H$12+СВЦЭМ!$D$10+'СЕТ СН'!$H$6-'СЕТ СН'!$H$22</f>
        <v>1407.6043714299999</v>
      </c>
      <c r="L95" s="36">
        <f>SUMIFS(СВЦЭМ!$C$33:$C$776,СВЦЭМ!$A$33:$A$776,$A95,СВЦЭМ!$B$33:$B$776,L$77)+'СЕТ СН'!$H$12+СВЦЭМ!$D$10+'СЕТ СН'!$H$6-'СЕТ СН'!$H$22</f>
        <v>1403.29686421</v>
      </c>
      <c r="M95" s="36">
        <f>SUMIFS(СВЦЭМ!$C$33:$C$776,СВЦЭМ!$A$33:$A$776,$A95,СВЦЭМ!$B$33:$B$776,M$77)+'СЕТ СН'!$H$12+СВЦЭМ!$D$10+'СЕТ СН'!$H$6-'СЕТ СН'!$H$22</f>
        <v>1406.1896536300001</v>
      </c>
      <c r="N95" s="36">
        <f>SUMIFS(СВЦЭМ!$C$33:$C$776,СВЦЭМ!$A$33:$A$776,$A95,СВЦЭМ!$B$33:$B$776,N$77)+'СЕТ СН'!$H$12+СВЦЭМ!$D$10+'СЕТ СН'!$H$6-'СЕТ СН'!$H$22</f>
        <v>1424.70300103</v>
      </c>
      <c r="O95" s="36">
        <f>SUMIFS(СВЦЭМ!$C$33:$C$776,СВЦЭМ!$A$33:$A$776,$A95,СВЦЭМ!$B$33:$B$776,O$77)+'СЕТ СН'!$H$12+СВЦЭМ!$D$10+'СЕТ СН'!$H$6-'СЕТ СН'!$H$22</f>
        <v>1408.01201894</v>
      </c>
      <c r="P95" s="36">
        <f>SUMIFS(СВЦЭМ!$C$33:$C$776,СВЦЭМ!$A$33:$A$776,$A95,СВЦЭМ!$B$33:$B$776,P$77)+'СЕТ СН'!$H$12+СВЦЭМ!$D$10+'СЕТ СН'!$H$6-'СЕТ СН'!$H$22</f>
        <v>1412.06551599</v>
      </c>
      <c r="Q95" s="36">
        <f>SUMIFS(СВЦЭМ!$C$33:$C$776,СВЦЭМ!$A$33:$A$776,$A95,СВЦЭМ!$B$33:$B$776,Q$77)+'СЕТ СН'!$H$12+СВЦЭМ!$D$10+'СЕТ СН'!$H$6-'СЕТ СН'!$H$22</f>
        <v>1417.3116135499999</v>
      </c>
      <c r="R95" s="36">
        <f>SUMIFS(СВЦЭМ!$C$33:$C$776,СВЦЭМ!$A$33:$A$776,$A95,СВЦЭМ!$B$33:$B$776,R$77)+'СЕТ СН'!$H$12+СВЦЭМ!$D$10+'СЕТ СН'!$H$6-'СЕТ СН'!$H$22</f>
        <v>1429.93014455</v>
      </c>
      <c r="S95" s="36">
        <f>SUMIFS(СВЦЭМ!$C$33:$C$776,СВЦЭМ!$A$33:$A$776,$A95,СВЦЭМ!$B$33:$B$776,S$77)+'СЕТ СН'!$H$12+СВЦЭМ!$D$10+'СЕТ СН'!$H$6-'СЕТ СН'!$H$22</f>
        <v>1426.0726297399999</v>
      </c>
      <c r="T95" s="36">
        <f>SUMIFS(СВЦЭМ!$C$33:$C$776,СВЦЭМ!$A$33:$A$776,$A95,СВЦЭМ!$B$33:$B$776,T$77)+'СЕТ СН'!$H$12+СВЦЭМ!$D$10+'СЕТ СН'!$H$6-'СЕТ СН'!$H$22</f>
        <v>1382.4651074599999</v>
      </c>
      <c r="U95" s="36">
        <f>SUMIFS(СВЦЭМ!$C$33:$C$776,СВЦЭМ!$A$33:$A$776,$A95,СВЦЭМ!$B$33:$B$776,U$77)+'СЕТ СН'!$H$12+СВЦЭМ!$D$10+'СЕТ СН'!$H$6-'СЕТ СН'!$H$22</f>
        <v>1386.4263969799999</v>
      </c>
      <c r="V95" s="36">
        <f>SUMIFS(СВЦЭМ!$C$33:$C$776,СВЦЭМ!$A$33:$A$776,$A95,СВЦЭМ!$B$33:$B$776,V$77)+'СЕТ СН'!$H$12+СВЦЭМ!$D$10+'СЕТ СН'!$H$6-'СЕТ СН'!$H$22</f>
        <v>1380.9671724099999</v>
      </c>
      <c r="W95" s="36">
        <f>SUMIFS(СВЦЭМ!$C$33:$C$776,СВЦЭМ!$A$33:$A$776,$A95,СВЦЭМ!$B$33:$B$776,W$77)+'СЕТ СН'!$H$12+СВЦЭМ!$D$10+'СЕТ СН'!$H$6-'СЕТ СН'!$H$22</f>
        <v>1393.79814648</v>
      </c>
      <c r="X95" s="36">
        <f>SUMIFS(СВЦЭМ!$C$33:$C$776,СВЦЭМ!$A$33:$A$776,$A95,СВЦЭМ!$B$33:$B$776,X$77)+'СЕТ СН'!$H$12+СВЦЭМ!$D$10+'СЕТ СН'!$H$6-'СЕТ СН'!$H$22</f>
        <v>1412.0178893100001</v>
      </c>
      <c r="Y95" s="36">
        <f>SUMIFS(СВЦЭМ!$C$33:$C$776,СВЦЭМ!$A$33:$A$776,$A95,СВЦЭМ!$B$33:$B$776,Y$77)+'СЕТ СН'!$H$12+СВЦЭМ!$D$10+'СЕТ СН'!$H$6-'СЕТ СН'!$H$22</f>
        <v>1449.7794214599999</v>
      </c>
    </row>
    <row r="96" spans="1:25" ht="15.75" x14ac:dyDescent="0.2">
      <c r="A96" s="35">
        <f t="shared" si="2"/>
        <v>44246</v>
      </c>
      <c r="B96" s="36">
        <f>SUMIFS(СВЦЭМ!$C$33:$C$776,СВЦЭМ!$A$33:$A$776,$A96,СВЦЭМ!$B$33:$B$776,B$77)+'СЕТ СН'!$H$12+СВЦЭМ!$D$10+'СЕТ СН'!$H$6-'СЕТ СН'!$H$22</f>
        <v>1451.72736252</v>
      </c>
      <c r="C96" s="36">
        <f>SUMIFS(СВЦЭМ!$C$33:$C$776,СВЦЭМ!$A$33:$A$776,$A96,СВЦЭМ!$B$33:$B$776,C$77)+'СЕТ СН'!$H$12+СВЦЭМ!$D$10+'СЕТ СН'!$H$6-'СЕТ СН'!$H$22</f>
        <v>1480.42171998</v>
      </c>
      <c r="D96" s="36">
        <f>SUMIFS(СВЦЭМ!$C$33:$C$776,СВЦЭМ!$A$33:$A$776,$A96,СВЦЭМ!$B$33:$B$776,D$77)+'СЕТ СН'!$H$12+СВЦЭМ!$D$10+'СЕТ СН'!$H$6-'СЕТ СН'!$H$22</f>
        <v>1523.3623884999997</v>
      </c>
      <c r="E96" s="36">
        <f>SUMIFS(СВЦЭМ!$C$33:$C$776,СВЦЭМ!$A$33:$A$776,$A96,СВЦЭМ!$B$33:$B$776,E$77)+'СЕТ СН'!$H$12+СВЦЭМ!$D$10+'СЕТ СН'!$H$6-'СЕТ СН'!$H$22</f>
        <v>1528.6607018099999</v>
      </c>
      <c r="F96" s="36">
        <f>SUMIFS(СВЦЭМ!$C$33:$C$776,СВЦЭМ!$A$33:$A$776,$A96,СВЦЭМ!$B$33:$B$776,F$77)+'СЕТ СН'!$H$12+СВЦЭМ!$D$10+'СЕТ СН'!$H$6-'СЕТ СН'!$H$22</f>
        <v>1525.1203343500001</v>
      </c>
      <c r="G96" s="36">
        <f>SUMIFS(СВЦЭМ!$C$33:$C$776,СВЦЭМ!$A$33:$A$776,$A96,СВЦЭМ!$B$33:$B$776,G$77)+'СЕТ СН'!$H$12+СВЦЭМ!$D$10+'СЕТ СН'!$H$6-'СЕТ СН'!$H$22</f>
        <v>1499.07445435</v>
      </c>
      <c r="H96" s="36">
        <f>SUMIFS(СВЦЭМ!$C$33:$C$776,СВЦЭМ!$A$33:$A$776,$A96,СВЦЭМ!$B$33:$B$776,H$77)+'СЕТ СН'!$H$12+СВЦЭМ!$D$10+'СЕТ СН'!$H$6-'СЕТ СН'!$H$22</f>
        <v>1464.65315246</v>
      </c>
      <c r="I96" s="36">
        <f>SUMIFS(СВЦЭМ!$C$33:$C$776,СВЦЭМ!$A$33:$A$776,$A96,СВЦЭМ!$B$33:$B$776,I$77)+'СЕТ СН'!$H$12+СВЦЭМ!$D$10+'СЕТ СН'!$H$6-'СЕТ СН'!$H$22</f>
        <v>1432.1892118400001</v>
      </c>
      <c r="J96" s="36">
        <f>SUMIFS(СВЦЭМ!$C$33:$C$776,СВЦЭМ!$A$33:$A$776,$A96,СВЦЭМ!$B$33:$B$776,J$77)+'СЕТ СН'!$H$12+СВЦЭМ!$D$10+'СЕТ СН'!$H$6-'СЕТ СН'!$H$22</f>
        <v>1407.5052684399998</v>
      </c>
      <c r="K96" s="36">
        <f>SUMIFS(СВЦЭМ!$C$33:$C$776,СВЦЭМ!$A$33:$A$776,$A96,СВЦЭМ!$B$33:$B$776,K$77)+'СЕТ СН'!$H$12+СВЦЭМ!$D$10+'СЕТ СН'!$H$6-'СЕТ СН'!$H$22</f>
        <v>1401.9447448999999</v>
      </c>
      <c r="L96" s="36">
        <f>SUMIFS(СВЦЭМ!$C$33:$C$776,СВЦЭМ!$A$33:$A$776,$A96,СВЦЭМ!$B$33:$B$776,L$77)+'СЕТ СН'!$H$12+СВЦЭМ!$D$10+'СЕТ СН'!$H$6-'СЕТ СН'!$H$22</f>
        <v>1432.7480684899999</v>
      </c>
      <c r="M96" s="36">
        <f>SUMIFS(СВЦЭМ!$C$33:$C$776,СВЦЭМ!$A$33:$A$776,$A96,СВЦЭМ!$B$33:$B$776,M$77)+'СЕТ СН'!$H$12+СВЦЭМ!$D$10+'СЕТ СН'!$H$6-'СЕТ СН'!$H$22</f>
        <v>1424.0349783900001</v>
      </c>
      <c r="N96" s="36">
        <f>SUMIFS(СВЦЭМ!$C$33:$C$776,СВЦЭМ!$A$33:$A$776,$A96,СВЦЭМ!$B$33:$B$776,N$77)+'СЕТ СН'!$H$12+СВЦЭМ!$D$10+'СЕТ СН'!$H$6-'СЕТ СН'!$H$22</f>
        <v>1438.6018266299998</v>
      </c>
      <c r="O96" s="36">
        <f>SUMIFS(СВЦЭМ!$C$33:$C$776,СВЦЭМ!$A$33:$A$776,$A96,СВЦЭМ!$B$33:$B$776,O$77)+'СЕТ СН'!$H$12+СВЦЭМ!$D$10+'СЕТ СН'!$H$6-'СЕТ СН'!$H$22</f>
        <v>1446.8839684099999</v>
      </c>
      <c r="P96" s="36">
        <f>SUMIFS(СВЦЭМ!$C$33:$C$776,СВЦЭМ!$A$33:$A$776,$A96,СВЦЭМ!$B$33:$B$776,P$77)+'СЕТ СН'!$H$12+СВЦЭМ!$D$10+'СЕТ СН'!$H$6-'СЕТ СН'!$H$22</f>
        <v>1424.5192433299999</v>
      </c>
      <c r="Q96" s="36">
        <f>SUMIFS(СВЦЭМ!$C$33:$C$776,СВЦЭМ!$A$33:$A$776,$A96,СВЦЭМ!$B$33:$B$776,Q$77)+'СЕТ СН'!$H$12+СВЦЭМ!$D$10+'СЕТ СН'!$H$6-'СЕТ СН'!$H$22</f>
        <v>1423.78989942</v>
      </c>
      <c r="R96" s="36">
        <f>SUMIFS(СВЦЭМ!$C$33:$C$776,СВЦЭМ!$A$33:$A$776,$A96,СВЦЭМ!$B$33:$B$776,R$77)+'СЕТ СН'!$H$12+СВЦЭМ!$D$10+'СЕТ СН'!$H$6-'СЕТ СН'!$H$22</f>
        <v>1442.08652734</v>
      </c>
      <c r="S96" s="36">
        <f>SUMIFS(СВЦЭМ!$C$33:$C$776,СВЦЭМ!$A$33:$A$776,$A96,СВЦЭМ!$B$33:$B$776,S$77)+'СЕТ СН'!$H$12+СВЦЭМ!$D$10+'СЕТ СН'!$H$6-'СЕТ СН'!$H$22</f>
        <v>1430.3248849699999</v>
      </c>
      <c r="T96" s="36">
        <f>SUMIFS(СВЦЭМ!$C$33:$C$776,СВЦЭМ!$A$33:$A$776,$A96,СВЦЭМ!$B$33:$B$776,T$77)+'СЕТ СН'!$H$12+СВЦЭМ!$D$10+'СЕТ СН'!$H$6-'СЕТ СН'!$H$22</f>
        <v>1417.3914278499999</v>
      </c>
      <c r="U96" s="36">
        <f>SUMIFS(СВЦЭМ!$C$33:$C$776,СВЦЭМ!$A$33:$A$776,$A96,СВЦЭМ!$B$33:$B$776,U$77)+'СЕТ СН'!$H$12+СВЦЭМ!$D$10+'СЕТ СН'!$H$6-'СЕТ СН'!$H$22</f>
        <v>1415.9235998099998</v>
      </c>
      <c r="V96" s="36">
        <f>SUMIFS(СВЦЭМ!$C$33:$C$776,СВЦЭМ!$A$33:$A$776,$A96,СВЦЭМ!$B$33:$B$776,V$77)+'СЕТ СН'!$H$12+СВЦЭМ!$D$10+'СЕТ СН'!$H$6-'СЕТ СН'!$H$22</f>
        <v>1412.46491956</v>
      </c>
      <c r="W96" s="36">
        <f>SUMIFS(СВЦЭМ!$C$33:$C$776,СВЦЭМ!$A$33:$A$776,$A96,СВЦЭМ!$B$33:$B$776,W$77)+'СЕТ СН'!$H$12+СВЦЭМ!$D$10+'СЕТ СН'!$H$6-'СЕТ СН'!$H$22</f>
        <v>1419.64205373</v>
      </c>
      <c r="X96" s="36">
        <f>SUMIFS(СВЦЭМ!$C$33:$C$776,СВЦЭМ!$A$33:$A$776,$A96,СВЦЭМ!$B$33:$B$776,X$77)+'СЕТ СН'!$H$12+СВЦЭМ!$D$10+'СЕТ СН'!$H$6-'СЕТ СН'!$H$22</f>
        <v>1445.9647210399999</v>
      </c>
      <c r="Y96" s="36">
        <f>SUMIFS(СВЦЭМ!$C$33:$C$776,СВЦЭМ!$A$33:$A$776,$A96,СВЦЭМ!$B$33:$B$776,Y$77)+'СЕТ СН'!$H$12+СВЦЭМ!$D$10+'СЕТ СН'!$H$6-'СЕТ СН'!$H$22</f>
        <v>1467.6084657000001</v>
      </c>
    </row>
    <row r="97" spans="1:25" ht="15.75" x14ac:dyDescent="0.2">
      <c r="A97" s="35">
        <f t="shared" si="2"/>
        <v>44247</v>
      </c>
      <c r="B97" s="36">
        <f>SUMIFS(СВЦЭМ!$C$33:$C$776,СВЦЭМ!$A$33:$A$776,$A97,СВЦЭМ!$B$33:$B$776,B$77)+'СЕТ СН'!$H$12+СВЦЭМ!$D$10+'СЕТ СН'!$H$6-'СЕТ СН'!$H$22</f>
        <v>1461.7881471800001</v>
      </c>
      <c r="C97" s="36">
        <f>SUMIFS(СВЦЭМ!$C$33:$C$776,СВЦЭМ!$A$33:$A$776,$A97,СВЦЭМ!$B$33:$B$776,C$77)+'СЕТ СН'!$H$12+СВЦЭМ!$D$10+'СЕТ СН'!$H$6-'СЕТ СН'!$H$22</f>
        <v>1481.82889535</v>
      </c>
      <c r="D97" s="36">
        <f>SUMIFS(СВЦЭМ!$C$33:$C$776,СВЦЭМ!$A$33:$A$776,$A97,СВЦЭМ!$B$33:$B$776,D$77)+'СЕТ СН'!$H$12+СВЦЭМ!$D$10+'СЕТ СН'!$H$6-'СЕТ СН'!$H$22</f>
        <v>1507.5911572099999</v>
      </c>
      <c r="E97" s="36">
        <f>SUMIFS(СВЦЭМ!$C$33:$C$776,СВЦЭМ!$A$33:$A$776,$A97,СВЦЭМ!$B$33:$B$776,E$77)+'СЕТ СН'!$H$12+СВЦЭМ!$D$10+'СЕТ СН'!$H$6-'СЕТ СН'!$H$22</f>
        <v>1515.36899653</v>
      </c>
      <c r="F97" s="36">
        <f>SUMIFS(СВЦЭМ!$C$33:$C$776,СВЦЭМ!$A$33:$A$776,$A97,СВЦЭМ!$B$33:$B$776,F$77)+'СЕТ СН'!$H$12+СВЦЭМ!$D$10+'СЕТ СН'!$H$6-'СЕТ СН'!$H$22</f>
        <v>1518.7482405599999</v>
      </c>
      <c r="G97" s="36">
        <f>SUMIFS(СВЦЭМ!$C$33:$C$776,СВЦЭМ!$A$33:$A$776,$A97,СВЦЭМ!$B$33:$B$776,G$77)+'СЕТ СН'!$H$12+СВЦЭМ!$D$10+'СЕТ СН'!$H$6-'СЕТ СН'!$H$22</f>
        <v>1496.9938458399997</v>
      </c>
      <c r="H97" s="36">
        <f>SUMIFS(СВЦЭМ!$C$33:$C$776,СВЦЭМ!$A$33:$A$776,$A97,СВЦЭМ!$B$33:$B$776,H$77)+'СЕТ СН'!$H$12+СВЦЭМ!$D$10+'СЕТ СН'!$H$6-'СЕТ СН'!$H$22</f>
        <v>1465.3893851900002</v>
      </c>
      <c r="I97" s="36">
        <f>SUMIFS(СВЦЭМ!$C$33:$C$776,СВЦЭМ!$A$33:$A$776,$A97,СВЦЭМ!$B$33:$B$776,I$77)+'СЕТ СН'!$H$12+СВЦЭМ!$D$10+'СЕТ СН'!$H$6-'СЕТ СН'!$H$22</f>
        <v>1437.7849131600001</v>
      </c>
      <c r="J97" s="36">
        <f>SUMIFS(СВЦЭМ!$C$33:$C$776,СВЦЭМ!$A$33:$A$776,$A97,СВЦЭМ!$B$33:$B$776,J$77)+'СЕТ СН'!$H$12+СВЦЭМ!$D$10+'СЕТ СН'!$H$6-'СЕТ СН'!$H$22</f>
        <v>1407.31340783</v>
      </c>
      <c r="K97" s="36">
        <f>SUMIFS(СВЦЭМ!$C$33:$C$776,СВЦЭМ!$A$33:$A$776,$A97,СВЦЭМ!$B$33:$B$776,K$77)+'СЕТ СН'!$H$12+СВЦЭМ!$D$10+'СЕТ СН'!$H$6-'СЕТ СН'!$H$22</f>
        <v>1396.9653631699998</v>
      </c>
      <c r="L97" s="36">
        <f>SUMIFS(СВЦЭМ!$C$33:$C$776,СВЦЭМ!$A$33:$A$776,$A97,СВЦЭМ!$B$33:$B$776,L$77)+'СЕТ СН'!$H$12+СВЦЭМ!$D$10+'СЕТ СН'!$H$6-'СЕТ СН'!$H$22</f>
        <v>1395.8056229399999</v>
      </c>
      <c r="M97" s="36">
        <f>SUMIFS(СВЦЭМ!$C$33:$C$776,СВЦЭМ!$A$33:$A$776,$A97,СВЦЭМ!$B$33:$B$776,M$77)+'СЕТ СН'!$H$12+СВЦЭМ!$D$10+'СЕТ СН'!$H$6-'СЕТ СН'!$H$22</f>
        <v>1408.69632004</v>
      </c>
      <c r="N97" s="36">
        <f>SUMIFS(СВЦЭМ!$C$33:$C$776,СВЦЭМ!$A$33:$A$776,$A97,СВЦЭМ!$B$33:$B$776,N$77)+'СЕТ СН'!$H$12+СВЦЭМ!$D$10+'СЕТ СН'!$H$6-'СЕТ СН'!$H$22</f>
        <v>1395.0364942599999</v>
      </c>
      <c r="O97" s="36">
        <f>SUMIFS(СВЦЭМ!$C$33:$C$776,СВЦЭМ!$A$33:$A$776,$A97,СВЦЭМ!$B$33:$B$776,O$77)+'СЕТ СН'!$H$12+СВЦЭМ!$D$10+'СЕТ СН'!$H$6-'СЕТ СН'!$H$22</f>
        <v>1400.9321411000001</v>
      </c>
      <c r="P97" s="36">
        <f>SUMIFS(СВЦЭМ!$C$33:$C$776,СВЦЭМ!$A$33:$A$776,$A97,СВЦЭМ!$B$33:$B$776,P$77)+'СЕТ СН'!$H$12+СВЦЭМ!$D$10+'СЕТ СН'!$H$6-'СЕТ СН'!$H$22</f>
        <v>1382.7645905300001</v>
      </c>
      <c r="Q97" s="36">
        <f>SUMIFS(СВЦЭМ!$C$33:$C$776,СВЦЭМ!$A$33:$A$776,$A97,СВЦЭМ!$B$33:$B$776,Q$77)+'СЕТ СН'!$H$12+СВЦЭМ!$D$10+'СЕТ СН'!$H$6-'СЕТ СН'!$H$22</f>
        <v>1385.09157218</v>
      </c>
      <c r="R97" s="36">
        <f>SUMIFS(СВЦЭМ!$C$33:$C$776,СВЦЭМ!$A$33:$A$776,$A97,СВЦЭМ!$B$33:$B$776,R$77)+'СЕТ СН'!$H$12+СВЦЭМ!$D$10+'СЕТ СН'!$H$6-'СЕТ СН'!$H$22</f>
        <v>1394.5077469600001</v>
      </c>
      <c r="S97" s="36">
        <f>SUMIFS(СВЦЭМ!$C$33:$C$776,СВЦЭМ!$A$33:$A$776,$A97,СВЦЭМ!$B$33:$B$776,S$77)+'СЕТ СН'!$H$12+СВЦЭМ!$D$10+'СЕТ СН'!$H$6-'СЕТ СН'!$H$22</f>
        <v>1368.4790026999999</v>
      </c>
      <c r="T97" s="36">
        <f>SUMIFS(СВЦЭМ!$C$33:$C$776,СВЦЭМ!$A$33:$A$776,$A97,СВЦЭМ!$B$33:$B$776,T$77)+'СЕТ СН'!$H$12+СВЦЭМ!$D$10+'СЕТ СН'!$H$6-'СЕТ СН'!$H$22</f>
        <v>1372.0964357799999</v>
      </c>
      <c r="U97" s="36">
        <f>SUMIFS(СВЦЭМ!$C$33:$C$776,СВЦЭМ!$A$33:$A$776,$A97,СВЦЭМ!$B$33:$B$776,U$77)+'СЕТ СН'!$H$12+СВЦЭМ!$D$10+'СЕТ СН'!$H$6-'СЕТ СН'!$H$22</f>
        <v>1384.7885231499999</v>
      </c>
      <c r="V97" s="36">
        <f>SUMIFS(СВЦЭМ!$C$33:$C$776,СВЦЭМ!$A$33:$A$776,$A97,СВЦЭМ!$B$33:$B$776,V$77)+'СЕТ СН'!$H$12+СВЦЭМ!$D$10+'СЕТ СН'!$H$6-'СЕТ СН'!$H$22</f>
        <v>1385.68830187</v>
      </c>
      <c r="W97" s="36">
        <f>SUMIFS(СВЦЭМ!$C$33:$C$776,СВЦЭМ!$A$33:$A$776,$A97,СВЦЭМ!$B$33:$B$776,W$77)+'СЕТ СН'!$H$12+СВЦЭМ!$D$10+'СЕТ СН'!$H$6-'СЕТ СН'!$H$22</f>
        <v>1384.56048487</v>
      </c>
      <c r="X97" s="36">
        <f>SUMIFS(СВЦЭМ!$C$33:$C$776,СВЦЭМ!$A$33:$A$776,$A97,СВЦЭМ!$B$33:$B$776,X$77)+'СЕТ СН'!$H$12+СВЦЭМ!$D$10+'СЕТ СН'!$H$6-'СЕТ СН'!$H$22</f>
        <v>1396.2691838799999</v>
      </c>
      <c r="Y97" s="36">
        <f>SUMIFS(СВЦЭМ!$C$33:$C$776,СВЦЭМ!$A$33:$A$776,$A97,СВЦЭМ!$B$33:$B$776,Y$77)+'СЕТ СН'!$H$12+СВЦЭМ!$D$10+'СЕТ СН'!$H$6-'СЕТ СН'!$H$22</f>
        <v>1409.6607426599999</v>
      </c>
    </row>
    <row r="98" spans="1:25" ht="15.75" x14ac:dyDescent="0.2">
      <c r="A98" s="35">
        <f t="shared" si="2"/>
        <v>44248</v>
      </c>
      <c r="B98" s="36">
        <f>SUMIFS(СВЦЭМ!$C$33:$C$776,СВЦЭМ!$A$33:$A$776,$A98,СВЦЭМ!$B$33:$B$776,B$77)+'СЕТ СН'!$H$12+СВЦЭМ!$D$10+'СЕТ СН'!$H$6-'СЕТ СН'!$H$22</f>
        <v>1458.1617799400001</v>
      </c>
      <c r="C98" s="36">
        <f>SUMIFS(СВЦЭМ!$C$33:$C$776,СВЦЭМ!$A$33:$A$776,$A98,СВЦЭМ!$B$33:$B$776,C$77)+'СЕТ СН'!$H$12+СВЦЭМ!$D$10+'СЕТ СН'!$H$6-'СЕТ СН'!$H$22</f>
        <v>1474.7730063600002</v>
      </c>
      <c r="D98" s="36">
        <f>SUMIFS(СВЦЭМ!$C$33:$C$776,СВЦЭМ!$A$33:$A$776,$A98,СВЦЭМ!$B$33:$B$776,D$77)+'СЕТ СН'!$H$12+СВЦЭМ!$D$10+'СЕТ СН'!$H$6-'СЕТ СН'!$H$22</f>
        <v>1500.0755849299999</v>
      </c>
      <c r="E98" s="36">
        <f>SUMIFS(СВЦЭМ!$C$33:$C$776,СВЦЭМ!$A$33:$A$776,$A98,СВЦЭМ!$B$33:$B$776,E$77)+'СЕТ СН'!$H$12+СВЦЭМ!$D$10+'СЕТ СН'!$H$6-'СЕТ СН'!$H$22</f>
        <v>1505.88501494</v>
      </c>
      <c r="F98" s="36">
        <f>SUMIFS(СВЦЭМ!$C$33:$C$776,СВЦЭМ!$A$33:$A$776,$A98,СВЦЭМ!$B$33:$B$776,F$77)+'СЕТ СН'!$H$12+СВЦЭМ!$D$10+'СЕТ СН'!$H$6-'СЕТ СН'!$H$22</f>
        <v>1511.9398554199997</v>
      </c>
      <c r="G98" s="36">
        <f>SUMIFS(СВЦЭМ!$C$33:$C$776,СВЦЭМ!$A$33:$A$776,$A98,СВЦЭМ!$B$33:$B$776,G$77)+'СЕТ СН'!$H$12+СВЦЭМ!$D$10+'СЕТ СН'!$H$6-'СЕТ СН'!$H$22</f>
        <v>1511.2350121099998</v>
      </c>
      <c r="H98" s="36">
        <f>SUMIFS(СВЦЭМ!$C$33:$C$776,СВЦЭМ!$A$33:$A$776,$A98,СВЦЭМ!$B$33:$B$776,H$77)+'СЕТ СН'!$H$12+СВЦЭМ!$D$10+'СЕТ СН'!$H$6-'СЕТ СН'!$H$22</f>
        <v>1499.9232047699998</v>
      </c>
      <c r="I98" s="36">
        <f>SUMIFS(СВЦЭМ!$C$33:$C$776,СВЦЭМ!$A$33:$A$776,$A98,СВЦЭМ!$B$33:$B$776,I$77)+'СЕТ СН'!$H$12+СВЦЭМ!$D$10+'СЕТ СН'!$H$6-'СЕТ СН'!$H$22</f>
        <v>1491.0677798299998</v>
      </c>
      <c r="J98" s="36">
        <f>SUMIFS(СВЦЭМ!$C$33:$C$776,СВЦЭМ!$A$33:$A$776,$A98,СВЦЭМ!$B$33:$B$776,J$77)+'СЕТ СН'!$H$12+СВЦЭМ!$D$10+'СЕТ СН'!$H$6-'СЕТ СН'!$H$22</f>
        <v>1468.4298888200001</v>
      </c>
      <c r="K98" s="36">
        <f>SUMIFS(СВЦЭМ!$C$33:$C$776,СВЦЭМ!$A$33:$A$776,$A98,СВЦЭМ!$B$33:$B$776,K$77)+'СЕТ СН'!$H$12+СВЦЭМ!$D$10+'СЕТ СН'!$H$6-'СЕТ СН'!$H$22</f>
        <v>1430.9974158800001</v>
      </c>
      <c r="L98" s="36">
        <f>SUMIFS(СВЦЭМ!$C$33:$C$776,СВЦЭМ!$A$33:$A$776,$A98,СВЦЭМ!$B$33:$B$776,L$77)+'СЕТ СН'!$H$12+СВЦЭМ!$D$10+'СЕТ СН'!$H$6-'СЕТ СН'!$H$22</f>
        <v>1409.2845664299998</v>
      </c>
      <c r="M98" s="36">
        <f>SUMIFS(СВЦЭМ!$C$33:$C$776,СВЦЭМ!$A$33:$A$776,$A98,СВЦЭМ!$B$33:$B$776,M$77)+'СЕТ СН'!$H$12+СВЦЭМ!$D$10+'СЕТ СН'!$H$6-'СЕТ СН'!$H$22</f>
        <v>1416.5542541099999</v>
      </c>
      <c r="N98" s="36">
        <f>SUMIFS(СВЦЭМ!$C$33:$C$776,СВЦЭМ!$A$33:$A$776,$A98,СВЦЭМ!$B$33:$B$776,N$77)+'СЕТ СН'!$H$12+СВЦЭМ!$D$10+'СЕТ СН'!$H$6-'СЕТ СН'!$H$22</f>
        <v>1432.8500555599999</v>
      </c>
      <c r="O98" s="36">
        <f>SUMIFS(СВЦЭМ!$C$33:$C$776,СВЦЭМ!$A$33:$A$776,$A98,СВЦЭМ!$B$33:$B$776,O$77)+'СЕТ СН'!$H$12+СВЦЭМ!$D$10+'СЕТ СН'!$H$6-'СЕТ СН'!$H$22</f>
        <v>1452.2655406499998</v>
      </c>
      <c r="P98" s="36">
        <f>SUMIFS(СВЦЭМ!$C$33:$C$776,СВЦЭМ!$A$33:$A$776,$A98,СВЦЭМ!$B$33:$B$776,P$77)+'СЕТ СН'!$H$12+СВЦЭМ!$D$10+'СЕТ СН'!$H$6-'СЕТ СН'!$H$22</f>
        <v>1436.1289591899999</v>
      </c>
      <c r="Q98" s="36">
        <f>SUMIFS(СВЦЭМ!$C$33:$C$776,СВЦЭМ!$A$33:$A$776,$A98,СВЦЭМ!$B$33:$B$776,Q$77)+'СЕТ СН'!$H$12+СВЦЭМ!$D$10+'СЕТ СН'!$H$6-'СЕТ СН'!$H$22</f>
        <v>1440.9762638900002</v>
      </c>
      <c r="R98" s="36">
        <f>SUMIFS(СВЦЭМ!$C$33:$C$776,СВЦЭМ!$A$33:$A$776,$A98,СВЦЭМ!$B$33:$B$776,R$77)+'СЕТ СН'!$H$12+СВЦЭМ!$D$10+'СЕТ СН'!$H$6-'СЕТ СН'!$H$22</f>
        <v>1463.4994441600002</v>
      </c>
      <c r="S98" s="36">
        <f>SUMIFS(СВЦЭМ!$C$33:$C$776,СВЦЭМ!$A$33:$A$776,$A98,СВЦЭМ!$B$33:$B$776,S$77)+'СЕТ СН'!$H$12+СВЦЭМ!$D$10+'СЕТ СН'!$H$6-'СЕТ СН'!$H$22</f>
        <v>1433.17415317</v>
      </c>
      <c r="T98" s="36">
        <f>SUMIFS(СВЦЭМ!$C$33:$C$776,СВЦЭМ!$A$33:$A$776,$A98,СВЦЭМ!$B$33:$B$776,T$77)+'СЕТ СН'!$H$12+СВЦЭМ!$D$10+'СЕТ СН'!$H$6-'СЕТ СН'!$H$22</f>
        <v>1418.25048857</v>
      </c>
      <c r="U98" s="36">
        <f>SUMIFS(СВЦЭМ!$C$33:$C$776,СВЦЭМ!$A$33:$A$776,$A98,СВЦЭМ!$B$33:$B$776,U$77)+'СЕТ СН'!$H$12+СВЦЭМ!$D$10+'СЕТ СН'!$H$6-'СЕТ СН'!$H$22</f>
        <v>1402.7820958699999</v>
      </c>
      <c r="V98" s="36">
        <f>SUMIFS(СВЦЭМ!$C$33:$C$776,СВЦЭМ!$A$33:$A$776,$A98,СВЦЭМ!$B$33:$B$776,V$77)+'СЕТ СН'!$H$12+СВЦЭМ!$D$10+'СЕТ СН'!$H$6-'СЕТ СН'!$H$22</f>
        <v>1411.0098365599999</v>
      </c>
      <c r="W98" s="36">
        <f>SUMIFS(СВЦЭМ!$C$33:$C$776,СВЦЭМ!$A$33:$A$776,$A98,СВЦЭМ!$B$33:$B$776,W$77)+'СЕТ СН'!$H$12+СВЦЭМ!$D$10+'СЕТ СН'!$H$6-'СЕТ СН'!$H$22</f>
        <v>1431.76357257</v>
      </c>
      <c r="X98" s="36">
        <f>SUMIFS(СВЦЭМ!$C$33:$C$776,СВЦЭМ!$A$33:$A$776,$A98,СВЦЭМ!$B$33:$B$776,X$77)+'СЕТ СН'!$H$12+СВЦЭМ!$D$10+'СЕТ СН'!$H$6-'СЕТ СН'!$H$22</f>
        <v>1454.92814963</v>
      </c>
      <c r="Y98" s="36">
        <f>SUMIFS(СВЦЭМ!$C$33:$C$776,СВЦЭМ!$A$33:$A$776,$A98,СВЦЭМ!$B$33:$B$776,Y$77)+'СЕТ СН'!$H$12+СВЦЭМ!$D$10+'СЕТ СН'!$H$6-'СЕТ СН'!$H$22</f>
        <v>1471.4290836099999</v>
      </c>
    </row>
    <row r="99" spans="1:25" ht="15.75" x14ac:dyDescent="0.2">
      <c r="A99" s="35">
        <f t="shared" si="2"/>
        <v>44249</v>
      </c>
      <c r="B99" s="36">
        <f>SUMIFS(СВЦЭМ!$C$33:$C$776,СВЦЭМ!$A$33:$A$776,$A99,СВЦЭМ!$B$33:$B$776,B$77)+'СЕТ СН'!$H$12+СВЦЭМ!$D$10+'СЕТ СН'!$H$6-'СЕТ СН'!$H$22</f>
        <v>1462.6236900200001</v>
      </c>
      <c r="C99" s="36">
        <f>SUMIFS(СВЦЭМ!$C$33:$C$776,СВЦЭМ!$A$33:$A$776,$A99,СВЦЭМ!$B$33:$B$776,C$77)+'СЕТ СН'!$H$12+СВЦЭМ!$D$10+'СЕТ СН'!$H$6-'СЕТ СН'!$H$22</f>
        <v>1480.88679318</v>
      </c>
      <c r="D99" s="36">
        <f>SUMIFS(СВЦЭМ!$C$33:$C$776,СВЦЭМ!$A$33:$A$776,$A99,СВЦЭМ!$B$33:$B$776,D$77)+'СЕТ СН'!$H$12+СВЦЭМ!$D$10+'СЕТ СН'!$H$6-'СЕТ СН'!$H$22</f>
        <v>1513.1165526999998</v>
      </c>
      <c r="E99" s="36">
        <f>SUMIFS(СВЦЭМ!$C$33:$C$776,СВЦЭМ!$A$33:$A$776,$A99,СВЦЭМ!$B$33:$B$776,E$77)+'СЕТ СН'!$H$12+СВЦЭМ!$D$10+'СЕТ СН'!$H$6-'СЕТ СН'!$H$22</f>
        <v>1520.7128972699998</v>
      </c>
      <c r="F99" s="36">
        <f>SUMIFS(СВЦЭМ!$C$33:$C$776,СВЦЭМ!$A$33:$A$776,$A99,СВЦЭМ!$B$33:$B$776,F$77)+'СЕТ СН'!$H$12+СВЦЭМ!$D$10+'СЕТ СН'!$H$6-'СЕТ СН'!$H$22</f>
        <v>1531.39316899</v>
      </c>
      <c r="G99" s="36">
        <f>SUMIFS(СВЦЭМ!$C$33:$C$776,СВЦЭМ!$A$33:$A$776,$A99,СВЦЭМ!$B$33:$B$776,G$77)+'СЕТ СН'!$H$12+СВЦЭМ!$D$10+'СЕТ СН'!$H$6-'СЕТ СН'!$H$22</f>
        <v>1518.6744599399999</v>
      </c>
      <c r="H99" s="36">
        <f>SUMIFS(СВЦЭМ!$C$33:$C$776,СВЦЭМ!$A$33:$A$776,$A99,СВЦЭМ!$B$33:$B$776,H$77)+'СЕТ СН'!$H$12+СВЦЭМ!$D$10+'СЕТ СН'!$H$6-'СЕТ СН'!$H$22</f>
        <v>1502.5731038999998</v>
      </c>
      <c r="I99" s="36">
        <f>SUMIFS(СВЦЭМ!$C$33:$C$776,СВЦЭМ!$A$33:$A$776,$A99,СВЦЭМ!$B$33:$B$776,I$77)+'СЕТ СН'!$H$12+СВЦЭМ!$D$10+'СЕТ СН'!$H$6-'СЕТ СН'!$H$22</f>
        <v>1489.0456491300001</v>
      </c>
      <c r="J99" s="36">
        <f>SUMIFS(СВЦЭМ!$C$33:$C$776,СВЦЭМ!$A$33:$A$776,$A99,СВЦЭМ!$B$33:$B$776,J$77)+'СЕТ СН'!$H$12+СВЦЭМ!$D$10+'СЕТ СН'!$H$6-'СЕТ СН'!$H$22</f>
        <v>1460.7205549400001</v>
      </c>
      <c r="K99" s="36">
        <f>SUMIFS(СВЦЭМ!$C$33:$C$776,СВЦЭМ!$A$33:$A$776,$A99,СВЦЭМ!$B$33:$B$776,K$77)+'СЕТ СН'!$H$12+СВЦЭМ!$D$10+'СЕТ СН'!$H$6-'СЕТ СН'!$H$22</f>
        <v>1424.0006247599999</v>
      </c>
      <c r="L99" s="36">
        <f>SUMIFS(СВЦЭМ!$C$33:$C$776,СВЦЭМ!$A$33:$A$776,$A99,СВЦЭМ!$B$33:$B$776,L$77)+'СЕТ СН'!$H$12+СВЦЭМ!$D$10+'СЕТ СН'!$H$6-'СЕТ СН'!$H$22</f>
        <v>1404.38461321</v>
      </c>
      <c r="M99" s="36">
        <f>SUMIFS(СВЦЭМ!$C$33:$C$776,СВЦЭМ!$A$33:$A$776,$A99,СВЦЭМ!$B$33:$B$776,M$77)+'СЕТ СН'!$H$12+СВЦЭМ!$D$10+'СЕТ СН'!$H$6-'СЕТ СН'!$H$22</f>
        <v>1407.18898827</v>
      </c>
      <c r="N99" s="36">
        <f>SUMIFS(СВЦЭМ!$C$33:$C$776,СВЦЭМ!$A$33:$A$776,$A99,СВЦЭМ!$B$33:$B$776,N$77)+'СЕТ СН'!$H$12+СВЦЭМ!$D$10+'СЕТ СН'!$H$6-'СЕТ СН'!$H$22</f>
        <v>1423.7122149899999</v>
      </c>
      <c r="O99" s="36">
        <f>SUMIFS(СВЦЭМ!$C$33:$C$776,СВЦЭМ!$A$33:$A$776,$A99,СВЦЭМ!$B$33:$B$776,O$77)+'СЕТ СН'!$H$12+СВЦЭМ!$D$10+'СЕТ СН'!$H$6-'СЕТ СН'!$H$22</f>
        <v>1438.4548596099999</v>
      </c>
      <c r="P99" s="36">
        <f>SUMIFS(СВЦЭМ!$C$33:$C$776,СВЦЭМ!$A$33:$A$776,$A99,СВЦЭМ!$B$33:$B$776,P$77)+'СЕТ СН'!$H$12+СВЦЭМ!$D$10+'СЕТ СН'!$H$6-'СЕТ СН'!$H$22</f>
        <v>1420.0476734099998</v>
      </c>
      <c r="Q99" s="36">
        <f>SUMIFS(СВЦЭМ!$C$33:$C$776,СВЦЭМ!$A$33:$A$776,$A99,СВЦЭМ!$B$33:$B$776,Q$77)+'СЕТ СН'!$H$12+СВЦЭМ!$D$10+'СЕТ СН'!$H$6-'СЕТ СН'!$H$22</f>
        <v>1430.2484832499999</v>
      </c>
      <c r="R99" s="36">
        <f>SUMIFS(СВЦЭМ!$C$33:$C$776,СВЦЭМ!$A$33:$A$776,$A99,СВЦЭМ!$B$33:$B$776,R$77)+'СЕТ СН'!$H$12+СВЦЭМ!$D$10+'СЕТ СН'!$H$6-'СЕТ СН'!$H$22</f>
        <v>1448.1738940099999</v>
      </c>
      <c r="S99" s="36">
        <f>SUMIFS(СВЦЭМ!$C$33:$C$776,СВЦЭМ!$A$33:$A$776,$A99,СВЦЭМ!$B$33:$B$776,S$77)+'СЕТ СН'!$H$12+СВЦЭМ!$D$10+'СЕТ СН'!$H$6-'СЕТ СН'!$H$22</f>
        <v>1421.3818645599999</v>
      </c>
      <c r="T99" s="36">
        <f>SUMIFS(СВЦЭМ!$C$33:$C$776,СВЦЭМ!$A$33:$A$776,$A99,СВЦЭМ!$B$33:$B$776,T$77)+'СЕТ СН'!$H$12+СВЦЭМ!$D$10+'СЕТ СН'!$H$6-'СЕТ СН'!$H$22</f>
        <v>1399.7094283399999</v>
      </c>
      <c r="U99" s="36">
        <f>SUMIFS(СВЦЭМ!$C$33:$C$776,СВЦЭМ!$A$33:$A$776,$A99,СВЦЭМ!$B$33:$B$776,U$77)+'СЕТ СН'!$H$12+СВЦЭМ!$D$10+'СЕТ СН'!$H$6-'СЕТ СН'!$H$22</f>
        <v>1389.0019471999999</v>
      </c>
      <c r="V99" s="36">
        <f>SUMIFS(СВЦЭМ!$C$33:$C$776,СВЦЭМ!$A$33:$A$776,$A99,СВЦЭМ!$B$33:$B$776,V$77)+'СЕТ СН'!$H$12+СВЦЭМ!$D$10+'СЕТ СН'!$H$6-'СЕТ СН'!$H$22</f>
        <v>1393.8896712999999</v>
      </c>
      <c r="W99" s="36">
        <f>SUMIFS(СВЦЭМ!$C$33:$C$776,СВЦЭМ!$A$33:$A$776,$A99,СВЦЭМ!$B$33:$B$776,W$77)+'СЕТ СН'!$H$12+СВЦЭМ!$D$10+'СЕТ СН'!$H$6-'СЕТ СН'!$H$22</f>
        <v>1412.38904589</v>
      </c>
      <c r="X99" s="36">
        <f>SUMIFS(СВЦЭМ!$C$33:$C$776,СВЦЭМ!$A$33:$A$776,$A99,СВЦЭМ!$B$33:$B$776,X$77)+'СЕТ СН'!$H$12+СВЦЭМ!$D$10+'СЕТ СН'!$H$6-'СЕТ СН'!$H$22</f>
        <v>1436.3534258499999</v>
      </c>
      <c r="Y99" s="36">
        <f>SUMIFS(СВЦЭМ!$C$33:$C$776,СВЦЭМ!$A$33:$A$776,$A99,СВЦЭМ!$B$33:$B$776,Y$77)+'СЕТ СН'!$H$12+СВЦЭМ!$D$10+'СЕТ СН'!$H$6-'СЕТ СН'!$H$22</f>
        <v>1476.2286284900001</v>
      </c>
    </row>
    <row r="100" spans="1:25" ht="15.75" x14ac:dyDescent="0.2">
      <c r="A100" s="35">
        <f t="shared" si="2"/>
        <v>44250</v>
      </c>
      <c r="B100" s="36">
        <f>SUMIFS(СВЦЭМ!$C$33:$C$776,СВЦЭМ!$A$33:$A$776,$A100,СВЦЭМ!$B$33:$B$776,B$77)+'СЕТ СН'!$H$12+СВЦЭМ!$D$10+'СЕТ СН'!$H$6-'СЕТ СН'!$H$22</f>
        <v>1435.1949180900001</v>
      </c>
      <c r="C100" s="36">
        <f>SUMIFS(СВЦЭМ!$C$33:$C$776,СВЦЭМ!$A$33:$A$776,$A100,СВЦЭМ!$B$33:$B$776,C$77)+'СЕТ СН'!$H$12+СВЦЭМ!$D$10+'СЕТ СН'!$H$6-'СЕТ СН'!$H$22</f>
        <v>1458.3119992299999</v>
      </c>
      <c r="D100" s="36">
        <f>SUMIFS(СВЦЭМ!$C$33:$C$776,СВЦЭМ!$A$33:$A$776,$A100,СВЦЭМ!$B$33:$B$776,D$77)+'СЕТ СН'!$H$12+СВЦЭМ!$D$10+'СЕТ СН'!$H$6-'СЕТ СН'!$H$22</f>
        <v>1488.6069272899999</v>
      </c>
      <c r="E100" s="36">
        <f>SUMIFS(СВЦЭМ!$C$33:$C$776,СВЦЭМ!$A$33:$A$776,$A100,СВЦЭМ!$B$33:$B$776,E$77)+'СЕТ СН'!$H$12+СВЦЭМ!$D$10+'СЕТ СН'!$H$6-'СЕТ СН'!$H$22</f>
        <v>1493.7912135299998</v>
      </c>
      <c r="F100" s="36">
        <f>SUMIFS(СВЦЭМ!$C$33:$C$776,СВЦЭМ!$A$33:$A$776,$A100,СВЦЭМ!$B$33:$B$776,F$77)+'СЕТ СН'!$H$12+СВЦЭМ!$D$10+'СЕТ СН'!$H$6-'СЕТ СН'!$H$22</f>
        <v>1499.2994142100001</v>
      </c>
      <c r="G100" s="36">
        <f>SUMIFS(СВЦЭМ!$C$33:$C$776,СВЦЭМ!$A$33:$A$776,$A100,СВЦЭМ!$B$33:$B$776,G$77)+'СЕТ СН'!$H$12+СВЦЭМ!$D$10+'СЕТ СН'!$H$6-'СЕТ СН'!$H$22</f>
        <v>1501.0928208099999</v>
      </c>
      <c r="H100" s="36">
        <f>SUMIFS(СВЦЭМ!$C$33:$C$776,СВЦЭМ!$A$33:$A$776,$A100,СВЦЭМ!$B$33:$B$776,H$77)+'СЕТ СН'!$H$12+СВЦЭМ!$D$10+'СЕТ СН'!$H$6-'СЕТ СН'!$H$22</f>
        <v>1489.7236676500002</v>
      </c>
      <c r="I100" s="36">
        <f>SUMIFS(СВЦЭМ!$C$33:$C$776,СВЦЭМ!$A$33:$A$776,$A100,СВЦЭМ!$B$33:$B$776,I$77)+'СЕТ СН'!$H$12+СВЦЭМ!$D$10+'СЕТ СН'!$H$6-'СЕТ СН'!$H$22</f>
        <v>1477.1226985799999</v>
      </c>
      <c r="J100" s="36">
        <f>SUMIFS(СВЦЭМ!$C$33:$C$776,СВЦЭМ!$A$33:$A$776,$A100,СВЦЭМ!$B$33:$B$776,J$77)+'СЕТ СН'!$H$12+СВЦЭМ!$D$10+'СЕТ СН'!$H$6-'СЕТ СН'!$H$22</f>
        <v>1437.2627518099998</v>
      </c>
      <c r="K100" s="36">
        <f>SUMIFS(СВЦЭМ!$C$33:$C$776,СВЦЭМ!$A$33:$A$776,$A100,СВЦЭМ!$B$33:$B$776,K$77)+'СЕТ СН'!$H$12+СВЦЭМ!$D$10+'СЕТ СН'!$H$6-'СЕТ СН'!$H$22</f>
        <v>1401.7893536399999</v>
      </c>
      <c r="L100" s="36">
        <f>SUMIFS(СВЦЭМ!$C$33:$C$776,СВЦЭМ!$A$33:$A$776,$A100,СВЦЭМ!$B$33:$B$776,L$77)+'СЕТ СН'!$H$12+СВЦЭМ!$D$10+'СЕТ СН'!$H$6-'СЕТ СН'!$H$22</f>
        <v>1392.3684425199999</v>
      </c>
      <c r="M100" s="36">
        <f>SUMIFS(СВЦЭМ!$C$33:$C$776,СВЦЭМ!$A$33:$A$776,$A100,СВЦЭМ!$B$33:$B$776,M$77)+'СЕТ СН'!$H$12+СВЦЭМ!$D$10+'СЕТ СН'!$H$6-'СЕТ СН'!$H$22</f>
        <v>1391.0435926800001</v>
      </c>
      <c r="N100" s="36">
        <f>SUMIFS(СВЦЭМ!$C$33:$C$776,СВЦЭМ!$A$33:$A$776,$A100,СВЦЭМ!$B$33:$B$776,N$77)+'СЕТ СН'!$H$12+СВЦЭМ!$D$10+'СЕТ СН'!$H$6-'СЕТ СН'!$H$22</f>
        <v>1414.24274793</v>
      </c>
      <c r="O100" s="36">
        <f>SUMIFS(СВЦЭМ!$C$33:$C$776,СВЦЭМ!$A$33:$A$776,$A100,СВЦЭМ!$B$33:$B$776,O$77)+'СЕТ СН'!$H$12+СВЦЭМ!$D$10+'СЕТ СН'!$H$6-'СЕТ СН'!$H$22</f>
        <v>1447.7380099900001</v>
      </c>
      <c r="P100" s="36">
        <f>SUMIFS(СВЦЭМ!$C$33:$C$776,СВЦЭМ!$A$33:$A$776,$A100,СВЦЭМ!$B$33:$B$776,P$77)+'СЕТ СН'!$H$12+СВЦЭМ!$D$10+'СЕТ СН'!$H$6-'СЕТ СН'!$H$22</f>
        <v>1432.0194004199998</v>
      </c>
      <c r="Q100" s="36">
        <f>SUMIFS(СВЦЭМ!$C$33:$C$776,СВЦЭМ!$A$33:$A$776,$A100,СВЦЭМ!$B$33:$B$776,Q$77)+'СЕТ СН'!$H$12+СВЦЭМ!$D$10+'СЕТ СН'!$H$6-'СЕТ СН'!$H$22</f>
        <v>1436.9429295099999</v>
      </c>
      <c r="R100" s="36">
        <f>SUMIFS(СВЦЭМ!$C$33:$C$776,СВЦЭМ!$A$33:$A$776,$A100,СВЦЭМ!$B$33:$B$776,R$77)+'СЕТ СН'!$H$12+СВЦЭМ!$D$10+'СЕТ СН'!$H$6-'СЕТ СН'!$H$22</f>
        <v>1452.7391945899999</v>
      </c>
      <c r="S100" s="36">
        <f>SUMIFS(СВЦЭМ!$C$33:$C$776,СВЦЭМ!$A$33:$A$776,$A100,СВЦЭМ!$B$33:$B$776,S$77)+'СЕТ СН'!$H$12+СВЦЭМ!$D$10+'СЕТ СН'!$H$6-'СЕТ СН'!$H$22</f>
        <v>1434.7653113199999</v>
      </c>
      <c r="T100" s="36">
        <f>SUMIFS(СВЦЭМ!$C$33:$C$776,СВЦЭМ!$A$33:$A$776,$A100,СВЦЭМ!$B$33:$B$776,T$77)+'СЕТ СН'!$H$12+СВЦЭМ!$D$10+'СЕТ СН'!$H$6-'СЕТ СН'!$H$22</f>
        <v>1413.85632476</v>
      </c>
      <c r="U100" s="36">
        <f>SUMIFS(СВЦЭМ!$C$33:$C$776,СВЦЭМ!$A$33:$A$776,$A100,СВЦЭМ!$B$33:$B$776,U$77)+'СЕТ СН'!$H$12+СВЦЭМ!$D$10+'СЕТ СН'!$H$6-'СЕТ СН'!$H$22</f>
        <v>1398.40952062</v>
      </c>
      <c r="V100" s="36">
        <f>SUMIFS(СВЦЭМ!$C$33:$C$776,СВЦЭМ!$A$33:$A$776,$A100,СВЦЭМ!$B$33:$B$776,V$77)+'СЕТ СН'!$H$12+СВЦЭМ!$D$10+'СЕТ СН'!$H$6-'СЕТ СН'!$H$22</f>
        <v>1400.7654566199999</v>
      </c>
      <c r="W100" s="36">
        <f>SUMIFS(СВЦЭМ!$C$33:$C$776,СВЦЭМ!$A$33:$A$776,$A100,СВЦЭМ!$B$33:$B$776,W$77)+'СЕТ СН'!$H$12+СВЦЭМ!$D$10+'СЕТ СН'!$H$6-'СЕТ СН'!$H$22</f>
        <v>1415.9879395200001</v>
      </c>
      <c r="X100" s="36">
        <f>SUMIFS(СВЦЭМ!$C$33:$C$776,СВЦЭМ!$A$33:$A$776,$A100,СВЦЭМ!$B$33:$B$776,X$77)+'СЕТ СН'!$H$12+СВЦЭМ!$D$10+'СЕТ СН'!$H$6-'СЕТ СН'!$H$22</f>
        <v>1442.73301197</v>
      </c>
      <c r="Y100" s="36">
        <f>SUMIFS(СВЦЭМ!$C$33:$C$776,СВЦЭМ!$A$33:$A$776,$A100,СВЦЭМ!$B$33:$B$776,Y$77)+'СЕТ СН'!$H$12+СВЦЭМ!$D$10+'СЕТ СН'!$H$6-'СЕТ СН'!$H$22</f>
        <v>1469.0398881900001</v>
      </c>
    </row>
    <row r="101" spans="1:25" ht="15.75" x14ac:dyDescent="0.2">
      <c r="A101" s="35">
        <f t="shared" si="2"/>
        <v>44251</v>
      </c>
      <c r="B101" s="36">
        <f>SUMIFS(СВЦЭМ!$C$33:$C$776,СВЦЭМ!$A$33:$A$776,$A101,СВЦЭМ!$B$33:$B$776,B$77)+'СЕТ СН'!$H$12+СВЦЭМ!$D$10+'СЕТ СН'!$H$6-'СЕТ СН'!$H$22</f>
        <v>1423.9260476499999</v>
      </c>
      <c r="C101" s="36">
        <f>SUMIFS(СВЦЭМ!$C$33:$C$776,СВЦЭМ!$A$33:$A$776,$A101,СВЦЭМ!$B$33:$B$776,C$77)+'СЕТ СН'!$H$12+СВЦЭМ!$D$10+'СЕТ СН'!$H$6-'СЕТ СН'!$H$22</f>
        <v>1436.1337613700002</v>
      </c>
      <c r="D101" s="36">
        <f>SUMIFS(СВЦЭМ!$C$33:$C$776,СВЦЭМ!$A$33:$A$776,$A101,СВЦЭМ!$B$33:$B$776,D$77)+'СЕТ СН'!$H$12+СВЦЭМ!$D$10+'СЕТ СН'!$H$6-'СЕТ СН'!$H$22</f>
        <v>1463.05774741</v>
      </c>
      <c r="E101" s="36">
        <f>SUMIFS(СВЦЭМ!$C$33:$C$776,СВЦЭМ!$A$33:$A$776,$A101,СВЦЭМ!$B$33:$B$776,E$77)+'СЕТ СН'!$H$12+СВЦЭМ!$D$10+'СЕТ СН'!$H$6-'СЕТ СН'!$H$22</f>
        <v>1466.64288644</v>
      </c>
      <c r="F101" s="36">
        <f>SUMIFS(СВЦЭМ!$C$33:$C$776,СВЦЭМ!$A$33:$A$776,$A101,СВЦЭМ!$B$33:$B$776,F$77)+'СЕТ СН'!$H$12+СВЦЭМ!$D$10+'СЕТ СН'!$H$6-'СЕТ СН'!$H$22</f>
        <v>1485.0462017499999</v>
      </c>
      <c r="G101" s="36">
        <f>SUMIFS(СВЦЭМ!$C$33:$C$776,СВЦЭМ!$A$33:$A$776,$A101,СВЦЭМ!$B$33:$B$776,G$77)+'СЕТ СН'!$H$12+СВЦЭМ!$D$10+'СЕТ СН'!$H$6-'СЕТ СН'!$H$22</f>
        <v>1474.5502368699999</v>
      </c>
      <c r="H101" s="36">
        <f>SUMIFS(СВЦЭМ!$C$33:$C$776,СВЦЭМ!$A$33:$A$776,$A101,СВЦЭМ!$B$33:$B$776,H$77)+'СЕТ СН'!$H$12+СВЦЭМ!$D$10+'СЕТ СН'!$H$6-'СЕТ СН'!$H$22</f>
        <v>1460.8922212299999</v>
      </c>
      <c r="I101" s="36">
        <f>SUMIFS(СВЦЭМ!$C$33:$C$776,СВЦЭМ!$A$33:$A$776,$A101,СВЦЭМ!$B$33:$B$776,I$77)+'СЕТ СН'!$H$12+СВЦЭМ!$D$10+'СЕТ СН'!$H$6-'СЕТ СН'!$H$22</f>
        <v>1450.8321824999998</v>
      </c>
      <c r="J101" s="36">
        <f>SUMIFS(СВЦЭМ!$C$33:$C$776,СВЦЭМ!$A$33:$A$776,$A101,СВЦЭМ!$B$33:$B$776,J$77)+'СЕТ СН'!$H$12+СВЦЭМ!$D$10+'СЕТ СН'!$H$6-'СЕТ СН'!$H$22</f>
        <v>1439.67797935</v>
      </c>
      <c r="K101" s="36">
        <f>SUMIFS(СВЦЭМ!$C$33:$C$776,СВЦЭМ!$A$33:$A$776,$A101,СВЦЭМ!$B$33:$B$776,K$77)+'СЕТ СН'!$H$12+СВЦЭМ!$D$10+'СЕТ СН'!$H$6-'СЕТ СН'!$H$22</f>
        <v>1428.33655765</v>
      </c>
      <c r="L101" s="36">
        <f>SUMIFS(СВЦЭМ!$C$33:$C$776,СВЦЭМ!$A$33:$A$776,$A101,СВЦЭМ!$B$33:$B$776,L$77)+'СЕТ СН'!$H$12+СВЦЭМ!$D$10+'СЕТ СН'!$H$6-'СЕТ СН'!$H$22</f>
        <v>1432.72027035</v>
      </c>
      <c r="M101" s="36">
        <f>SUMIFS(СВЦЭМ!$C$33:$C$776,СВЦЭМ!$A$33:$A$776,$A101,СВЦЭМ!$B$33:$B$776,M$77)+'СЕТ СН'!$H$12+СВЦЭМ!$D$10+'СЕТ СН'!$H$6-'СЕТ СН'!$H$22</f>
        <v>1445.3064265900002</v>
      </c>
      <c r="N101" s="36">
        <f>SUMIFS(СВЦЭМ!$C$33:$C$776,СВЦЭМ!$A$33:$A$776,$A101,СВЦЭМ!$B$33:$B$776,N$77)+'СЕТ СН'!$H$12+СВЦЭМ!$D$10+'СЕТ СН'!$H$6-'СЕТ СН'!$H$22</f>
        <v>1464.36846732</v>
      </c>
      <c r="O101" s="36">
        <f>SUMIFS(СВЦЭМ!$C$33:$C$776,СВЦЭМ!$A$33:$A$776,$A101,СВЦЭМ!$B$33:$B$776,O$77)+'СЕТ СН'!$H$12+СВЦЭМ!$D$10+'СЕТ СН'!$H$6-'СЕТ СН'!$H$22</f>
        <v>1478.0440239599998</v>
      </c>
      <c r="P101" s="36">
        <f>SUMIFS(СВЦЭМ!$C$33:$C$776,СВЦЭМ!$A$33:$A$776,$A101,СВЦЭМ!$B$33:$B$776,P$77)+'СЕТ СН'!$H$12+СВЦЭМ!$D$10+'СЕТ СН'!$H$6-'СЕТ СН'!$H$22</f>
        <v>1438.2177028800002</v>
      </c>
      <c r="Q101" s="36">
        <f>SUMIFS(СВЦЭМ!$C$33:$C$776,СВЦЭМ!$A$33:$A$776,$A101,СВЦЭМ!$B$33:$B$776,Q$77)+'СЕТ СН'!$H$12+СВЦЭМ!$D$10+'СЕТ СН'!$H$6-'СЕТ СН'!$H$22</f>
        <v>1455.0996964000001</v>
      </c>
      <c r="R101" s="36">
        <f>SUMIFS(СВЦЭМ!$C$33:$C$776,СВЦЭМ!$A$33:$A$776,$A101,СВЦЭМ!$B$33:$B$776,R$77)+'СЕТ СН'!$H$12+СВЦЭМ!$D$10+'СЕТ СН'!$H$6-'СЕТ СН'!$H$22</f>
        <v>1479.7984981099999</v>
      </c>
      <c r="S101" s="36">
        <f>SUMIFS(СВЦЭМ!$C$33:$C$776,СВЦЭМ!$A$33:$A$776,$A101,СВЦЭМ!$B$33:$B$776,S$77)+'СЕТ СН'!$H$12+СВЦЭМ!$D$10+'СЕТ СН'!$H$6-'СЕТ СН'!$H$22</f>
        <v>1460.1977123199999</v>
      </c>
      <c r="T101" s="36">
        <f>SUMIFS(СВЦЭМ!$C$33:$C$776,СВЦЭМ!$A$33:$A$776,$A101,СВЦЭМ!$B$33:$B$776,T$77)+'СЕТ СН'!$H$12+СВЦЭМ!$D$10+'СЕТ СН'!$H$6-'СЕТ СН'!$H$22</f>
        <v>1446.0812304800002</v>
      </c>
      <c r="U101" s="36">
        <f>SUMIFS(СВЦЭМ!$C$33:$C$776,СВЦЭМ!$A$33:$A$776,$A101,СВЦЭМ!$B$33:$B$776,U$77)+'СЕТ СН'!$H$12+СВЦЭМ!$D$10+'СЕТ СН'!$H$6-'СЕТ СН'!$H$22</f>
        <v>1426.7078099</v>
      </c>
      <c r="V101" s="36">
        <f>SUMIFS(СВЦЭМ!$C$33:$C$776,СВЦЭМ!$A$33:$A$776,$A101,СВЦЭМ!$B$33:$B$776,V$77)+'СЕТ СН'!$H$12+СВЦЭМ!$D$10+'СЕТ СН'!$H$6-'СЕТ СН'!$H$22</f>
        <v>1422.4487503999999</v>
      </c>
      <c r="W101" s="36">
        <f>SUMIFS(СВЦЭМ!$C$33:$C$776,СВЦЭМ!$A$33:$A$776,$A101,СВЦЭМ!$B$33:$B$776,W$77)+'СЕТ СН'!$H$12+СВЦЭМ!$D$10+'СЕТ СН'!$H$6-'СЕТ СН'!$H$22</f>
        <v>1425.4161138499999</v>
      </c>
      <c r="X101" s="36">
        <f>SUMIFS(СВЦЭМ!$C$33:$C$776,СВЦЭМ!$A$33:$A$776,$A101,СВЦЭМ!$B$33:$B$776,X$77)+'СЕТ СН'!$H$12+СВЦЭМ!$D$10+'СЕТ СН'!$H$6-'СЕТ СН'!$H$22</f>
        <v>1451.1644136999998</v>
      </c>
      <c r="Y101" s="36">
        <f>SUMIFS(СВЦЭМ!$C$33:$C$776,СВЦЭМ!$A$33:$A$776,$A101,СВЦЭМ!$B$33:$B$776,Y$77)+'СЕТ СН'!$H$12+СВЦЭМ!$D$10+'СЕТ СН'!$H$6-'СЕТ СН'!$H$22</f>
        <v>1474.1101925900002</v>
      </c>
    </row>
    <row r="102" spans="1:25" ht="15.75" x14ac:dyDescent="0.2">
      <c r="A102" s="35">
        <f t="shared" si="2"/>
        <v>44252</v>
      </c>
      <c r="B102" s="36">
        <f>SUMIFS(СВЦЭМ!$C$33:$C$776,СВЦЭМ!$A$33:$A$776,$A102,СВЦЭМ!$B$33:$B$776,B$77)+'СЕТ СН'!$H$12+СВЦЭМ!$D$10+'СЕТ СН'!$H$6-'СЕТ СН'!$H$22</f>
        <v>1423.7558680299999</v>
      </c>
      <c r="C102" s="36">
        <f>SUMIFS(СВЦЭМ!$C$33:$C$776,СВЦЭМ!$A$33:$A$776,$A102,СВЦЭМ!$B$33:$B$776,C$77)+'СЕТ СН'!$H$12+СВЦЭМ!$D$10+'СЕТ СН'!$H$6-'СЕТ СН'!$H$22</f>
        <v>1444.2213216999999</v>
      </c>
      <c r="D102" s="36">
        <f>SUMIFS(СВЦЭМ!$C$33:$C$776,СВЦЭМ!$A$33:$A$776,$A102,СВЦЭМ!$B$33:$B$776,D$77)+'СЕТ СН'!$H$12+СВЦЭМ!$D$10+'СЕТ СН'!$H$6-'СЕТ СН'!$H$22</f>
        <v>1471.9882963300001</v>
      </c>
      <c r="E102" s="36">
        <f>SUMIFS(СВЦЭМ!$C$33:$C$776,СВЦЭМ!$A$33:$A$776,$A102,СВЦЭМ!$B$33:$B$776,E$77)+'СЕТ СН'!$H$12+СВЦЭМ!$D$10+'СЕТ СН'!$H$6-'СЕТ СН'!$H$22</f>
        <v>1474.9758339599998</v>
      </c>
      <c r="F102" s="36">
        <f>SUMIFS(СВЦЭМ!$C$33:$C$776,СВЦЭМ!$A$33:$A$776,$A102,СВЦЭМ!$B$33:$B$776,F$77)+'СЕТ СН'!$H$12+СВЦЭМ!$D$10+'СЕТ СН'!$H$6-'СЕТ СН'!$H$22</f>
        <v>1488.5461949800001</v>
      </c>
      <c r="G102" s="36">
        <f>SUMIFS(СВЦЭМ!$C$33:$C$776,СВЦЭМ!$A$33:$A$776,$A102,СВЦЭМ!$B$33:$B$776,G$77)+'СЕТ СН'!$H$12+СВЦЭМ!$D$10+'СЕТ СН'!$H$6-'СЕТ СН'!$H$22</f>
        <v>1472.7914516000001</v>
      </c>
      <c r="H102" s="36">
        <f>SUMIFS(СВЦЭМ!$C$33:$C$776,СВЦЭМ!$A$33:$A$776,$A102,СВЦЭМ!$B$33:$B$776,H$77)+'СЕТ СН'!$H$12+СВЦЭМ!$D$10+'СЕТ СН'!$H$6-'СЕТ СН'!$H$22</f>
        <v>1431.9326103200001</v>
      </c>
      <c r="I102" s="36">
        <f>SUMIFS(СВЦЭМ!$C$33:$C$776,СВЦЭМ!$A$33:$A$776,$A102,СВЦЭМ!$B$33:$B$776,I$77)+'СЕТ СН'!$H$12+СВЦЭМ!$D$10+'СЕТ СН'!$H$6-'СЕТ СН'!$H$22</f>
        <v>1415.1474856299999</v>
      </c>
      <c r="J102" s="36">
        <f>SUMIFS(СВЦЭМ!$C$33:$C$776,СВЦЭМ!$A$33:$A$776,$A102,СВЦЭМ!$B$33:$B$776,J$77)+'СЕТ СН'!$H$12+СВЦЭМ!$D$10+'СЕТ СН'!$H$6-'СЕТ СН'!$H$22</f>
        <v>1408.77852132</v>
      </c>
      <c r="K102" s="36">
        <f>SUMIFS(СВЦЭМ!$C$33:$C$776,СВЦЭМ!$A$33:$A$776,$A102,СВЦЭМ!$B$33:$B$776,K$77)+'СЕТ СН'!$H$12+СВЦЭМ!$D$10+'СЕТ СН'!$H$6-'СЕТ СН'!$H$22</f>
        <v>1408.0172915399999</v>
      </c>
      <c r="L102" s="36">
        <f>SUMIFS(СВЦЭМ!$C$33:$C$776,СВЦЭМ!$A$33:$A$776,$A102,СВЦЭМ!$B$33:$B$776,L$77)+'СЕТ СН'!$H$12+СВЦЭМ!$D$10+'СЕТ СН'!$H$6-'СЕТ СН'!$H$22</f>
        <v>1429.5153340299998</v>
      </c>
      <c r="M102" s="36">
        <f>SUMIFS(СВЦЭМ!$C$33:$C$776,СВЦЭМ!$A$33:$A$776,$A102,СВЦЭМ!$B$33:$B$776,M$77)+'СЕТ СН'!$H$12+СВЦЭМ!$D$10+'СЕТ СН'!$H$6-'СЕТ СН'!$H$22</f>
        <v>1423.51245875</v>
      </c>
      <c r="N102" s="36">
        <f>SUMIFS(СВЦЭМ!$C$33:$C$776,СВЦЭМ!$A$33:$A$776,$A102,СВЦЭМ!$B$33:$B$776,N$77)+'СЕТ СН'!$H$12+СВЦЭМ!$D$10+'СЕТ СН'!$H$6-'СЕТ СН'!$H$22</f>
        <v>1447.1093985500002</v>
      </c>
      <c r="O102" s="36">
        <f>SUMIFS(СВЦЭМ!$C$33:$C$776,СВЦЭМ!$A$33:$A$776,$A102,СВЦЭМ!$B$33:$B$776,O$77)+'СЕТ СН'!$H$12+СВЦЭМ!$D$10+'СЕТ СН'!$H$6-'СЕТ СН'!$H$22</f>
        <v>1486.2432659000001</v>
      </c>
      <c r="P102" s="36">
        <f>SUMIFS(СВЦЭМ!$C$33:$C$776,СВЦЭМ!$A$33:$A$776,$A102,СВЦЭМ!$B$33:$B$776,P$77)+'СЕТ СН'!$H$12+СВЦЭМ!$D$10+'СЕТ СН'!$H$6-'СЕТ СН'!$H$22</f>
        <v>1472.5492311399998</v>
      </c>
      <c r="Q102" s="36">
        <f>SUMIFS(СВЦЭМ!$C$33:$C$776,СВЦЭМ!$A$33:$A$776,$A102,СВЦЭМ!$B$33:$B$776,Q$77)+'СЕТ СН'!$H$12+СВЦЭМ!$D$10+'СЕТ СН'!$H$6-'СЕТ СН'!$H$22</f>
        <v>1470.05655905</v>
      </c>
      <c r="R102" s="36">
        <f>SUMIFS(СВЦЭМ!$C$33:$C$776,СВЦЭМ!$A$33:$A$776,$A102,СВЦЭМ!$B$33:$B$776,R$77)+'СЕТ СН'!$H$12+СВЦЭМ!$D$10+'СЕТ СН'!$H$6-'СЕТ СН'!$H$22</f>
        <v>1479.5548645700001</v>
      </c>
      <c r="S102" s="36">
        <f>SUMIFS(СВЦЭМ!$C$33:$C$776,СВЦЭМ!$A$33:$A$776,$A102,СВЦЭМ!$B$33:$B$776,S$77)+'СЕТ СН'!$H$12+СВЦЭМ!$D$10+'СЕТ СН'!$H$6-'СЕТ СН'!$H$22</f>
        <v>1460.83432679</v>
      </c>
      <c r="T102" s="36">
        <f>SUMIFS(СВЦЭМ!$C$33:$C$776,СВЦЭМ!$A$33:$A$776,$A102,СВЦЭМ!$B$33:$B$776,T$77)+'СЕТ СН'!$H$12+СВЦЭМ!$D$10+'СЕТ СН'!$H$6-'СЕТ СН'!$H$22</f>
        <v>1447.2932727000002</v>
      </c>
      <c r="U102" s="36">
        <f>SUMIFS(СВЦЭМ!$C$33:$C$776,СВЦЭМ!$A$33:$A$776,$A102,СВЦЭМ!$B$33:$B$776,U$77)+'СЕТ СН'!$H$12+СВЦЭМ!$D$10+'СЕТ СН'!$H$6-'СЕТ СН'!$H$22</f>
        <v>1456.6431859600002</v>
      </c>
      <c r="V102" s="36">
        <f>SUMIFS(СВЦЭМ!$C$33:$C$776,СВЦЭМ!$A$33:$A$776,$A102,СВЦЭМ!$B$33:$B$776,V$77)+'СЕТ СН'!$H$12+СВЦЭМ!$D$10+'СЕТ СН'!$H$6-'СЕТ СН'!$H$22</f>
        <v>1449.03855251</v>
      </c>
      <c r="W102" s="36">
        <f>SUMIFS(СВЦЭМ!$C$33:$C$776,СВЦЭМ!$A$33:$A$776,$A102,СВЦЭМ!$B$33:$B$776,W$77)+'СЕТ СН'!$H$12+СВЦЭМ!$D$10+'СЕТ СН'!$H$6-'СЕТ СН'!$H$22</f>
        <v>1445.4503152100001</v>
      </c>
      <c r="X102" s="36">
        <f>SUMIFS(СВЦЭМ!$C$33:$C$776,СВЦЭМ!$A$33:$A$776,$A102,СВЦЭМ!$B$33:$B$776,X$77)+'СЕТ СН'!$H$12+СВЦЭМ!$D$10+'СЕТ СН'!$H$6-'СЕТ СН'!$H$22</f>
        <v>1453.4070335500001</v>
      </c>
      <c r="Y102" s="36">
        <f>SUMIFS(СВЦЭМ!$C$33:$C$776,СВЦЭМ!$A$33:$A$776,$A102,СВЦЭМ!$B$33:$B$776,Y$77)+'СЕТ СН'!$H$12+СВЦЭМ!$D$10+'СЕТ СН'!$H$6-'СЕТ СН'!$H$22</f>
        <v>1455.1580713100002</v>
      </c>
    </row>
    <row r="103" spans="1:25" ht="15.75" x14ac:dyDescent="0.2">
      <c r="A103" s="35">
        <f t="shared" si="2"/>
        <v>44253</v>
      </c>
      <c r="B103" s="36">
        <f>SUMIFS(СВЦЭМ!$C$33:$C$776,СВЦЭМ!$A$33:$A$776,$A103,СВЦЭМ!$B$33:$B$776,B$77)+'СЕТ СН'!$H$12+СВЦЭМ!$D$10+'СЕТ СН'!$H$6-'СЕТ СН'!$H$22</f>
        <v>1440.3012327500001</v>
      </c>
      <c r="C103" s="36">
        <f>SUMIFS(СВЦЭМ!$C$33:$C$776,СВЦЭМ!$A$33:$A$776,$A103,СВЦЭМ!$B$33:$B$776,C$77)+'СЕТ СН'!$H$12+СВЦЭМ!$D$10+'СЕТ СН'!$H$6-'СЕТ СН'!$H$22</f>
        <v>1449.33821184</v>
      </c>
      <c r="D103" s="36">
        <f>SUMIFS(СВЦЭМ!$C$33:$C$776,СВЦЭМ!$A$33:$A$776,$A103,СВЦЭМ!$B$33:$B$776,D$77)+'СЕТ СН'!$H$12+СВЦЭМ!$D$10+'СЕТ СН'!$H$6-'СЕТ СН'!$H$22</f>
        <v>1483.7042576099998</v>
      </c>
      <c r="E103" s="36">
        <f>SUMIFS(СВЦЭМ!$C$33:$C$776,СВЦЭМ!$A$33:$A$776,$A103,СВЦЭМ!$B$33:$B$776,E$77)+'СЕТ СН'!$H$12+СВЦЭМ!$D$10+'СЕТ СН'!$H$6-'СЕТ СН'!$H$22</f>
        <v>1487.7787736099999</v>
      </c>
      <c r="F103" s="36">
        <f>SUMIFS(СВЦЭМ!$C$33:$C$776,СВЦЭМ!$A$33:$A$776,$A103,СВЦЭМ!$B$33:$B$776,F$77)+'СЕТ СН'!$H$12+СВЦЭМ!$D$10+'СЕТ СН'!$H$6-'СЕТ СН'!$H$22</f>
        <v>1500.5675810600001</v>
      </c>
      <c r="G103" s="36">
        <f>SUMIFS(СВЦЭМ!$C$33:$C$776,СВЦЭМ!$A$33:$A$776,$A103,СВЦЭМ!$B$33:$B$776,G$77)+'СЕТ СН'!$H$12+СВЦЭМ!$D$10+'СЕТ СН'!$H$6-'СЕТ СН'!$H$22</f>
        <v>1486.2348408500002</v>
      </c>
      <c r="H103" s="36">
        <f>SUMIFS(СВЦЭМ!$C$33:$C$776,СВЦЭМ!$A$33:$A$776,$A103,СВЦЭМ!$B$33:$B$776,H$77)+'СЕТ СН'!$H$12+СВЦЭМ!$D$10+'СЕТ СН'!$H$6-'СЕТ СН'!$H$22</f>
        <v>1458.13387018</v>
      </c>
      <c r="I103" s="36">
        <f>SUMIFS(СВЦЭМ!$C$33:$C$776,СВЦЭМ!$A$33:$A$776,$A103,СВЦЭМ!$B$33:$B$776,I$77)+'СЕТ СН'!$H$12+СВЦЭМ!$D$10+'СЕТ СН'!$H$6-'СЕТ СН'!$H$22</f>
        <v>1437.4869876399998</v>
      </c>
      <c r="J103" s="36">
        <f>SUMIFS(СВЦЭМ!$C$33:$C$776,СВЦЭМ!$A$33:$A$776,$A103,СВЦЭМ!$B$33:$B$776,J$77)+'СЕТ СН'!$H$12+СВЦЭМ!$D$10+'СЕТ СН'!$H$6-'СЕТ СН'!$H$22</f>
        <v>1422.4971213899998</v>
      </c>
      <c r="K103" s="36">
        <f>SUMIFS(СВЦЭМ!$C$33:$C$776,СВЦЭМ!$A$33:$A$776,$A103,СВЦЭМ!$B$33:$B$776,K$77)+'СЕТ СН'!$H$12+СВЦЭМ!$D$10+'СЕТ СН'!$H$6-'СЕТ СН'!$H$22</f>
        <v>1428.7562678999998</v>
      </c>
      <c r="L103" s="36">
        <f>SUMIFS(СВЦЭМ!$C$33:$C$776,СВЦЭМ!$A$33:$A$776,$A103,СВЦЭМ!$B$33:$B$776,L$77)+'СЕТ СН'!$H$12+СВЦЭМ!$D$10+'СЕТ СН'!$H$6-'СЕТ СН'!$H$22</f>
        <v>1434.1850701899998</v>
      </c>
      <c r="M103" s="36">
        <f>SUMIFS(СВЦЭМ!$C$33:$C$776,СВЦЭМ!$A$33:$A$776,$A103,СВЦЭМ!$B$33:$B$776,M$77)+'СЕТ СН'!$H$12+СВЦЭМ!$D$10+'СЕТ СН'!$H$6-'СЕТ СН'!$H$22</f>
        <v>1431.18498</v>
      </c>
      <c r="N103" s="36">
        <f>SUMIFS(СВЦЭМ!$C$33:$C$776,СВЦЭМ!$A$33:$A$776,$A103,СВЦЭМ!$B$33:$B$776,N$77)+'СЕТ СН'!$H$12+СВЦЭМ!$D$10+'СЕТ СН'!$H$6-'СЕТ СН'!$H$22</f>
        <v>1444.6490438999999</v>
      </c>
      <c r="O103" s="36">
        <f>SUMIFS(СВЦЭМ!$C$33:$C$776,СВЦЭМ!$A$33:$A$776,$A103,СВЦЭМ!$B$33:$B$776,O$77)+'СЕТ СН'!$H$12+СВЦЭМ!$D$10+'СЕТ СН'!$H$6-'СЕТ СН'!$H$22</f>
        <v>1459.9056707300001</v>
      </c>
      <c r="P103" s="36">
        <f>SUMIFS(СВЦЭМ!$C$33:$C$776,СВЦЭМ!$A$33:$A$776,$A103,СВЦЭМ!$B$33:$B$776,P$77)+'СЕТ СН'!$H$12+СВЦЭМ!$D$10+'СЕТ СН'!$H$6-'СЕТ СН'!$H$22</f>
        <v>1445.6567214500001</v>
      </c>
      <c r="Q103" s="36">
        <f>SUMIFS(СВЦЭМ!$C$33:$C$776,СВЦЭМ!$A$33:$A$776,$A103,СВЦЭМ!$B$33:$B$776,Q$77)+'СЕТ СН'!$H$12+СВЦЭМ!$D$10+'СЕТ СН'!$H$6-'СЕТ СН'!$H$22</f>
        <v>1452.26773555</v>
      </c>
      <c r="R103" s="36">
        <f>SUMIFS(СВЦЭМ!$C$33:$C$776,СВЦЭМ!$A$33:$A$776,$A103,СВЦЭМ!$B$33:$B$776,R$77)+'СЕТ СН'!$H$12+СВЦЭМ!$D$10+'СЕТ СН'!$H$6-'СЕТ СН'!$H$22</f>
        <v>1463.7827762299999</v>
      </c>
      <c r="S103" s="36">
        <f>SUMIFS(СВЦЭМ!$C$33:$C$776,СВЦЭМ!$A$33:$A$776,$A103,СВЦЭМ!$B$33:$B$776,S$77)+'СЕТ СН'!$H$12+СВЦЭМ!$D$10+'СЕТ СН'!$H$6-'СЕТ СН'!$H$22</f>
        <v>1458.4766659400002</v>
      </c>
      <c r="T103" s="36">
        <f>SUMIFS(СВЦЭМ!$C$33:$C$776,СВЦЭМ!$A$33:$A$776,$A103,СВЦЭМ!$B$33:$B$776,T$77)+'СЕТ СН'!$H$12+СВЦЭМ!$D$10+'СЕТ СН'!$H$6-'СЕТ СН'!$H$22</f>
        <v>1447.3252481899999</v>
      </c>
      <c r="U103" s="36">
        <f>SUMIFS(СВЦЭМ!$C$33:$C$776,СВЦЭМ!$A$33:$A$776,$A103,СВЦЭМ!$B$33:$B$776,U$77)+'СЕТ СН'!$H$12+СВЦЭМ!$D$10+'СЕТ СН'!$H$6-'СЕТ СН'!$H$22</f>
        <v>1437.4692993600002</v>
      </c>
      <c r="V103" s="36">
        <f>SUMIFS(СВЦЭМ!$C$33:$C$776,СВЦЭМ!$A$33:$A$776,$A103,СВЦЭМ!$B$33:$B$776,V$77)+'СЕТ СН'!$H$12+СВЦЭМ!$D$10+'СЕТ СН'!$H$6-'СЕТ СН'!$H$22</f>
        <v>1440.5234969899998</v>
      </c>
      <c r="W103" s="36">
        <f>SUMIFS(СВЦЭМ!$C$33:$C$776,СВЦЭМ!$A$33:$A$776,$A103,СВЦЭМ!$B$33:$B$776,W$77)+'СЕТ СН'!$H$12+СВЦЭМ!$D$10+'СЕТ СН'!$H$6-'СЕТ СН'!$H$22</f>
        <v>1449.4365464900002</v>
      </c>
      <c r="X103" s="36">
        <f>SUMIFS(СВЦЭМ!$C$33:$C$776,СВЦЭМ!$A$33:$A$776,$A103,СВЦЭМ!$B$33:$B$776,X$77)+'СЕТ СН'!$H$12+СВЦЭМ!$D$10+'СЕТ СН'!$H$6-'СЕТ СН'!$H$22</f>
        <v>1467.3432477599999</v>
      </c>
      <c r="Y103" s="36">
        <f>SUMIFS(СВЦЭМ!$C$33:$C$776,СВЦЭМ!$A$33:$A$776,$A103,СВЦЭМ!$B$33:$B$776,Y$77)+'СЕТ СН'!$H$12+СВЦЭМ!$D$10+'СЕТ СН'!$H$6-'СЕТ СН'!$H$22</f>
        <v>1470.0628887399998</v>
      </c>
    </row>
    <row r="104" spans="1:25" ht="15.75" x14ac:dyDescent="0.2">
      <c r="A104" s="35">
        <f t="shared" si="2"/>
        <v>44254</v>
      </c>
      <c r="B104" s="36">
        <f>SUMIFS(СВЦЭМ!$C$33:$C$776,СВЦЭМ!$A$33:$A$776,$A104,СВЦЭМ!$B$33:$B$776,B$77)+'СЕТ СН'!$H$12+СВЦЭМ!$D$10+'СЕТ СН'!$H$6-'СЕТ СН'!$H$22</f>
        <v>1472.32666771</v>
      </c>
      <c r="C104" s="36">
        <f>SUMIFS(СВЦЭМ!$C$33:$C$776,СВЦЭМ!$A$33:$A$776,$A104,СВЦЭМ!$B$33:$B$776,C$77)+'СЕТ СН'!$H$12+СВЦЭМ!$D$10+'СЕТ СН'!$H$6-'СЕТ СН'!$H$22</f>
        <v>1482.12117472</v>
      </c>
      <c r="D104" s="36">
        <f>SUMIFS(СВЦЭМ!$C$33:$C$776,СВЦЭМ!$A$33:$A$776,$A104,СВЦЭМ!$B$33:$B$776,D$77)+'СЕТ СН'!$H$12+СВЦЭМ!$D$10+'СЕТ СН'!$H$6-'СЕТ СН'!$H$22</f>
        <v>1510.2586025699998</v>
      </c>
      <c r="E104" s="36">
        <f>SUMIFS(СВЦЭМ!$C$33:$C$776,СВЦЭМ!$A$33:$A$776,$A104,СВЦЭМ!$B$33:$B$776,E$77)+'СЕТ СН'!$H$12+СВЦЭМ!$D$10+'СЕТ СН'!$H$6-'СЕТ СН'!$H$22</f>
        <v>1520.5229888399999</v>
      </c>
      <c r="F104" s="36">
        <f>SUMIFS(СВЦЭМ!$C$33:$C$776,СВЦЭМ!$A$33:$A$776,$A104,СВЦЭМ!$B$33:$B$776,F$77)+'СЕТ СН'!$H$12+СВЦЭМ!$D$10+'СЕТ СН'!$H$6-'СЕТ СН'!$H$22</f>
        <v>1536.7156561199999</v>
      </c>
      <c r="G104" s="36">
        <f>SUMIFS(СВЦЭМ!$C$33:$C$776,СВЦЭМ!$A$33:$A$776,$A104,СВЦЭМ!$B$33:$B$776,G$77)+'СЕТ СН'!$H$12+СВЦЭМ!$D$10+'СЕТ СН'!$H$6-'СЕТ СН'!$H$22</f>
        <v>1530.0750036700001</v>
      </c>
      <c r="H104" s="36">
        <f>SUMIFS(СВЦЭМ!$C$33:$C$776,СВЦЭМ!$A$33:$A$776,$A104,СВЦЭМ!$B$33:$B$776,H$77)+'СЕТ СН'!$H$12+СВЦЭМ!$D$10+'СЕТ СН'!$H$6-'СЕТ СН'!$H$22</f>
        <v>1516.83431045</v>
      </c>
      <c r="I104" s="36">
        <f>SUMIFS(СВЦЭМ!$C$33:$C$776,СВЦЭМ!$A$33:$A$776,$A104,СВЦЭМ!$B$33:$B$776,I$77)+'СЕТ СН'!$H$12+СВЦЭМ!$D$10+'СЕТ СН'!$H$6-'СЕТ СН'!$H$22</f>
        <v>1502.1867850799999</v>
      </c>
      <c r="J104" s="36">
        <f>SUMIFS(СВЦЭМ!$C$33:$C$776,СВЦЭМ!$A$33:$A$776,$A104,СВЦЭМ!$B$33:$B$776,J$77)+'СЕТ СН'!$H$12+СВЦЭМ!$D$10+'СЕТ СН'!$H$6-'СЕТ СН'!$H$22</f>
        <v>1489.4563238800001</v>
      </c>
      <c r="K104" s="36">
        <f>SUMIFS(СВЦЭМ!$C$33:$C$776,СВЦЭМ!$A$33:$A$776,$A104,СВЦЭМ!$B$33:$B$776,K$77)+'СЕТ СН'!$H$12+СВЦЭМ!$D$10+'СЕТ СН'!$H$6-'СЕТ СН'!$H$22</f>
        <v>1457.1710161199999</v>
      </c>
      <c r="L104" s="36">
        <f>SUMIFS(СВЦЭМ!$C$33:$C$776,СВЦЭМ!$A$33:$A$776,$A104,СВЦЭМ!$B$33:$B$776,L$77)+'СЕТ СН'!$H$12+СВЦЭМ!$D$10+'СЕТ СН'!$H$6-'СЕТ СН'!$H$22</f>
        <v>1455.28083492</v>
      </c>
      <c r="M104" s="36">
        <f>SUMIFS(СВЦЭМ!$C$33:$C$776,СВЦЭМ!$A$33:$A$776,$A104,СВЦЭМ!$B$33:$B$776,M$77)+'СЕТ СН'!$H$12+СВЦЭМ!$D$10+'СЕТ СН'!$H$6-'СЕТ СН'!$H$22</f>
        <v>1452.0059648599999</v>
      </c>
      <c r="N104" s="36">
        <f>SUMIFS(СВЦЭМ!$C$33:$C$776,СВЦЭМ!$A$33:$A$776,$A104,СВЦЭМ!$B$33:$B$776,N$77)+'СЕТ СН'!$H$12+СВЦЭМ!$D$10+'СЕТ СН'!$H$6-'СЕТ СН'!$H$22</f>
        <v>1458.94219226</v>
      </c>
      <c r="O104" s="36">
        <f>SUMIFS(СВЦЭМ!$C$33:$C$776,СВЦЭМ!$A$33:$A$776,$A104,СВЦЭМ!$B$33:$B$776,O$77)+'СЕТ СН'!$H$12+СВЦЭМ!$D$10+'СЕТ СН'!$H$6-'СЕТ СН'!$H$22</f>
        <v>1470.51349669</v>
      </c>
      <c r="P104" s="36">
        <f>SUMIFS(СВЦЭМ!$C$33:$C$776,СВЦЭМ!$A$33:$A$776,$A104,СВЦЭМ!$B$33:$B$776,P$77)+'СЕТ СН'!$H$12+СВЦЭМ!$D$10+'СЕТ СН'!$H$6-'СЕТ СН'!$H$22</f>
        <v>1461.2462713999998</v>
      </c>
      <c r="Q104" s="36">
        <f>SUMIFS(СВЦЭМ!$C$33:$C$776,СВЦЭМ!$A$33:$A$776,$A104,СВЦЭМ!$B$33:$B$776,Q$77)+'СЕТ СН'!$H$12+СВЦЭМ!$D$10+'СЕТ СН'!$H$6-'СЕТ СН'!$H$22</f>
        <v>1473.1351308399999</v>
      </c>
      <c r="R104" s="36">
        <f>SUMIFS(СВЦЭМ!$C$33:$C$776,СВЦЭМ!$A$33:$A$776,$A104,СВЦЭМ!$B$33:$B$776,R$77)+'СЕТ СН'!$H$12+СВЦЭМ!$D$10+'СЕТ СН'!$H$6-'СЕТ СН'!$H$22</f>
        <v>1493.9864194299998</v>
      </c>
      <c r="S104" s="36">
        <f>SUMIFS(СВЦЭМ!$C$33:$C$776,СВЦЭМ!$A$33:$A$776,$A104,СВЦЭМ!$B$33:$B$776,S$77)+'СЕТ СН'!$H$12+СВЦЭМ!$D$10+'СЕТ СН'!$H$6-'СЕТ СН'!$H$22</f>
        <v>1476.55820773</v>
      </c>
      <c r="T104" s="36">
        <f>SUMIFS(СВЦЭМ!$C$33:$C$776,СВЦЭМ!$A$33:$A$776,$A104,СВЦЭМ!$B$33:$B$776,T$77)+'СЕТ СН'!$H$12+СВЦЭМ!$D$10+'СЕТ СН'!$H$6-'СЕТ СН'!$H$22</f>
        <v>1469.9803114599999</v>
      </c>
      <c r="U104" s="36">
        <f>SUMIFS(СВЦЭМ!$C$33:$C$776,СВЦЭМ!$A$33:$A$776,$A104,СВЦЭМ!$B$33:$B$776,U$77)+'СЕТ СН'!$H$12+СВЦЭМ!$D$10+'СЕТ СН'!$H$6-'СЕТ СН'!$H$22</f>
        <v>1459.4279866000002</v>
      </c>
      <c r="V104" s="36">
        <f>SUMIFS(СВЦЭМ!$C$33:$C$776,СВЦЭМ!$A$33:$A$776,$A104,СВЦЭМ!$B$33:$B$776,V$77)+'СЕТ СН'!$H$12+СВЦЭМ!$D$10+'СЕТ СН'!$H$6-'СЕТ СН'!$H$22</f>
        <v>1468.4055979</v>
      </c>
      <c r="W104" s="36">
        <f>SUMIFS(СВЦЭМ!$C$33:$C$776,СВЦЭМ!$A$33:$A$776,$A104,СВЦЭМ!$B$33:$B$776,W$77)+'СЕТ СН'!$H$12+СВЦЭМ!$D$10+'СЕТ СН'!$H$6-'СЕТ СН'!$H$22</f>
        <v>1486.30393671</v>
      </c>
      <c r="X104" s="36">
        <f>SUMIFS(СВЦЭМ!$C$33:$C$776,СВЦЭМ!$A$33:$A$776,$A104,СВЦЭМ!$B$33:$B$776,X$77)+'СЕТ СН'!$H$12+СВЦЭМ!$D$10+'СЕТ СН'!$H$6-'СЕТ СН'!$H$22</f>
        <v>1493.7922751599999</v>
      </c>
      <c r="Y104" s="36">
        <f>SUMIFS(СВЦЭМ!$C$33:$C$776,СВЦЭМ!$A$33:$A$776,$A104,СВЦЭМ!$B$33:$B$776,Y$77)+'СЕТ СН'!$H$12+СВЦЭМ!$D$10+'СЕТ СН'!$H$6-'СЕТ СН'!$H$22</f>
        <v>1521.0624737600001</v>
      </c>
    </row>
    <row r="105" spans="1:25" ht="15.75" x14ac:dyDescent="0.2">
      <c r="A105" s="35">
        <f t="shared" si="2"/>
        <v>44255</v>
      </c>
      <c r="B105" s="36">
        <f>SUMIFS(СВЦЭМ!$C$33:$C$776,СВЦЭМ!$A$33:$A$776,$A105,СВЦЭМ!$B$33:$B$776,B$77)+'СЕТ СН'!$H$12+СВЦЭМ!$D$10+'СЕТ СН'!$H$6-'СЕТ СН'!$H$22</f>
        <v>1446.69461357</v>
      </c>
      <c r="C105" s="36">
        <f>SUMIFS(СВЦЭМ!$C$33:$C$776,СВЦЭМ!$A$33:$A$776,$A105,СВЦЭМ!$B$33:$B$776,C$77)+'СЕТ СН'!$H$12+СВЦЭМ!$D$10+'СЕТ СН'!$H$6-'СЕТ СН'!$H$22</f>
        <v>1483.5462246100001</v>
      </c>
      <c r="D105" s="36">
        <f>SUMIFS(СВЦЭМ!$C$33:$C$776,СВЦЭМ!$A$33:$A$776,$A105,СВЦЭМ!$B$33:$B$776,D$77)+'СЕТ СН'!$H$12+СВЦЭМ!$D$10+'СЕТ СН'!$H$6-'СЕТ СН'!$H$22</f>
        <v>1510.8711242499999</v>
      </c>
      <c r="E105" s="36">
        <f>SUMIFS(СВЦЭМ!$C$33:$C$776,СВЦЭМ!$A$33:$A$776,$A105,СВЦЭМ!$B$33:$B$776,E$77)+'СЕТ СН'!$H$12+СВЦЭМ!$D$10+'СЕТ СН'!$H$6-'СЕТ СН'!$H$22</f>
        <v>1525.9949259300001</v>
      </c>
      <c r="F105" s="36">
        <f>SUMIFS(СВЦЭМ!$C$33:$C$776,СВЦЭМ!$A$33:$A$776,$A105,СВЦЭМ!$B$33:$B$776,F$77)+'СЕТ СН'!$H$12+СВЦЭМ!$D$10+'СЕТ СН'!$H$6-'СЕТ СН'!$H$22</f>
        <v>1540.7980934900002</v>
      </c>
      <c r="G105" s="36">
        <f>SUMIFS(СВЦЭМ!$C$33:$C$776,СВЦЭМ!$A$33:$A$776,$A105,СВЦЭМ!$B$33:$B$776,G$77)+'СЕТ СН'!$H$12+СВЦЭМ!$D$10+'СЕТ СН'!$H$6-'СЕТ СН'!$H$22</f>
        <v>1533.5360453499998</v>
      </c>
      <c r="H105" s="36">
        <f>SUMIFS(СВЦЭМ!$C$33:$C$776,СВЦЭМ!$A$33:$A$776,$A105,СВЦЭМ!$B$33:$B$776,H$77)+'СЕТ СН'!$H$12+СВЦЭМ!$D$10+'СЕТ СН'!$H$6-'СЕТ СН'!$H$22</f>
        <v>1517.77307931</v>
      </c>
      <c r="I105" s="36">
        <f>SUMIFS(СВЦЭМ!$C$33:$C$776,СВЦЭМ!$A$33:$A$776,$A105,СВЦЭМ!$B$33:$B$776,I$77)+'СЕТ СН'!$H$12+СВЦЭМ!$D$10+'СЕТ СН'!$H$6-'СЕТ СН'!$H$22</f>
        <v>1495.3209409999999</v>
      </c>
      <c r="J105" s="36">
        <f>SUMIFS(СВЦЭМ!$C$33:$C$776,СВЦЭМ!$A$33:$A$776,$A105,СВЦЭМ!$B$33:$B$776,J$77)+'СЕТ СН'!$H$12+СВЦЭМ!$D$10+'СЕТ СН'!$H$6-'СЕТ СН'!$H$22</f>
        <v>1452.1146310600002</v>
      </c>
      <c r="K105" s="36">
        <f>SUMIFS(СВЦЭМ!$C$33:$C$776,СВЦЭМ!$A$33:$A$776,$A105,СВЦЭМ!$B$33:$B$776,K$77)+'СЕТ СН'!$H$12+СВЦЭМ!$D$10+'СЕТ СН'!$H$6-'СЕТ СН'!$H$22</f>
        <v>1420.41374842</v>
      </c>
      <c r="L105" s="36">
        <f>SUMIFS(СВЦЭМ!$C$33:$C$776,СВЦЭМ!$A$33:$A$776,$A105,СВЦЭМ!$B$33:$B$776,L$77)+'СЕТ СН'!$H$12+СВЦЭМ!$D$10+'СЕТ СН'!$H$6-'СЕТ СН'!$H$22</f>
        <v>1420.44915399</v>
      </c>
      <c r="M105" s="36">
        <f>SUMIFS(СВЦЭМ!$C$33:$C$776,СВЦЭМ!$A$33:$A$776,$A105,СВЦЭМ!$B$33:$B$776,M$77)+'СЕТ СН'!$H$12+СВЦЭМ!$D$10+'СЕТ СН'!$H$6-'СЕТ СН'!$H$22</f>
        <v>1433.3283637300001</v>
      </c>
      <c r="N105" s="36">
        <f>SUMIFS(СВЦЭМ!$C$33:$C$776,СВЦЭМ!$A$33:$A$776,$A105,СВЦЭМ!$B$33:$B$776,N$77)+'СЕТ СН'!$H$12+СВЦЭМ!$D$10+'СЕТ СН'!$H$6-'СЕТ СН'!$H$22</f>
        <v>1464.8605835899998</v>
      </c>
      <c r="O105" s="36">
        <f>SUMIFS(СВЦЭМ!$C$33:$C$776,СВЦЭМ!$A$33:$A$776,$A105,СВЦЭМ!$B$33:$B$776,O$77)+'СЕТ СН'!$H$12+СВЦЭМ!$D$10+'СЕТ СН'!$H$6-'СЕТ СН'!$H$22</f>
        <v>1487.6958668500001</v>
      </c>
      <c r="P105" s="36">
        <f>SUMIFS(СВЦЭМ!$C$33:$C$776,СВЦЭМ!$A$33:$A$776,$A105,СВЦЭМ!$B$33:$B$776,P$77)+'СЕТ СН'!$H$12+СВЦЭМ!$D$10+'СЕТ СН'!$H$6-'СЕТ СН'!$H$22</f>
        <v>1473.5760708500002</v>
      </c>
      <c r="Q105" s="36">
        <f>SUMIFS(СВЦЭМ!$C$33:$C$776,СВЦЭМ!$A$33:$A$776,$A105,СВЦЭМ!$B$33:$B$776,Q$77)+'СЕТ СН'!$H$12+СВЦЭМ!$D$10+'СЕТ СН'!$H$6-'СЕТ СН'!$H$22</f>
        <v>1479.9124029899999</v>
      </c>
      <c r="R105" s="36">
        <f>SUMIFS(СВЦЭМ!$C$33:$C$776,СВЦЭМ!$A$33:$A$776,$A105,СВЦЭМ!$B$33:$B$776,R$77)+'СЕТ СН'!$H$12+СВЦЭМ!$D$10+'СЕТ СН'!$H$6-'СЕТ СН'!$H$22</f>
        <v>1490.1572695199998</v>
      </c>
      <c r="S105" s="36">
        <f>SUMIFS(СВЦЭМ!$C$33:$C$776,СВЦЭМ!$A$33:$A$776,$A105,СВЦЭМ!$B$33:$B$776,S$77)+'СЕТ СН'!$H$12+СВЦЭМ!$D$10+'СЕТ СН'!$H$6-'СЕТ СН'!$H$22</f>
        <v>1466.1160306199999</v>
      </c>
      <c r="T105" s="36">
        <f>SUMIFS(СВЦЭМ!$C$33:$C$776,СВЦЭМ!$A$33:$A$776,$A105,СВЦЭМ!$B$33:$B$776,T$77)+'СЕТ СН'!$H$12+СВЦЭМ!$D$10+'СЕТ СН'!$H$6-'СЕТ СН'!$H$22</f>
        <v>1446.4852577500001</v>
      </c>
      <c r="U105" s="36">
        <f>SUMIFS(СВЦЭМ!$C$33:$C$776,СВЦЭМ!$A$33:$A$776,$A105,СВЦЭМ!$B$33:$B$776,U$77)+'СЕТ СН'!$H$12+СВЦЭМ!$D$10+'СЕТ СН'!$H$6-'СЕТ СН'!$H$22</f>
        <v>1438.1611148000002</v>
      </c>
      <c r="V105" s="36">
        <f>SUMIFS(СВЦЭМ!$C$33:$C$776,СВЦЭМ!$A$33:$A$776,$A105,СВЦЭМ!$B$33:$B$776,V$77)+'СЕТ СН'!$H$12+СВЦЭМ!$D$10+'СЕТ СН'!$H$6-'СЕТ СН'!$H$22</f>
        <v>1451.0090502100002</v>
      </c>
      <c r="W105" s="36">
        <f>SUMIFS(СВЦЭМ!$C$33:$C$776,СВЦЭМ!$A$33:$A$776,$A105,СВЦЭМ!$B$33:$B$776,W$77)+'СЕТ СН'!$H$12+СВЦЭМ!$D$10+'СЕТ СН'!$H$6-'СЕТ СН'!$H$22</f>
        <v>1476.5430596199999</v>
      </c>
      <c r="X105" s="36">
        <f>SUMIFS(СВЦЭМ!$C$33:$C$776,СВЦЭМ!$A$33:$A$776,$A105,СВЦЭМ!$B$33:$B$776,X$77)+'СЕТ СН'!$H$12+СВЦЭМ!$D$10+'СЕТ СН'!$H$6-'СЕТ СН'!$H$22</f>
        <v>1498.94901166</v>
      </c>
      <c r="Y105" s="36">
        <f>SUMIFS(СВЦЭМ!$C$33:$C$776,СВЦЭМ!$A$33:$A$776,$A105,СВЦЭМ!$B$33:$B$776,Y$77)+'СЕТ СН'!$H$12+СВЦЭМ!$D$10+'СЕТ СН'!$H$6-'СЕТ СН'!$H$22</f>
        <v>1533.4226656999999</v>
      </c>
    </row>
    <row r="106" spans="1:25" ht="15.75" x14ac:dyDescent="0.25">
      <c r="A106" s="32"/>
      <c r="B106" s="32"/>
      <c r="C106" s="32"/>
      <c r="D106" s="32"/>
      <c r="E106" s="32"/>
      <c r="F106" s="32"/>
      <c r="G106" s="32"/>
      <c r="H106" s="32"/>
      <c r="I106" s="32"/>
      <c r="J106" s="32"/>
      <c r="K106" s="32"/>
      <c r="L106" s="32"/>
      <c r="M106" s="32"/>
      <c r="N106" s="32"/>
      <c r="O106" s="32"/>
      <c r="P106" s="32"/>
      <c r="Q106" s="32"/>
      <c r="R106" s="32"/>
      <c r="S106" s="32"/>
      <c r="T106" s="32"/>
      <c r="U106" s="32"/>
      <c r="V106" s="32"/>
      <c r="W106" s="32"/>
      <c r="X106" s="32"/>
      <c r="Y106" s="32"/>
    </row>
    <row r="107" spans="1:25"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5" ht="12.75" customHeight="1" x14ac:dyDescent="0.2">
      <c r="A108" s="128"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5"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5"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5" ht="15.75" x14ac:dyDescent="0.2">
      <c r="A111" s="35" t="str">
        <f>A78</f>
        <v>01.02.2021</v>
      </c>
      <c r="B111" s="36">
        <f>SUMIFS(СВЦЭМ!$C$33:$C$776,СВЦЭМ!$A$33:$A$776,$A111,СВЦЭМ!$B$33:$B$776,B$110)+'СЕТ СН'!$I$12+СВЦЭМ!$D$10+'СЕТ СН'!$I$6-'СЕТ СН'!$I$22</f>
        <v>1660.2187876899998</v>
      </c>
      <c r="C111" s="36">
        <f>SUMIFS(СВЦЭМ!$C$33:$C$776,СВЦЭМ!$A$33:$A$776,$A111,СВЦЭМ!$B$33:$B$776,C$110)+'СЕТ СН'!$I$12+СВЦЭМ!$D$10+'СЕТ СН'!$I$6-'СЕТ СН'!$I$22</f>
        <v>1700.6276456400001</v>
      </c>
      <c r="D111" s="36">
        <f>SUMIFS(СВЦЭМ!$C$33:$C$776,СВЦЭМ!$A$33:$A$776,$A111,СВЦЭМ!$B$33:$B$776,D$110)+'СЕТ СН'!$I$12+СВЦЭМ!$D$10+'СЕТ СН'!$I$6-'СЕТ СН'!$I$22</f>
        <v>1722.7617317300001</v>
      </c>
      <c r="E111" s="36">
        <f>SUMIFS(СВЦЭМ!$C$33:$C$776,СВЦЭМ!$A$33:$A$776,$A111,СВЦЭМ!$B$33:$B$776,E$110)+'СЕТ СН'!$I$12+СВЦЭМ!$D$10+'СЕТ СН'!$I$6-'СЕТ СН'!$I$22</f>
        <v>1731.5718305299997</v>
      </c>
      <c r="F111" s="36">
        <f>SUMIFS(СВЦЭМ!$C$33:$C$776,СВЦЭМ!$A$33:$A$776,$A111,СВЦЭМ!$B$33:$B$776,F$110)+'СЕТ СН'!$I$12+СВЦЭМ!$D$10+'СЕТ СН'!$I$6-'СЕТ СН'!$I$22</f>
        <v>1747.89176993</v>
      </c>
      <c r="G111" s="36">
        <f>SUMIFS(СВЦЭМ!$C$33:$C$776,СВЦЭМ!$A$33:$A$776,$A111,СВЦЭМ!$B$33:$B$776,G$110)+'СЕТ СН'!$I$12+СВЦЭМ!$D$10+'СЕТ СН'!$I$6-'СЕТ СН'!$I$22</f>
        <v>1731.3147707100002</v>
      </c>
      <c r="H111" s="36">
        <f>SUMIFS(СВЦЭМ!$C$33:$C$776,СВЦЭМ!$A$33:$A$776,$A111,СВЦЭМ!$B$33:$B$776,H$110)+'СЕТ СН'!$I$12+СВЦЭМ!$D$10+'СЕТ СН'!$I$6-'СЕТ СН'!$I$22</f>
        <v>1714.2045638</v>
      </c>
      <c r="I111" s="36">
        <f>SUMIFS(СВЦЭМ!$C$33:$C$776,СВЦЭМ!$A$33:$A$776,$A111,СВЦЭМ!$B$33:$B$776,I$110)+'СЕТ СН'!$I$12+СВЦЭМ!$D$10+'СЕТ СН'!$I$6-'СЕТ СН'!$I$22</f>
        <v>1685.9830842599999</v>
      </c>
      <c r="J111" s="36">
        <f>SUMIFS(СВЦЭМ!$C$33:$C$776,СВЦЭМ!$A$33:$A$776,$A111,СВЦЭМ!$B$33:$B$776,J$110)+'СЕТ СН'!$I$12+СВЦЭМ!$D$10+'СЕТ СН'!$I$6-'СЕТ СН'!$I$22</f>
        <v>1661.9068729999999</v>
      </c>
      <c r="K111" s="36">
        <f>SUMIFS(СВЦЭМ!$C$33:$C$776,СВЦЭМ!$A$33:$A$776,$A111,СВЦЭМ!$B$33:$B$776,K$110)+'СЕТ СН'!$I$12+СВЦЭМ!$D$10+'СЕТ СН'!$I$6-'СЕТ СН'!$I$22</f>
        <v>1659.6631056900001</v>
      </c>
      <c r="L111" s="36">
        <f>SUMIFS(СВЦЭМ!$C$33:$C$776,СВЦЭМ!$A$33:$A$776,$A111,СВЦЭМ!$B$33:$B$776,L$110)+'СЕТ СН'!$I$12+СВЦЭМ!$D$10+'СЕТ СН'!$I$6-'СЕТ СН'!$I$22</f>
        <v>1659.15019947</v>
      </c>
      <c r="M111" s="36">
        <f>SUMIFS(СВЦЭМ!$C$33:$C$776,СВЦЭМ!$A$33:$A$776,$A111,СВЦЭМ!$B$33:$B$776,M$110)+'СЕТ СН'!$I$12+СВЦЭМ!$D$10+'СЕТ СН'!$I$6-'СЕТ СН'!$I$22</f>
        <v>1668.7253800199999</v>
      </c>
      <c r="N111" s="36">
        <f>SUMIFS(СВЦЭМ!$C$33:$C$776,СВЦЭМ!$A$33:$A$776,$A111,СВЦЭМ!$B$33:$B$776,N$110)+'СЕТ СН'!$I$12+СВЦЭМ!$D$10+'СЕТ СН'!$I$6-'СЕТ СН'!$I$22</f>
        <v>1682.5283150800001</v>
      </c>
      <c r="O111" s="36">
        <f>SUMIFS(СВЦЭМ!$C$33:$C$776,СВЦЭМ!$A$33:$A$776,$A111,СВЦЭМ!$B$33:$B$776,O$110)+'СЕТ СН'!$I$12+СВЦЭМ!$D$10+'СЕТ СН'!$I$6-'СЕТ СН'!$I$22</f>
        <v>1698.1093932200001</v>
      </c>
      <c r="P111" s="36">
        <f>SUMIFS(СВЦЭМ!$C$33:$C$776,СВЦЭМ!$A$33:$A$776,$A111,СВЦЭМ!$B$33:$B$776,P$110)+'СЕТ СН'!$I$12+СВЦЭМ!$D$10+'СЕТ СН'!$I$6-'СЕТ СН'!$I$22</f>
        <v>1707.2716203099999</v>
      </c>
      <c r="Q111" s="36">
        <f>SUMIFS(СВЦЭМ!$C$33:$C$776,СВЦЭМ!$A$33:$A$776,$A111,СВЦЭМ!$B$33:$B$776,Q$110)+'СЕТ СН'!$I$12+СВЦЭМ!$D$10+'СЕТ СН'!$I$6-'СЕТ СН'!$I$22</f>
        <v>1713.4387296899999</v>
      </c>
      <c r="R111" s="36">
        <f>SUMIFS(СВЦЭМ!$C$33:$C$776,СВЦЭМ!$A$33:$A$776,$A111,СВЦЭМ!$B$33:$B$776,R$110)+'СЕТ СН'!$I$12+СВЦЭМ!$D$10+'СЕТ СН'!$I$6-'СЕТ СН'!$I$22</f>
        <v>1706.0547363400001</v>
      </c>
      <c r="S111" s="36">
        <f>SUMIFS(СВЦЭМ!$C$33:$C$776,СВЦЭМ!$A$33:$A$776,$A111,СВЦЭМ!$B$33:$B$776,S$110)+'СЕТ СН'!$I$12+СВЦЭМ!$D$10+'СЕТ СН'!$I$6-'СЕТ СН'!$I$22</f>
        <v>1694.3237109799998</v>
      </c>
      <c r="T111" s="36">
        <f>SUMIFS(СВЦЭМ!$C$33:$C$776,СВЦЭМ!$A$33:$A$776,$A111,СВЦЭМ!$B$33:$B$776,T$110)+'СЕТ СН'!$I$12+СВЦЭМ!$D$10+'СЕТ СН'!$I$6-'СЕТ СН'!$I$22</f>
        <v>1669.4212799100001</v>
      </c>
      <c r="U111" s="36">
        <f>SUMIFS(СВЦЭМ!$C$33:$C$776,СВЦЭМ!$A$33:$A$776,$A111,СВЦЭМ!$B$33:$B$776,U$110)+'СЕТ СН'!$I$12+СВЦЭМ!$D$10+'СЕТ СН'!$I$6-'СЕТ СН'!$I$22</f>
        <v>1663.9210182899999</v>
      </c>
      <c r="V111" s="36">
        <f>SUMIFS(СВЦЭМ!$C$33:$C$776,СВЦЭМ!$A$33:$A$776,$A111,СВЦЭМ!$B$33:$B$776,V$110)+'СЕТ СН'!$I$12+СВЦЭМ!$D$10+'СЕТ СН'!$I$6-'СЕТ СН'!$I$22</f>
        <v>1672.31736787</v>
      </c>
      <c r="W111" s="36">
        <f>SUMIFS(СВЦЭМ!$C$33:$C$776,СВЦЭМ!$A$33:$A$776,$A111,СВЦЭМ!$B$33:$B$776,W$110)+'СЕТ СН'!$I$12+СВЦЭМ!$D$10+'СЕТ СН'!$I$6-'СЕТ СН'!$I$22</f>
        <v>1686.4863813900001</v>
      </c>
      <c r="X111" s="36">
        <f>SUMIFS(СВЦЭМ!$C$33:$C$776,СВЦЭМ!$A$33:$A$776,$A111,СВЦЭМ!$B$33:$B$776,X$110)+'СЕТ СН'!$I$12+СВЦЭМ!$D$10+'СЕТ СН'!$I$6-'СЕТ СН'!$I$22</f>
        <v>1713.3464617999998</v>
      </c>
      <c r="Y111" s="36">
        <f>SUMIFS(СВЦЭМ!$C$33:$C$776,СВЦЭМ!$A$33:$A$776,$A111,СВЦЭМ!$B$33:$B$776,Y$110)+'СЕТ СН'!$I$12+СВЦЭМ!$D$10+'СЕТ СН'!$I$6-'СЕТ СН'!$I$22</f>
        <v>1726.0266911499998</v>
      </c>
    </row>
    <row r="112" spans="1:25" ht="15.75" x14ac:dyDescent="0.2">
      <c r="A112" s="35">
        <f>A111+1</f>
        <v>44229</v>
      </c>
      <c r="B112" s="36">
        <f>SUMIFS(СВЦЭМ!$C$33:$C$776,СВЦЭМ!$A$33:$A$776,$A112,СВЦЭМ!$B$33:$B$776,B$110)+'СЕТ СН'!$I$12+СВЦЭМ!$D$10+'СЕТ СН'!$I$6-'СЕТ СН'!$I$22</f>
        <v>1693.5774887799998</v>
      </c>
      <c r="C112" s="36">
        <f>SUMIFS(СВЦЭМ!$C$33:$C$776,СВЦЭМ!$A$33:$A$776,$A112,СВЦЭМ!$B$33:$B$776,C$110)+'СЕТ СН'!$I$12+СВЦЭМ!$D$10+'СЕТ СН'!$I$6-'СЕТ СН'!$I$22</f>
        <v>1714.8050844599998</v>
      </c>
      <c r="D112" s="36">
        <f>SUMIFS(СВЦЭМ!$C$33:$C$776,СВЦЭМ!$A$33:$A$776,$A112,СВЦЭМ!$B$33:$B$776,D$110)+'СЕТ СН'!$I$12+СВЦЭМ!$D$10+'СЕТ СН'!$I$6-'СЕТ СН'!$I$22</f>
        <v>1726.6548325799999</v>
      </c>
      <c r="E112" s="36">
        <f>SUMIFS(СВЦЭМ!$C$33:$C$776,СВЦЭМ!$A$33:$A$776,$A112,СВЦЭМ!$B$33:$B$776,E$110)+'СЕТ СН'!$I$12+СВЦЭМ!$D$10+'СЕТ СН'!$I$6-'СЕТ СН'!$I$22</f>
        <v>1731.6725936600001</v>
      </c>
      <c r="F112" s="36">
        <f>SUMIFS(СВЦЭМ!$C$33:$C$776,СВЦЭМ!$A$33:$A$776,$A112,СВЦЭМ!$B$33:$B$776,F$110)+'СЕТ СН'!$I$12+СВЦЭМ!$D$10+'СЕТ СН'!$I$6-'СЕТ СН'!$I$22</f>
        <v>1736.25815874</v>
      </c>
      <c r="G112" s="36">
        <f>SUMIFS(СВЦЭМ!$C$33:$C$776,СВЦЭМ!$A$33:$A$776,$A112,СВЦЭМ!$B$33:$B$776,G$110)+'СЕТ СН'!$I$12+СВЦЭМ!$D$10+'СЕТ СН'!$I$6-'СЕТ СН'!$I$22</f>
        <v>1714.90474438</v>
      </c>
      <c r="H112" s="36">
        <f>SUMIFS(СВЦЭМ!$C$33:$C$776,СВЦЭМ!$A$33:$A$776,$A112,СВЦЭМ!$B$33:$B$776,H$110)+'СЕТ СН'!$I$12+СВЦЭМ!$D$10+'СЕТ СН'!$I$6-'СЕТ СН'!$I$22</f>
        <v>1678.6401003699998</v>
      </c>
      <c r="I112" s="36">
        <f>SUMIFS(СВЦЭМ!$C$33:$C$776,СВЦЭМ!$A$33:$A$776,$A112,СВЦЭМ!$B$33:$B$776,I$110)+'СЕТ СН'!$I$12+СВЦЭМ!$D$10+'СЕТ СН'!$I$6-'СЕТ СН'!$I$22</f>
        <v>1660.9742635799998</v>
      </c>
      <c r="J112" s="36">
        <f>SUMIFS(СВЦЭМ!$C$33:$C$776,СВЦЭМ!$A$33:$A$776,$A112,СВЦЭМ!$B$33:$B$776,J$110)+'СЕТ СН'!$I$12+СВЦЭМ!$D$10+'СЕТ СН'!$I$6-'СЕТ СН'!$I$22</f>
        <v>1636.3876657199999</v>
      </c>
      <c r="K112" s="36">
        <f>SUMIFS(СВЦЭМ!$C$33:$C$776,СВЦЭМ!$A$33:$A$776,$A112,СВЦЭМ!$B$33:$B$776,K$110)+'СЕТ СН'!$I$12+СВЦЭМ!$D$10+'СЕТ СН'!$I$6-'СЕТ СН'!$I$22</f>
        <v>1623.8441699199998</v>
      </c>
      <c r="L112" s="36">
        <f>SUMIFS(СВЦЭМ!$C$33:$C$776,СВЦЭМ!$A$33:$A$776,$A112,СВЦЭМ!$B$33:$B$776,L$110)+'СЕТ СН'!$I$12+СВЦЭМ!$D$10+'СЕТ СН'!$I$6-'СЕТ СН'!$I$22</f>
        <v>1625.9956514699998</v>
      </c>
      <c r="M112" s="36">
        <f>SUMIFS(СВЦЭМ!$C$33:$C$776,СВЦЭМ!$A$33:$A$776,$A112,СВЦЭМ!$B$33:$B$776,M$110)+'СЕТ СН'!$I$12+СВЦЭМ!$D$10+'СЕТ СН'!$I$6-'СЕТ СН'!$I$22</f>
        <v>1658.8930017799998</v>
      </c>
      <c r="N112" s="36">
        <f>SUMIFS(СВЦЭМ!$C$33:$C$776,СВЦЭМ!$A$33:$A$776,$A112,СВЦЭМ!$B$33:$B$776,N$110)+'СЕТ СН'!$I$12+СВЦЭМ!$D$10+'СЕТ СН'!$I$6-'СЕТ СН'!$I$22</f>
        <v>1696.3046582900001</v>
      </c>
      <c r="O112" s="36">
        <f>SUMIFS(СВЦЭМ!$C$33:$C$776,СВЦЭМ!$A$33:$A$776,$A112,СВЦЭМ!$B$33:$B$776,O$110)+'СЕТ СН'!$I$12+СВЦЭМ!$D$10+'СЕТ СН'!$I$6-'СЕТ СН'!$I$22</f>
        <v>1711.3968498899999</v>
      </c>
      <c r="P112" s="36">
        <f>SUMIFS(СВЦЭМ!$C$33:$C$776,СВЦЭМ!$A$33:$A$776,$A112,СВЦЭМ!$B$33:$B$776,P$110)+'СЕТ СН'!$I$12+СВЦЭМ!$D$10+'СЕТ СН'!$I$6-'СЕТ СН'!$I$22</f>
        <v>1729.7236777799999</v>
      </c>
      <c r="Q112" s="36">
        <f>SUMIFS(СВЦЭМ!$C$33:$C$776,СВЦЭМ!$A$33:$A$776,$A112,СВЦЭМ!$B$33:$B$776,Q$110)+'СЕТ СН'!$I$12+СВЦЭМ!$D$10+'СЕТ СН'!$I$6-'СЕТ СН'!$I$22</f>
        <v>1731.8125232500001</v>
      </c>
      <c r="R112" s="36">
        <f>SUMIFS(СВЦЭМ!$C$33:$C$776,СВЦЭМ!$A$33:$A$776,$A112,СВЦЭМ!$B$33:$B$776,R$110)+'СЕТ СН'!$I$12+СВЦЭМ!$D$10+'СЕТ СН'!$I$6-'СЕТ СН'!$I$22</f>
        <v>1732.30508616</v>
      </c>
      <c r="S112" s="36">
        <f>SUMIFS(СВЦЭМ!$C$33:$C$776,СВЦЭМ!$A$33:$A$776,$A112,СВЦЭМ!$B$33:$B$776,S$110)+'СЕТ СН'!$I$12+СВЦЭМ!$D$10+'СЕТ СН'!$I$6-'СЕТ СН'!$I$22</f>
        <v>1719.3706106499999</v>
      </c>
      <c r="T112" s="36">
        <f>SUMIFS(СВЦЭМ!$C$33:$C$776,СВЦЭМ!$A$33:$A$776,$A112,СВЦЭМ!$B$33:$B$776,T$110)+'СЕТ СН'!$I$12+СВЦЭМ!$D$10+'СЕТ СН'!$I$6-'СЕТ СН'!$I$22</f>
        <v>1690.2479933300001</v>
      </c>
      <c r="U112" s="36">
        <f>SUMIFS(СВЦЭМ!$C$33:$C$776,СВЦЭМ!$A$33:$A$776,$A112,СВЦЭМ!$B$33:$B$776,U$110)+'СЕТ СН'!$I$12+СВЦЭМ!$D$10+'СЕТ СН'!$I$6-'СЕТ СН'!$I$22</f>
        <v>1690.2738999799999</v>
      </c>
      <c r="V112" s="36">
        <f>SUMIFS(СВЦЭМ!$C$33:$C$776,СВЦЭМ!$A$33:$A$776,$A112,СВЦЭМ!$B$33:$B$776,V$110)+'СЕТ СН'!$I$12+СВЦЭМ!$D$10+'СЕТ СН'!$I$6-'СЕТ СН'!$I$22</f>
        <v>1703.7087266799999</v>
      </c>
      <c r="W112" s="36">
        <f>SUMIFS(СВЦЭМ!$C$33:$C$776,СВЦЭМ!$A$33:$A$776,$A112,СВЦЭМ!$B$33:$B$776,W$110)+'СЕТ СН'!$I$12+СВЦЭМ!$D$10+'СЕТ СН'!$I$6-'СЕТ СН'!$I$22</f>
        <v>1724.83652433</v>
      </c>
      <c r="X112" s="36">
        <f>SUMIFS(СВЦЭМ!$C$33:$C$776,СВЦЭМ!$A$33:$A$776,$A112,СВЦЭМ!$B$33:$B$776,X$110)+'СЕТ СН'!$I$12+СВЦЭМ!$D$10+'СЕТ СН'!$I$6-'СЕТ СН'!$I$22</f>
        <v>1752.02800776</v>
      </c>
      <c r="Y112" s="36">
        <f>SUMIFS(СВЦЭМ!$C$33:$C$776,СВЦЭМ!$A$33:$A$776,$A112,СВЦЭМ!$B$33:$B$776,Y$110)+'СЕТ СН'!$I$12+СВЦЭМ!$D$10+'СЕТ СН'!$I$6-'СЕТ СН'!$I$22</f>
        <v>1767.7397688900001</v>
      </c>
    </row>
    <row r="113" spans="1:25" ht="15.75" x14ac:dyDescent="0.2">
      <c r="A113" s="35">
        <f t="shared" ref="A113:A138" si="3">A112+1</f>
        <v>44230</v>
      </c>
      <c r="B113" s="36">
        <f>SUMIFS(СВЦЭМ!$C$33:$C$776,СВЦЭМ!$A$33:$A$776,$A113,СВЦЭМ!$B$33:$B$776,B$110)+'СЕТ СН'!$I$12+СВЦЭМ!$D$10+'СЕТ СН'!$I$6-'СЕТ СН'!$I$22</f>
        <v>1676.2848888199999</v>
      </c>
      <c r="C113" s="36">
        <f>SUMIFS(СВЦЭМ!$C$33:$C$776,СВЦЭМ!$A$33:$A$776,$A113,СВЦЭМ!$B$33:$B$776,C$110)+'СЕТ СН'!$I$12+СВЦЭМ!$D$10+'СЕТ СН'!$I$6-'СЕТ СН'!$I$22</f>
        <v>1702.7947938900002</v>
      </c>
      <c r="D113" s="36">
        <f>SUMIFS(СВЦЭМ!$C$33:$C$776,СВЦЭМ!$A$33:$A$776,$A113,СВЦЭМ!$B$33:$B$776,D$110)+'СЕТ СН'!$I$12+СВЦЭМ!$D$10+'СЕТ СН'!$I$6-'СЕТ СН'!$I$22</f>
        <v>1708.5428727600001</v>
      </c>
      <c r="E113" s="36">
        <f>SUMIFS(СВЦЭМ!$C$33:$C$776,СВЦЭМ!$A$33:$A$776,$A113,СВЦЭМ!$B$33:$B$776,E$110)+'СЕТ СН'!$I$12+СВЦЭМ!$D$10+'СЕТ СН'!$I$6-'СЕТ СН'!$I$22</f>
        <v>1711.3564247899999</v>
      </c>
      <c r="F113" s="36">
        <f>SUMIFS(СВЦЭМ!$C$33:$C$776,СВЦЭМ!$A$33:$A$776,$A113,СВЦЭМ!$B$33:$B$776,F$110)+'СЕТ СН'!$I$12+СВЦЭМ!$D$10+'СЕТ СН'!$I$6-'СЕТ СН'!$I$22</f>
        <v>1703.5364304599998</v>
      </c>
      <c r="G113" s="36">
        <f>SUMIFS(СВЦЭМ!$C$33:$C$776,СВЦЭМ!$A$33:$A$776,$A113,СВЦЭМ!$B$33:$B$776,G$110)+'СЕТ СН'!$I$12+СВЦЭМ!$D$10+'СЕТ СН'!$I$6-'СЕТ СН'!$I$22</f>
        <v>1695.9531290800001</v>
      </c>
      <c r="H113" s="36">
        <f>SUMIFS(СВЦЭМ!$C$33:$C$776,СВЦЭМ!$A$33:$A$776,$A113,СВЦЭМ!$B$33:$B$776,H$110)+'СЕТ СН'!$I$12+СВЦЭМ!$D$10+'СЕТ СН'!$I$6-'СЕТ СН'!$I$22</f>
        <v>1669.79376007</v>
      </c>
      <c r="I113" s="36">
        <f>SUMIFS(СВЦЭМ!$C$33:$C$776,СВЦЭМ!$A$33:$A$776,$A113,СВЦЭМ!$B$33:$B$776,I$110)+'СЕТ СН'!$I$12+СВЦЭМ!$D$10+'СЕТ СН'!$I$6-'СЕТ СН'!$I$22</f>
        <v>1680.0545344100001</v>
      </c>
      <c r="J113" s="36">
        <f>SUMIFS(СВЦЭМ!$C$33:$C$776,СВЦЭМ!$A$33:$A$776,$A113,СВЦЭМ!$B$33:$B$776,J$110)+'СЕТ СН'!$I$12+СВЦЭМ!$D$10+'СЕТ СН'!$I$6-'СЕТ СН'!$I$22</f>
        <v>1678.3295886599999</v>
      </c>
      <c r="K113" s="36">
        <f>SUMIFS(СВЦЭМ!$C$33:$C$776,СВЦЭМ!$A$33:$A$776,$A113,СВЦЭМ!$B$33:$B$776,K$110)+'СЕТ СН'!$I$12+СВЦЭМ!$D$10+'СЕТ СН'!$I$6-'СЕТ СН'!$I$22</f>
        <v>1660.79965146</v>
      </c>
      <c r="L113" s="36">
        <f>SUMIFS(СВЦЭМ!$C$33:$C$776,СВЦЭМ!$A$33:$A$776,$A113,СВЦЭМ!$B$33:$B$776,L$110)+'СЕТ СН'!$I$12+СВЦЭМ!$D$10+'СЕТ СН'!$I$6-'СЕТ СН'!$I$22</f>
        <v>1664.3234480900001</v>
      </c>
      <c r="M113" s="36">
        <f>SUMIFS(СВЦЭМ!$C$33:$C$776,СВЦЭМ!$A$33:$A$776,$A113,СВЦЭМ!$B$33:$B$776,M$110)+'СЕТ СН'!$I$12+СВЦЭМ!$D$10+'СЕТ СН'!$I$6-'СЕТ СН'!$I$22</f>
        <v>1660.8876605099999</v>
      </c>
      <c r="N113" s="36">
        <f>SUMIFS(СВЦЭМ!$C$33:$C$776,СВЦЭМ!$A$33:$A$776,$A113,СВЦЭМ!$B$33:$B$776,N$110)+'СЕТ СН'!$I$12+СВЦЭМ!$D$10+'СЕТ СН'!$I$6-'СЕТ СН'!$I$22</f>
        <v>1679.4189850900002</v>
      </c>
      <c r="O113" s="36">
        <f>SUMIFS(СВЦЭМ!$C$33:$C$776,СВЦЭМ!$A$33:$A$776,$A113,СВЦЭМ!$B$33:$B$776,O$110)+'СЕТ СН'!$I$12+СВЦЭМ!$D$10+'СЕТ СН'!$I$6-'СЕТ СН'!$I$22</f>
        <v>1680.0053976499998</v>
      </c>
      <c r="P113" s="36">
        <f>SUMIFS(СВЦЭМ!$C$33:$C$776,СВЦЭМ!$A$33:$A$776,$A113,СВЦЭМ!$B$33:$B$776,P$110)+'СЕТ СН'!$I$12+СВЦЭМ!$D$10+'СЕТ СН'!$I$6-'СЕТ СН'!$I$22</f>
        <v>1678.9751777699998</v>
      </c>
      <c r="Q113" s="36">
        <f>SUMIFS(СВЦЭМ!$C$33:$C$776,СВЦЭМ!$A$33:$A$776,$A113,СВЦЭМ!$B$33:$B$776,Q$110)+'СЕТ СН'!$I$12+СВЦЭМ!$D$10+'СЕТ СН'!$I$6-'СЕТ СН'!$I$22</f>
        <v>1683.7786409999999</v>
      </c>
      <c r="R113" s="36">
        <f>SUMIFS(СВЦЭМ!$C$33:$C$776,СВЦЭМ!$A$33:$A$776,$A113,СВЦЭМ!$B$33:$B$776,R$110)+'СЕТ СН'!$I$12+СВЦЭМ!$D$10+'СЕТ СН'!$I$6-'СЕТ СН'!$I$22</f>
        <v>1684.3924564099998</v>
      </c>
      <c r="S113" s="36">
        <f>SUMIFS(СВЦЭМ!$C$33:$C$776,СВЦЭМ!$A$33:$A$776,$A113,СВЦЭМ!$B$33:$B$776,S$110)+'СЕТ СН'!$I$12+СВЦЭМ!$D$10+'СЕТ СН'!$I$6-'СЕТ СН'!$I$22</f>
        <v>1686.61474752</v>
      </c>
      <c r="T113" s="36">
        <f>SUMIFS(СВЦЭМ!$C$33:$C$776,СВЦЭМ!$A$33:$A$776,$A113,СВЦЭМ!$B$33:$B$776,T$110)+'СЕТ СН'!$I$12+СВЦЭМ!$D$10+'СЕТ СН'!$I$6-'СЕТ СН'!$I$22</f>
        <v>1677.1276107899998</v>
      </c>
      <c r="U113" s="36">
        <f>SUMIFS(СВЦЭМ!$C$33:$C$776,СВЦЭМ!$A$33:$A$776,$A113,СВЦЭМ!$B$33:$B$776,U$110)+'СЕТ СН'!$I$12+СВЦЭМ!$D$10+'СЕТ СН'!$I$6-'СЕТ СН'!$I$22</f>
        <v>1678.4056121200001</v>
      </c>
      <c r="V113" s="36">
        <f>SUMIFS(СВЦЭМ!$C$33:$C$776,СВЦЭМ!$A$33:$A$776,$A113,СВЦЭМ!$B$33:$B$776,V$110)+'СЕТ СН'!$I$12+СВЦЭМ!$D$10+'СЕТ СН'!$I$6-'СЕТ СН'!$I$22</f>
        <v>1677.0341513399999</v>
      </c>
      <c r="W113" s="36">
        <f>SUMIFS(СВЦЭМ!$C$33:$C$776,СВЦЭМ!$A$33:$A$776,$A113,СВЦЭМ!$B$33:$B$776,W$110)+'СЕТ СН'!$I$12+СВЦЭМ!$D$10+'СЕТ СН'!$I$6-'СЕТ СН'!$I$22</f>
        <v>1683.9285322699998</v>
      </c>
      <c r="X113" s="36">
        <f>SUMIFS(СВЦЭМ!$C$33:$C$776,СВЦЭМ!$A$33:$A$776,$A113,СВЦЭМ!$B$33:$B$776,X$110)+'СЕТ СН'!$I$12+СВЦЭМ!$D$10+'СЕТ СН'!$I$6-'СЕТ СН'!$I$22</f>
        <v>1687.6555154399998</v>
      </c>
      <c r="Y113" s="36">
        <f>SUMIFS(СВЦЭМ!$C$33:$C$776,СВЦЭМ!$A$33:$A$776,$A113,СВЦЭМ!$B$33:$B$776,Y$110)+'СЕТ СН'!$I$12+СВЦЭМ!$D$10+'СЕТ СН'!$I$6-'СЕТ СН'!$I$22</f>
        <v>1712.0385639699998</v>
      </c>
    </row>
    <row r="114" spans="1:25" ht="15.75" x14ac:dyDescent="0.2">
      <c r="A114" s="35">
        <f t="shared" si="3"/>
        <v>44231</v>
      </c>
      <c r="B114" s="36">
        <f>SUMIFS(СВЦЭМ!$C$33:$C$776,СВЦЭМ!$A$33:$A$776,$A114,СВЦЭМ!$B$33:$B$776,B$110)+'СЕТ СН'!$I$12+СВЦЭМ!$D$10+'СЕТ СН'!$I$6-'СЕТ СН'!$I$22</f>
        <v>1757.75844001</v>
      </c>
      <c r="C114" s="36">
        <f>SUMIFS(СВЦЭМ!$C$33:$C$776,СВЦЭМ!$A$33:$A$776,$A114,СВЦЭМ!$B$33:$B$776,C$110)+'СЕТ СН'!$I$12+СВЦЭМ!$D$10+'СЕТ СН'!$I$6-'СЕТ СН'!$I$22</f>
        <v>1778.3994832399999</v>
      </c>
      <c r="D114" s="36">
        <f>SUMIFS(СВЦЭМ!$C$33:$C$776,СВЦЭМ!$A$33:$A$776,$A114,СВЦЭМ!$B$33:$B$776,D$110)+'СЕТ СН'!$I$12+СВЦЭМ!$D$10+'СЕТ СН'!$I$6-'СЕТ СН'!$I$22</f>
        <v>1777.3147150499999</v>
      </c>
      <c r="E114" s="36">
        <f>SUMIFS(СВЦЭМ!$C$33:$C$776,СВЦЭМ!$A$33:$A$776,$A114,СВЦЭМ!$B$33:$B$776,E$110)+'СЕТ СН'!$I$12+СВЦЭМ!$D$10+'СЕТ СН'!$I$6-'СЕТ СН'!$I$22</f>
        <v>1778.5487047500001</v>
      </c>
      <c r="F114" s="36">
        <f>SUMIFS(СВЦЭМ!$C$33:$C$776,СВЦЭМ!$A$33:$A$776,$A114,СВЦЭМ!$B$33:$B$776,F$110)+'СЕТ СН'!$I$12+СВЦЭМ!$D$10+'СЕТ СН'!$I$6-'СЕТ СН'!$I$22</f>
        <v>1774.6944072199999</v>
      </c>
      <c r="G114" s="36">
        <f>SUMIFS(СВЦЭМ!$C$33:$C$776,СВЦЭМ!$A$33:$A$776,$A114,СВЦЭМ!$B$33:$B$776,G$110)+'СЕТ СН'!$I$12+СВЦЭМ!$D$10+'СЕТ СН'!$I$6-'СЕТ СН'!$I$22</f>
        <v>1773.3076457500001</v>
      </c>
      <c r="H114" s="36">
        <f>SUMIFS(СВЦЭМ!$C$33:$C$776,СВЦЭМ!$A$33:$A$776,$A114,СВЦЭМ!$B$33:$B$776,H$110)+'СЕТ СН'!$I$12+СВЦЭМ!$D$10+'СЕТ СН'!$I$6-'СЕТ СН'!$I$22</f>
        <v>1733.87889331</v>
      </c>
      <c r="I114" s="36">
        <f>SUMIFS(СВЦЭМ!$C$33:$C$776,СВЦЭМ!$A$33:$A$776,$A114,СВЦЭМ!$B$33:$B$776,I$110)+'СЕТ СН'!$I$12+СВЦЭМ!$D$10+'СЕТ СН'!$I$6-'СЕТ СН'!$I$22</f>
        <v>1712.90539253</v>
      </c>
      <c r="J114" s="36">
        <f>SUMIFS(СВЦЭМ!$C$33:$C$776,СВЦЭМ!$A$33:$A$776,$A114,СВЦЭМ!$B$33:$B$776,J$110)+'СЕТ СН'!$I$12+СВЦЭМ!$D$10+'СЕТ СН'!$I$6-'СЕТ СН'!$I$22</f>
        <v>1688.53424511</v>
      </c>
      <c r="K114" s="36">
        <f>SUMIFS(СВЦЭМ!$C$33:$C$776,СВЦЭМ!$A$33:$A$776,$A114,СВЦЭМ!$B$33:$B$776,K$110)+'СЕТ СН'!$I$12+СВЦЭМ!$D$10+'СЕТ СН'!$I$6-'СЕТ СН'!$I$22</f>
        <v>1682.12485737</v>
      </c>
      <c r="L114" s="36">
        <f>SUMIFS(СВЦЭМ!$C$33:$C$776,СВЦЭМ!$A$33:$A$776,$A114,СВЦЭМ!$B$33:$B$776,L$110)+'СЕТ СН'!$I$12+СВЦЭМ!$D$10+'СЕТ СН'!$I$6-'СЕТ СН'!$I$22</f>
        <v>1676.9786502499999</v>
      </c>
      <c r="M114" s="36">
        <f>SUMIFS(СВЦЭМ!$C$33:$C$776,СВЦЭМ!$A$33:$A$776,$A114,СВЦЭМ!$B$33:$B$776,M$110)+'СЕТ СН'!$I$12+СВЦЭМ!$D$10+'СЕТ СН'!$I$6-'СЕТ СН'!$I$22</f>
        <v>1696.0050787</v>
      </c>
      <c r="N114" s="36">
        <f>SUMIFS(СВЦЭМ!$C$33:$C$776,СВЦЭМ!$A$33:$A$776,$A114,СВЦЭМ!$B$33:$B$776,N$110)+'СЕТ СН'!$I$12+СВЦЭМ!$D$10+'СЕТ СН'!$I$6-'СЕТ СН'!$I$22</f>
        <v>1721.6213047900001</v>
      </c>
      <c r="O114" s="36">
        <f>SUMIFS(СВЦЭМ!$C$33:$C$776,СВЦЭМ!$A$33:$A$776,$A114,СВЦЭМ!$B$33:$B$776,O$110)+'СЕТ СН'!$I$12+СВЦЭМ!$D$10+'СЕТ СН'!$I$6-'СЕТ СН'!$I$22</f>
        <v>1721.44039238</v>
      </c>
      <c r="P114" s="36">
        <f>SUMIFS(СВЦЭМ!$C$33:$C$776,СВЦЭМ!$A$33:$A$776,$A114,СВЦЭМ!$B$33:$B$776,P$110)+'СЕТ СН'!$I$12+СВЦЭМ!$D$10+'СЕТ СН'!$I$6-'СЕТ СН'!$I$22</f>
        <v>1728.9953105099999</v>
      </c>
      <c r="Q114" s="36">
        <f>SUMIFS(СВЦЭМ!$C$33:$C$776,СВЦЭМ!$A$33:$A$776,$A114,СВЦЭМ!$B$33:$B$776,Q$110)+'СЕТ СН'!$I$12+СВЦЭМ!$D$10+'СЕТ СН'!$I$6-'СЕТ СН'!$I$22</f>
        <v>1728.59764116</v>
      </c>
      <c r="R114" s="36">
        <f>SUMIFS(СВЦЭМ!$C$33:$C$776,СВЦЭМ!$A$33:$A$776,$A114,СВЦЭМ!$B$33:$B$776,R$110)+'СЕТ СН'!$I$12+СВЦЭМ!$D$10+'СЕТ СН'!$I$6-'СЕТ СН'!$I$22</f>
        <v>1726.4149795200001</v>
      </c>
      <c r="S114" s="36">
        <f>SUMIFS(СВЦЭМ!$C$33:$C$776,СВЦЭМ!$A$33:$A$776,$A114,СВЦЭМ!$B$33:$B$776,S$110)+'СЕТ СН'!$I$12+СВЦЭМ!$D$10+'СЕТ СН'!$I$6-'СЕТ СН'!$I$22</f>
        <v>1724.2237807900001</v>
      </c>
      <c r="T114" s="36">
        <f>SUMIFS(СВЦЭМ!$C$33:$C$776,СВЦЭМ!$A$33:$A$776,$A114,СВЦЭМ!$B$33:$B$776,T$110)+'СЕТ СН'!$I$12+СВЦЭМ!$D$10+'СЕТ СН'!$I$6-'СЕТ СН'!$I$22</f>
        <v>1694.4739557600001</v>
      </c>
      <c r="U114" s="36">
        <f>SUMIFS(СВЦЭМ!$C$33:$C$776,СВЦЭМ!$A$33:$A$776,$A114,СВЦЭМ!$B$33:$B$776,U$110)+'СЕТ СН'!$I$12+СВЦЭМ!$D$10+'СЕТ СН'!$I$6-'СЕТ СН'!$I$22</f>
        <v>1685.2723829299998</v>
      </c>
      <c r="V114" s="36">
        <f>SUMIFS(СВЦЭМ!$C$33:$C$776,СВЦЭМ!$A$33:$A$776,$A114,СВЦЭМ!$B$33:$B$776,V$110)+'СЕТ СН'!$I$12+СВЦЭМ!$D$10+'СЕТ СН'!$I$6-'СЕТ СН'!$I$22</f>
        <v>1704.2628658200001</v>
      </c>
      <c r="W114" s="36">
        <f>SUMIFS(СВЦЭМ!$C$33:$C$776,СВЦЭМ!$A$33:$A$776,$A114,СВЦЭМ!$B$33:$B$776,W$110)+'СЕТ СН'!$I$12+СВЦЭМ!$D$10+'СЕТ СН'!$I$6-'СЕТ СН'!$I$22</f>
        <v>1733.0989993499998</v>
      </c>
      <c r="X114" s="36">
        <f>SUMIFS(СВЦЭМ!$C$33:$C$776,СВЦЭМ!$A$33:$A$776,$A114,СВЦЭМ!$B$33:$B$776,X$110)+'СЕТ СН'!$I$12+СВЦЭМ!$D$10+'СЕТ СН'!$I$6-'СЕТ СН'!$I$22</f>
        <v>1740.9972932699998</v>
      </c>
      <c r="Y114" s="36">
        <f>SUMIFS(СВЦЭМ!$C$33:$C$776,СВЦЭМ!$A$33:$A$776,$A114,СВЦЭМ!$B$33:$B$776,Y$110)+'СЕТ СН'!$I$12+СВЦЭМ!$D$10+'СЕТ СН'!$I$6-'СЕТ СН'!$I$22</f>
        <v>1764.8457497899999</v>
      </c>
    </row>
    <row r="115" spans="1:25" ht="15.75" x14ac:dyDescent="0.2">
      <c r="A115" s="35">
        <f t="shared" si="3"/>
        <v>44232</v>
      </c>
      <c r="B115" s="36">
        <f>SUMIFS(СВЦЭМ!$C$33:$C$776,СВЦЭМ!$A$33:$A$776,$A115,СВЦЭМ!$B$33:$B$776,B$110)+'СЕТ СН'!$I$12+СВЦЭМ!$D$10+'СЕТ СН'!$I$6-'СЕТ СН'!$I$22</f>
        <v>1773.4184987600001</v>
      </c>
      <c r="C115" s="36">
        <f>SUMIFS(СВЦЭМ!$C$33:$C$776,СВЦЭМ!$A$33:$A$776,$A115,СВЦЭМ!$B$33:$B$776,C$110)+'СЕТ СН'!$I$12+СВЦЭМ!$D$10+'СЕТ СН'!$I$6-'СЕТ СН'!$I$22</f>
        <v>1790.6839431499998</v>
      </c>
      <c r="D115" s="36">
        <f>SUMIFS(СВЦЭМ!$C$33:$C$776,СВЦЭМ!$A$33:$A$776,$A115,СВЦЭМ!$B$33:$B$776,D$110)+'СЕТ СН'!$I$12+СВЦЭМ!$D$10+'СЕТ СН'!$I$6-'СЕТ СН'!$I$22</f>
        <v>1797.7283288099998</v>
      </c>
      <c r="E115" s="36">
        <f>SUMIFS(СВЦЭМ!$C$33:$C$776,СВЦЭМ!$A$33:$A$776,$A115,СВЦЭМ!$B$33:$B$776,E$110)+'СЕТ СН'!$I$12+СВЦЭМ!$D$10+'СЕТ СН'!$I$6-'СЕТ СН'!$I$22</f>
        <v>1798.1769101199998</v>
      </c>
      <c r="F115" s="36">
        <f>SUMIFS(СВЦЭМ!$C$33:$C$776,СВЦЭМ!$A$33:$A$776,$A115,СВЦЭМ!$B$33:$B$776,F$110)+'СЕТ СН'!$I$12+СВЦЭМ!$D$10+'СЕТ СН'!$I$6-'СЕТ СН'!$I$22</f>
        <v>1787.9692785399998</v>
      </c>
      <c r="G115" s="36">
        <f>SUMIFS(СВЦЭМ!$C$33:$C$776,СВЦЭМ!$A$33:$A$776,$A115,СВЦЭМ!$B$33:$B$776,G$110)+'СЕТ СН'!$I$12+СВЦЭМ!$D$10+'СЕТ СН'!$I$6-'СЕТ СН'!$I$22</f>
        <v>1785.67815741</v>
      </c>
      <c r="H115" s="36">
        <f>SUMIFS(СВЦЭМ!$C$33:$C$776,СВЦЭМ!$A$33:$A$776,$A115,СВЦЭМ!$B$33:$B$776,H$110)+'СЕТ СН'!$I$12+СВЦЭМ!$D$10+'СЕТ СН'!$I$6-'СЕТ СН'!$I$22</f>
        <v>1751.5981988999997</v>
      </c>
      <c r="I115" s="36">
        <f>SUMIFS(СВЦЭМ!$C$33:$C$776,СВЦЭМ!$A$33:$A$776,$A115,СВЦЭМ!$B$33:$B$776,I$110)+'СЕТ СН'!$I$12+СВЦЭМ!$D$10+'СЕТ СН'!$I$6-'СЕТ СН'!$I$22</f>
        <v>1742.65382348</v>
      </c>
      <c r="J115" s="36">
        <f>SUMIFS(СВЦЭМ!$C$33:$C$776,СВЦЭМ!$A$33:$A$776,$A115,СВЦЭМ!$B$33:$B$776,J$110)+'СЕТ СН'!$I$12+СВЦЭМ!$D$10+'СЕТ СН'!$I$6-'СЕТ СН'!$I$22</f>
        <v>1708.1086072500002</v>
      </c>
      <c r="K115" s="36">
        <f>SUMIFS(СВЦЭМ!$C$33:$C$776,СВЦЭМ!$A$33:$A$776,$A115,СВЦЭМ!$B$33:$B$776,K$110)+'СЕТ СН'!$I$12+СВЦЭМ!$D$10+'СЕТ СН'!$I$6-'СЕТ СН'!$I$22</f>
        <v>1695.26267942</v>
      </c>
      <c r="L115" s="36">
        <f>SUMIFS(СВЦЭМ!$C$33:$C$776,СВЦЭМ!$A$33:$A$776,$A115,СВЦЭМ!$B$33:$B$776,L$110)+'СЕТ СН'!$I$12+СВЦЭМ!$D$10+'СЕТ СН'!$I$6-'СЕТ СН'!$I$22</f>
        <v>1685.8606965600002</v>
      </c>
      <c r="M115" s="36">
        <f>SUMIFS(СВЦЭМ!$C$33:$C$776,СВЦЭМ!$A$33:$A$776,$A115,СВЦЭМ!$B$33:$B$776,M$110)+'СЕТ СН'!$I$12+СВЦЭМ!$D$10+'СЕТ СН'!$I$6-'СЕТ СН'!$I$22</f>
        <v>1677.80354949</v>
      </c>
      <c r="N115" s="36">
        <f>SUMIFS(СВЦЭМ!$C$33:$C$776,СВЦЭМ!$A$33:$A$776,$A115,СВЦЭМ!$B$33:$B$776,N$110)+'СЕТ СН'!$I$12+СВЦЭМ!$D$10+'СЕТ СН'!$I$6-'СЕТ СН'!$I$22</f>
        <v>1697.2096269399999</v>
      </c>
      <c r="O115" s="36">
        <f>SUMIFS(СВЦЭМ!$C$33:$C$776,СВЦЭМ!$A$33:$A$776,$A115,СВЦЭМ!$B$33:$B$776,O$110)+'СЕТ СН'!$I$12+СВЦЭМ!$D$10+'СЕТ СН'!$I$6-'СЕТ СН'!$I$22</f>
        <v>1698.4225063399999</v>
      </c>
      <c r="P115" s="36">
        <f>SUMIFS(СВЦЭМ!$C$33:$C$776,СВЦЭМ!$A$33:$A$776,$A115,СВЦЭМ!$B$33:$B$776,P$110)+'СЕТ СН'!$I$12+СВЦЭМ!$D$10+'СЕТ СН'!$I$6-'СЕТ СН'!$I$22</f>
        <v>1708.2853074200002</v>
      </c>
      <c r="Q115" s="36">
        <f>SUMIFS(СВЦЭМ!$C$33:$C$776,СВЦЭМ!$A$33:$A$776,$A115,СВЦЭМ!$B$33:$B$776,Q$110)+'СЕТ СН'!$I$12+СВЦЭМ!$D$10+'СЕТ СН'!$I$6-'СЕТ СН'!$I$22</f>
        <v>1715.4612927499998</v>
      </c>
      <c r="R115" s="36">
        <f>SUMIFS(СВЦЭМ!$C$33:$C$776,СВЦЭМ!$A$33:$A$776,$A115,СВЦЭМ!$B$33:$B$776,R$110)+'СЕТ СН'!$I$12+СВЦЭМ!$D$10+'СЕТ СН'!$I$6-'СЕТ СН'!$I$22</f>
        <v>1709.1162463000001</v>
      </c>
      <c r="S115" s="36">
        <f>SUMIFS(СВЦЭМ!$C$33:$C$776,СВЦЭМ!$A$33:$A$776,$A115,СВЦЭМ!$B$33:$B$776,S$110)+'СЕТ СН'!$I$12+СВЦЭМ!$D$10+'СЕТ СН'!$I$6-'СЕТ СН'!$I$22</f>
        <v>1698.0383571500001</v>
      </c>
      <c r="T115" s="36">
        <f>SUMIFS(СВЦЭМ!$C$33:$C$776,СВЦЭМ!$A$33:$A$776,$A115,СВЦЭМ!$B$33:$B$776,T$110)+'СЕТ СН'!$I$12+СВЦЭМ!$D$10+'СЕТ СН'!$I$6-'СЕТ СН'!$I$22</f>
        <v>1675.5001376800001</v>
      </c>
      <c r="U115" s="36">
        <f>SUMIFS(СВЦЭМ!$C$33:$C$776,СВЦЭМ!$A$33:$A$776,$A115,СВЦЭМ!$B$33:$B$776,U$110)+'СЕТ СН'!$I$12+СВЦЭМ!$D$10+'СЕТ СН'!$I$6-'СЕТ СН'!$I$22</f>
        <v>1655.6374358399999</v>
      </c>
      <c r="V115" s="36">
        <f>SUMIFS(СВЦЭМ!$C$33:$C$776,СВЦЭМ!$A$33:$A$776,$A115,СВЦЭМ!$B$33:$B$776,V$110)+'СЕТ СН'!$I$12+СВЦЭМ!$D$10+'СЕТ СН'!$I$6-'СЕТ СН'!$I$22</f>
        <v>1656.2385672099999</v>
      </c>
      <c r="W115" s="36">
        <f>SUMIFS(СВЦЭМ!$C$33:$C$776,СВЦЭМ!$A$33:$A$776,$A115,СВЦЭМ!$B$33:$B$776,W$110)+'СЕТ СН'!$I$12+СВЦЭМ!$D$10+'СЕТ СН'!$I$6-'СЕТ СН'!$I$22</f>
        <v>1674.2865127099999</v>
      </c>
      <c r="X115" s="36">
        <f>SUMIFS(СВЦЭМ!$C$33:$C$776,СВЦЭМ!$A$33:$A$776,$A115,СВЦЭМ!$B$33:$B$776,X$110)+'СЕТ СН'!$I$12+СВЦЭМ!$D$10+'СЕТ СН'!$I$6-'СЕТ СН'!$I$22</f>
        <v>1693.1585351399999</v>
      </c>
      <c r="Y115" s="36">
        <f>SUMIFS(СВЦЭМ!$C$33:$C$776,СВЦЭМ!$A$33:$A$776,$A115,СВЦЭМ!$B$33:$B$776,Y$110)+'СЕТ СН'!$I$12+СВЦЭМ!$D$10+'СЕТ СН'!$I$6-'СЕТ СН'!$I$22</f>
        <v>1706.1702319699998</v>
      </c>
    </row>
    <row r="116" spans="1:25" ht="15.75" x14ac:dyDescent="0.2">
      <c r="A116" s="35">
        <f t="shared" si="3"/>
        <v>44233</v>
      </c>
      <c r="B116" s="36">
        <f>SUMIFS(СВЦЭМ!$C$33:$C$776,СВЦЭМ!$A$33:$A$776,$A116,СВЦЭМ!$B$33:$B$776,B$110)+'СЕТ СН'!$I$12+СВЦЭМ!$D$10+'СЕТ СН'!$I$6-'СЕТ СН'!$I$22</f>
        <v>1735.02296867</v>
      </c>
      <c r="C116" s="36">
        <f>SUMIFS(СВЦЭМ!$C$33:$C$776,СВЦЭМ!$A$33:$A$776,$A116,СВЦЭМ!$B$33:$B$776,C$110)+'СЕТ СН'!$I$12+СВЦЭМ!$D$10+'СЕТ СН'!$I$6-'СЕТ СН'!$I$22</f>
        <v>1758.72650544</v>
      </c>
      <c r="D116" s="36">
        <f>SUMIFS(СВЦЭМ!$C$33:$C$776,СВЦЭМ!$A$33:$A$776,$A116,СВЦЭМ!$B$33:$B$776,D$110)+'СЕТ СН'!$I$12+СВЦЭМ!$D$10+'СЕТ СН'!$I$6-'СЕТ СН'!$I$22</f>
        <v>1756.5154744299998</v>
      </c>
      <c r="E116" s="36">
        <f>SUMIFS(СВЦЭМ!$C$33:$C$776,СВЦЭМ!$A$33:$A$776,$A116,СВЦЭМ!$B$33:$B$776,E$110)+'СЕТ СН'!$I$12+СВЦЭМ!$D$10+'СЕТ СН'!$I$6-'СЕТ СН'!$I$22</f>
        <v>1767.5067180199999</v>
      </c>
      <c r="F116" s="36">
        <f>SUMIFS(СВЦЭМ!$C$33:$C$776,СВЦЭМ!$A$33:$A$776,$A116,СВЦЭМ!$B$33:$B$776,F$110)+'СЕТ СН'!$I$12+СВЦЭМ!$D$10+'СЕТ СН'!$I$6-'СЕТ СН'!$I$22</f>
        <v>1782.0256888599997</v>
      </c>
      <c r="G116" s="36">
        <f>SUMIFS(СВЦЭМ!$C$33:$C$776,СВЦЭМ!$A$33:$A$776,$A116,СВЦЭМ!$B$33:$B$776,G$110)+'СЕТ СН'!$I$12+СВЦЭМ!$D$10+'СЕТ СН'!$I$6-'СЕТ СН'!$I$22</f>
        <v>1777.2155766999999</v>
      </c>
      <c r="H116" s="36">
        <f>SUMIFS(СВЦЭМ!$C$33:$C$776,СВЦЭМ!$A$33:$A$776,$A116,СВЦЭМ!$B$33:$B$776,H$110)+'СЕТ СН'!$I$12+СВЦЭМ!$D$10+'СЕТ СН'!$I$6-'СЕТ СН'!$I$22</f>
        <v>1763.0745863500001</v>
      </c>
      <c r="I116" s="36">
        <f>SUMIFS(СВЦЭМ!$C$33:$C$776,СВЦЭМ!$A$33:$A$776,$A116,СВЦЭМ!$B$33:$B$776,I$110)+'СЕТ СН'!$I$12+СВЦЭМ!$D$10+'СЕТ СН'!$I$6-'СЕТ СН'!$I$22</f>
        <v>1740.3074884100001</v>
      </c>
      <c r="J116" s="36">
        <f>SUMIFS(СВЦЭМ!$C$33:$C$776,СВЦЭМ!$A$33:$A$776,$A116,СВЦЭМ!$B$33:$B$776,J$110)+'СЕТ СН'!$I$12+СВЦЭМ!$D$10+'СЕТ СН'!$I$6-'СЕТ СН'!$I$22</f>
        <v>1704.1432512299998</v>
      </c>
      <c r="K116" s="36">
        <f>SUMIFS(СВЦЭМ!$C$33:$C$776,СВЦЭМ!$A$33:$A$776,$A116,СВЦЭМ!$B$33:$B$776,K$110)+'СЕТ СН'!$I$12+СВЦЭМ!$D$10+'СЕТ СН'!$I$6-'СЕТ СН'!$I$22</f>
        <v>1669.6425769799998</v>
      </c>
      <c r="L116" s="36">
        <f>SUMIFS(СВЦЭМ!$C$33:$C$776,СВЦЭМ!$A$33:$A$776,$A116,СВЦЭМ!$B$33:$B$776,L$110)+'СЕТ СН'!$I$12+СВЦЭМ!$D$10+'СЕТ СН'!$I$6-'СЕТ СН'!$I$22</f>
        <v>1658.78628088</v>
      </c>
      <c r="M116" s="36">
        <f>SUMIFS(СВЦЭМ!$C$33:$C$776,СВЦЭМ!$A$33:$A$776,$A116,СВЦЭМ!$B$33:$B$776,M$110)+'СЕТ СН'!$I$12+СВЦЭМ!$D$10+'СЕТ СН'!$I$6-'СЕТ СН'!$I$22</f>
        <v>1660.4502085899999</v>
      </c>
      <c r="N116" s="36">
        <f>SUMIFS(СВЦЭМ!$C$33:$C$776,СВЦЭМ!$A$33:$A$776,$A116,СВЦЭМ!$B$33:$B$776,N$110)+'СЕТ СН'!$I$12+СВЦЭМ!$D$10+'СЕТ СН'!$I$6-'СЕТ СН'!$I$22</f>
        <v>1675.8646676399999</v>
      </c>
      <c r="O116" s="36">
        <f>SUMIFS(СВЦЭМ!$C$33:$C$776,СВЦЭМ!$A$33:$A$776,$A116,СВЦЭМ!$B$33:$B$776,O$110)+'СЕТ СН'!$I$12+СВЦЭМ!$D$10+'СЕТ СН'!$I$6-'СЕТ СН'!$I$22</f>
        <v>1691.1043099200001</v>
      </c>
      <c r="P116" s="36">
        <f>SUMIFS(СВЦЭМ!$C$33:$C$776,СВЦЭМ!$A$33:$A$776,$A116,СВЦЭМ!$B$33:$B$776,P$110)+'СЕТ СН'!$I$12+СВЦЭМ!$D$10+'СЕТ СН'!$I$6-'СЕТ СН'!$I$22</f>
        <v>1697.4874933800002</v>
      </c>
      <c r="Q116" s="36">
        <f>SUMIFS(СВЦЭМ!$C$33:$C$776,СВЦЭМ!$A$33:$A$776,$A116,СВЦЭМ!$B$33:$B$776,Q$110)+'СЕТ СН'!$I$12+СВЦЭМ!$D$10+'СЕТ СН'!$I$6-'СЕТ СН'!$I$22</f>
        <v>1710.2258563099999</v>
      </c>
      <c r="R116" s="36">
        <f>SUMIFS(СВЦЭМ!$C$33:$C$776,СВЦЭМ!$A$33:$A$776,$A116,СВЦЭМ!$B$33:$B$776,R$110)+'СЕТ СН'!$I$12+СВЦЭМ!$D$10+'СЕТ СН'!$I$6-'СЕТ СН'!$I$22</f>
        <v>1708.20896408</v>
      </c>
      <c r="S116" s="36">
        <f>SUMIFS(СВЦЭМ!$C$33:$C$776,СВЦЭМ!$A$33:$A$776,$A116,СВЦЭМ!$B$33:$B$776,S$110)+'СЕТ СН'!$I$12+СВЦЭМ!$D$10+'СЕТ СН'!$I$6-'СЕТ СН'!$I$22</f>
        <v>1690.7486285300001</v>
      </c>
      <c r="T116" s="36">
        <f>SUMIFS(СВЦЭМ!$C$33:$C$776,СВЦЭМ!$A$33:$A$776,$A116,СВЦЭМ!$B$33:$B$776,T$110)+'СЕТ СН'!$I$12+СВЦЭМ!$D$10+'СЕТ СН'!$I$6-'СЕТ СН'!$I$22</f>
        <v>1667.1455602999999</v>
      </c>
      <c r="U116" s="36">
        <f>SUMIFS(СВЦЭМ!$C$33:$C$776,СВЦЭМ!$A$33:$A$776,$A116,СВЦЭМ!$B$33:$B$776,U$110)+'СЕТ СН'!$I$12+СВЦЭМ!$D$10+'СЕТ СН'!$I$6-'СЕТ СН'!$I$22</f>
        <v>1670.6021639000001</v>
      </c>
      <c r="V116" s="36">
        <f>SUMIFS(СВЦЭМ!$C$33:$C$776,СВЦЭМ!$A$33:$A$776,$A116,СВЦЭМ!$B$33:$B$776,V$110)+'СЕТ СН'!$I$12+СВЦЭМ!$D$10+'СЕТ СН'!$I$6-'СЕТ СН'!$I$22</f>
        <v>1686.65683863</v>
      </c>
      <c r="W116" s="36">
        <f>SUMIFS(СВЦЭМ!$C$33:$C$776,СВЦЭМ!$A$33:$A$776,$A116,СВЦЭМ!$B$33:$B$776,W$110)+'СЕТ СН'!$I$12+СВЦЭМ!$D$10+'СЕТ СН'!$I$6-'СЕТ СН'!$I$22</f>
        <v>1701.8682098600002</v>
      </c>
      <c r="X116" s="36">
        <f>SUMIFS(СВЦЭМ!$C$33:$C$776,СВЦЭМ!$A$33:$A$776,$A116,СВЦЭМ!$B$33:$B$776,X$110)+'СЕТ СН'!$I$12+СВЦЭМ!$D$10+'СЕТ СН'!$I$6-'СЕТ СН'!$I$22</f>
        <v>1719.9341559499999</v>
      </c>
      <c r="Y116" s="36">
        <f>SUMIFS(СВЦЭМ!$C$33:$C$776,СВЦЭМ!$A$33:$A$776,$A116,СВЦЭМ!$B$33:$B$776,Y$110)+'СЕТ СН'!$I$12+СВЦЭМ!$D$10+'СЕТ СН'!$I$6-'СЕТ СН'!$I$22</f>
        <v>1739.9442195199999</v>
      </c>
    </row>
    <row r="117" spans="1:25" ht="15.75" x14ac:dyDescent="0.2">
      <c r="A117" s="35">
        <f t="shared" si="3"/>
        <v>44234</v>
      </c>
      <c r="B117" s="36">
        <f>SUMIFS(СВЦЭМ!$C$33:$C$776,СВЦЭМ!$A$33:$A$776,$A117,СВЦЭМ!$B$33:$B$776,B$110)+'СЕТ СН'!$I$12+СВЦЭМ!$D$10+'СЕТ СН'!$I$6-'СЕТ СН'!$I$22</f>
        <v>1734.60398704</v>
      </c>
      <c r="C117" s="36">
        <f>SUMIFS(СВЦЭМ!$C$33:$C$776,СВЦЭМ!$A$33:$A$776,$A117,СВЦЭМ!$B$33:$B$776,C$110)+'СЕТ СН'!$I$12+СВЦЭМ!$D$10+'СЕТ СН'!$I$6-'СЕТ СН'!$I$22</f>
        <v>1755.53393947</v>
      </c>
      <c r="D117" s="36">
        <f>SUMIFS(СВЦЭМ!$C$33:$C$776,СВЦЭМ!$A$33:$A$776,$A117,СВЦЭМ!$B$33:$B$776,D$110)+'СЕТ СН'!$I$12+СВЦЭМ!$D$10+'СЕТ СН'!$I$6-'СЕТ СН'!$I$22</f>
        <v>1754.9282804999998</v>
      </c>
      <c r="E117" s="36">
        <f>SUMIFS(СВЦЭМ!$C$33:$C$776,СВЦЭМ!$A$33:$A$776,$A117,СВЦЭМ!$B$33:$B$776,E$110)+'СЕТ СН'!$I$12+СВЦЭМ!$D$10+'СЕТ СН'!$I$6-'СЕТ СН'!$I$22</f>
        <v>1761.6418590099997</v>
      </c>
      <c r="F117" s="36">
        <f>SUMIFS(СВЦЭМ!$C$33:$C$776,СВЦЭМ!$A$33:$A$776,$A117,СВЦЭМ!$B$33:$B$776,F$110)+'СЕТ СН'!$I$12+СВЦЭМ!$D$10+'СЕТ СН'!$I$6-'СЕТ СН'!$I$22</f>
        <v>1771.9132400399999</v>
      </c>
      <c r="G117" s="36">
        <f>SUMIFS(СВЦЭМ!$C$33:$C$776,СВЦЭМ!$A$33:$A$776,$A117,СВЦЭМ!$B$33:$B$776,G$110)+'СЕТ СН'!$I$12+СВЦЭМ!$D$10+'СЕТ СН'!$I$6-'СЕТ СН'!$I$22</f>
        <v>1764.3652656700001</v>
      </c>
      <c r="H117" s="36">
        <f>SUMIFS(СВЦЭМ!$C$33:$C$776,СВЦЭМ!$A$33:$A$776,$A117,СВЦЭМ!$B$33:$B$776,H$110)+'СЕТ СН'!$I$12+СВЦЭМ!$D$10+'СЕТ СН'!$I$6-'СЕТ СН'!$I$22</f>
        <v>1755.7558544200001</v>
      </c>
      <c r="I117" s="36">
        <f>SUMIFS(СВЦЭМ!$C$33:$C$776,СВЦЭМ!$A$33:$A$776,$A117,СВЦЭМ!$B$33:$B$776,I$110)+'СЕТ СН'!$I$12+СВЦЭМ!$D$10+'СЕТ СН'!$I$6-'СЕТ СН'!$I$22</f>
        <v>1744.0567084899999</v>
      </c>
      <c r="J117" s="36">
        <f>SUMIFS(СВЦЭМ!$C$33:$C$776,СВЦЭМ!$A$33:$A$776,$A117,СВЦЭМ!$B$33:$B$776,J$110)+'СЕТ СН'!$I$12+СВЦЭМ!$D$10+'СЕТ СН'!$I$6-'СЕТ СН'!$I$22</f>
        <v>1723.5464955799998</v>
      </c>
      <c r="K117" s="36">
        <f>SUMIFS(СВЦЭМ!$C$33:$C$776,СВЦЭМ!$A$33:$A$776,$A117,СВЦЭМ!$B$33:$B$776,K$110)+'СЕТ СН'!$I$12+СВЦЭМ!$D$10+'СЕТ СН'!$I$6-'СЕТ СН'!$I$22</f>
        <v>1703.7641744299999</v>
      </c>
      <c r="L117" s="36">
        <f>SUMIFS(СВЦЭМ!$C$33:$C$776,СВЦЭМ!$A$33:$A$776,$A117,СВЦЭМ!$B$33:$B$776,L$110)+'СЕТ СН'!$I$12+СВЦЭМ!$D$10+'СЕТ СН'!$I$6-'СЕТ СН'!$I$22</f>
        <v>1685.6874234699999</v>
      </c>
      <c r="M117" s="36">
        <f>SUMIFS(СВЦЭМ!$C$33:$C$776,СВЦЭМ!$A$33:$A$776,$A117,СВЦЭМ!$B$33:$B$776,M$110)+'СЕТ СН'!$I$12+СВЦЭМ!$D$10+'СЕТ СН'!$I$6-'СЕТ СН'!$I$22</f>
        <v>1676.4593637099999</v>
      </c>
      <c r="N117" s="36">
        <f>SUMIFS(СВЦЭМ!$C$33:$C$776,СВЦЭМ!$A$33:$A$776,$A117,СВЦЭМ!$B$33:$B$776,N$110)+'СЕТ СН'!$I$12+СВЦЭМ!$D$10+'СЕТ СН'!$I$6-'СЕТ СН'!$I$22</f>
        <v>1689.7953255799998</v>
      </c>
      <c r="O117" s="36">
        <f>SUMIFS(СВЦЭМ!$C$33:$C$776,СВЦЭМ!$A$33:$A$776,$A117,СВЦЭМ!$B$33:$B$776,O$110)+'СЕТ СН'!$I$12+СВЦЭМ!$D$10+'СЕТ СН'!$I$6-'СЕТ СН'!$I$22</f>
        <v>1707.8799713899998</v>
      </c>
      <c r="P117" s="36">
        <f>SUMIFS(СВЦЭМ!$C$33:$C$776,СВЦЭМ!$A$33:$A$776,$A117,СВЦЭМ!$B$33:$B$776,P$110)+'СЕТ СН'!$I$12+СВЦЭМ!$D$10+'СЕТ СН'!$I$6-'СЕТ СН'!$I$22</f>
        <v>1723.05893573</v>
      </c>
      <c r="Q117" s="36">
        <f>SUMIFS(СВЦЭМ!$C$33:$C$776,СВЦЭМ!$A$33:$A$776,$A117,СВЦЭМ!$B$33:$B$776,Q$110)+'СЕТ СН'!$I$12+СВЦЭМ!$D$10+'СЕТ СН'!$I$6-'СЕТ СН'!$I$22</f>
        <v>1727.9815959699999</v>
      </c>
      <c r="R117" s="36">
        <f>SUMIFS(СВЦЭМ!$C$33:$C$776,СВЦЭМ!$A$33:$A$776,$A117,СВЦЭМ!$B$33:$B$776,R$110)+'СЕТ СН'!$I$12+СВЦЭМ!$D$10+'СЕТ СН'!$I$6-'СЕТ СН'!$I$22</f>
        <v>1717.7326549700001</v>
      </c>
      <c r="S117" s="36">
        <f>SUMIFS(СВЦЭМ!$C$33:$C$776,СВЦЭМ!$A$33:$A$776,$A117,СВЦЭМ!$B$33:$B$776,S$110)+'СЕТ СН'!$I$12+СВЦЭМ!$D$10+'СЕТ СН'!$I$6-'СЕТ СН'!$I$22</f>
        <v>1699.2523670099999</v>
      </c>
      <c r="T117" s="36">
        <f>SUMIFS(СВЦЭМ!$C$33:$C$776,СВЦЭМ!$A$33:$A$776,$A117,СВЦЭМ!$B$33:$B$776,T$110)+'СЕТ СН'!$I$12+СВЦЭМ!$D$10+'СЕТ СН'!$I$6-'СЕТ СН'!$I$22</f>
        <v>1669.2822855899999</v>
      </c>
      <c r="U117" s="36">
        <f>SUMIFS(СВЦЭМ!$C$33:$C$776,СВЦЭМ!$A$33:$A$776,$A117,СВЦЭМ!$B$33:$B$776,U$110)+'СЕТ СН'!$I$12+СВЦЭМ!$D$10+'СЕТ СН'!$I$6-'СЕТ СН'!$I$22</f>
        <v>1680.0769981600001</v>
      </c>
      <c r="V117" s="36">
        <f>SUMIFS(СВЦЭМ!$C$33:$C$776,СВЦЭМ!$A$33:$A$776,$A117,СВЦЭМ!$B$33:$B$776,V$110)+'СЕТ СН'!$I$12+СВЦЭМ!$D$10+'СЕТ СН'!$I$6-'СЕТ СН'!$I$22</f>
        <v>1691.0497297000002</v>
      </c>
      <c r="W117" s="36">
        <f>SUMIFS(СВЦЭМ!$C$33:$C$776,СВЦЭМ!$A$33:$A$776,$A117,СВЦЭМ!$B$33:$B$776,W$110)+'СЕТ СН'!$I$12+СВЦЭМ!$D$10+'СЕТ СН'!$I$6-'СЕТ СН'!$I$22</f>
        <v>1705.3293899</v>
      </c>
      <c r="X117" s="36">
        <f>SUMIFS(СВЦЭМ!$C$33:$C$776,СВЦЭМ!$A$33:$A$776,$A117,СВЦЭМ!$B$33:$B$776,X$110)+'СЕТ СН'!$I$12+СВЦЭМ!$D$10+'СЕТ СН'!$I$6-'СЕТ СН'!$I$22</f>
        <v>1725.9429110599999</v>
      </c>
      <c r="Y117" s="36">
        <f>SUMIFS(СВЦЭМ!$C$33:$C$776,СВЦЭМ!$A$33:$A$776,$A117,СВЦЭМ!$B$33:$B$776,Y$110)+'СЕТ СН'!$I$12+СВЦЭМ!$D$10+'СЕТ СН'!$I$6-'СЕТ СН'!$I$22</f>
        <v>1749.9110224799997</v>
      </c>
    </row>
    <row r="118" spans="1:25" ht="15.75" x14ac:dyDescent="0.2">
      <c r="A118" s="35">
        <f t="shared" si="3"/>
        <v>44235</v>
      </c>
      <c r="B118" s="36">
        <f>SUMIFS(СВЦЭМ!$C$33:$C$776,СВЦЭМ!$A$33:$A$776,$A118,СВЦЭМ!$B$33:$B$776,B$110)+'СЕТ СН'!$I$12+СВЦЭМ!$D$10+'СЕТ СН'!$I$6-'СЕТ СН'!$I$22</f>
        <v>1741.8805151699999</v>
      </c>
      <c r="C118" s="36">
        <f>SUMIFS(СВЦЭМ!$C$33:$C$776,СВЦЭМ!$A$33:$A$776,$A118,СВЦЭМ!$B$33:$B$776,C$110)+'СЕТ СН'!$I$12+СВЦЭМ!$D$10+'СЕТ СН'!$I$6-'СЕТ СН'!$I$22</f>
        <v>1778.3799526499997</v>
      </c>
      <c r="D118" s="36">
        <f>SUMIFS(СВЦЭМ!$C$33:$C$776,СВЦЭМ!$A$33:$A$776,$A118,СВЦЭМ!$B$33:$B$776,D$110)+'СЕТ СН'!$I$12+СВЦЭМ!$D$10+'СЕТ СН'!$I$6-'СЕТ СН'!$I$22</f>
        <v>1794.3051807500001</v>
      </c>
      <c r="E118" s="36">
        <f>SUMIFS(СВЦЭМ!$C$33:$C$776,СВЦЭМ!$A$33:$A$776,$A118,СВЦЭМ!$B$33:$B$776,E$110)+'СЕТ СН'!$I$12+СВЦЭМ!$D$10+'СЕТ СН'!$I$6-'СЕТ СН'!$I$22</f>
        <v>1799.6187149899997</v>
      </c>
      <c r="F118" s="36">
        <f>SUMIFS(СВЦЭМ!$C$33:$C$776,СВЦЭМ!$A$33:$A$776,$A118,СВЦЭМ!$B$33:$B$776,F$110)+'СЕТ СН'!$I$12+СВЦЭМ!$D$10+'СЕТ СН'!$I$6-'СЕТ СН'!$I$22</f>
        <v>1802.30912291</v>
      </c>
      <c r="G118" s="36">
        <f>SUMIFS(СВЦЭМ!$C$33:$C$776,СВЦЭМ!$A$33:$A$776,$A118,СВЦЭМ!$B$33:$B$776,G$110)+'СЕТ СН'!$I$12+СВЦЭМ!$D$10+'СЕТ СН'!$I$6-'СЕТ СН'!$I$22</f>
        <v>1784.1656767499999</v>
      </c>
      <c r="H118" s="36">
        <f>SUMIFS(СВЦЭМ!$C$33:$C$776,СВЦЭМ!$A$33:$A$776,$A118,СВЦЭМ!$B$33:$B$776,H$110)+'СЕТ СН'!$I$12+СВЦЭМ!$D$10+'СЕТ СН'!$I$6-'СЕТ СН'!$I$22</f>
        <v>1751.5906853799997</v>
      </c>
      <c r="I118" s="36">
        <f>SUMIFS(СВЦЭМ!$C$33:$C$776,СВЦЭМ!$A$33:$A$776,$A118,СВЦЭМ!$B$33:$B$776,I$110)+'СЕТ СН'!$I$12+СВЦЭМ!$D$10+'СЕТ СН'!$I$6-'СЕТ СН'!$I$22</f>
        <v>1723.0720695800001</v>
      </c>
      <c r="J118" s="36">
        <f>SUMIFS(СВЦЭМ!$C$33:$C$776,СВЦЭМ!$A$33:$A$776,$A118,СВЦЭМ!$B$33:$B$776,J$110)+'СЕТ СН'!$I$12+СВЦЭМ!$D$10+'СЕТ СН'!$I$6-'СЕТ СН'!$I$22</f>
        <v>1717.6747620400001</v>
      </c>
      <c r="K118" s="36">
        <f>SUMIFS(СВЦЭМ!$C$33:$C$776,СВЦЭМ!$A$33:$A$776,$A118,СВЦЭМ!$B$33:$B$776,K$110)+'СЕТ СН'!$I$12+СВЦЭМ!$D$10+'СЕТ СН'!$I$6-'СЕТ СН'!$I$22</f>
        <v>1712.1814103000002</v>
      </c>
      <c r="L118" s="36">
        <f>SUMIFS(СВЦЭМ!$C$33:$C$776,СВЦЭМ!$A$33:$A$776,$A118,СВЦЭМ!$B$33:$B$776,L$110)+'СЕТ СН'!$I$12+СВЦЭМ!$D$10+'СЕТ СН'!$I$6-'СЕТ СН'!$I$22</f>
        <v>1708.3226883900002</v>
      </c>
      <c r="M118" s="36">
        <f>SUMIFS(СВЦЭМ!$C$33:$C$776,СВЦЭМ!$A$33:$A$776,$A118,СВЦЭМ!$B$33:$B$776,M$110)+'СЕТ СН'!$I$12+СВЦЭМ!$D$10+'СЕТ СН'!$I$6-'СЕТ СН'!$I$22</f>
        <v>1716.9679460000002</v>
      </c>
      <c r="N118" s="36">
        <f>SUMIFS(СВЦЭМ!$C$33:$C$776,СВЦЭМ!$A$33:$A$776,$A118,СВЦЭМ!$B$33:$B$776,N$110)+'СЕТ СН'!$I$12+СВЦЭМ!$D$10+'СЕТ СН'!$I$6-'СЕТ СН'!$I$22</f>
        <v>1726.0480776700001</v>
      </c>
      <c r="O118" s="36">
        <f>SUMIFS(СВЦЭМ!$C$33:$C$776,СВЦЭМ!$A$33:$A$776,$A118,СВЦЭМ!$B$33:$B$776,O$110)+'СЕТ СН'!$I$12+СВЦЭМ!$D$10+'СЕТ СН'!$I$6-'СЕТ СН'!$I$22</f>
        <v>1739.5939533400001</v>
      </c>
      <c r="P118" s="36">
        <f>SUMIFS(СВЦЭМ!$C$33:$C$776,СВЦЭМ!$A$33:$A$776,$A118,СВЦЭМ!$B$33:$B$776,P$110)+'СЕТ СН'!$I$12+СВЦЭМ!$D$10+'СЕТ СН'!$I$6-'СЕТ СН'!$I$22</f>
        <v>1748.8452462199998</v>
      </c>
      <c r="Q118" s="36">
        <f>SUMIFS(СВЦЭМ!$C$33:$C$776,СВЦЭМ!$A$33:$A$776,$A118,СВЦЭМ!$B$33:$B$776,Q$110)+'СЕТ СН'!$I$12+СВЦЭМ!$D$10+'СЕТ СН'!$I$6-'СЕТ СН'!$I$22</f>
        <v>1751.3995147800001</v>
      </c>
      <c r="R118" s="36">
        <f>SUMIFS(СВЦЭМ!$C$33:$C$776,СВЦЭМ!$A$33:$A$776,$A118,СВЦЭМ!$B$33:$B$776,R$110)+'СЕТ СН'!$I$12+СВЦЭМ!$D$10+'СЕТ СН'!$I$6-'СЕТ СН'!$I$22</f>
        <v>1745.9387732199998</v>
      </c>
      <c r="S118" s="36">
        <f>SUMIFS(СВЦЭМ!$C$33:$C$776,СВЦЭМ!$A$33:$A$776,$A118,СВЦЭМ!$B$33:$B$776,S$110)+'СЕТ СН'!$I$12+СВЦЭМ!$D$10+'СЕТ СН'!$I$6-'СЕТ СН'!$I$22</f>
        <v>1732.2363512500001</v>
      </c>
      <c r="T118" s="36">
        <f>SUMIFS(СВЦЭМ!$C$33:$C$776,СВЦЭМ!$A$33:$A$776,$A118,СВЦЭМ!$B$33:$B$776,T$110)+'СЕТ СН'!$I$12+СВЦЭМ!$D$10+'СЕТ СН'!$I$6-'СЕТ СН'!$I$22</f>
        <v>1703.7702879499998</v>
      </c>
      <c r="U118" s="36">
        <f>SUMIFS(СВЦЭМ!$C$33:$C$776,СВЦЭМ!$A$33:$A$776,$A118,СВЦЭМ!$B$33:$B$776,U$110)+'СЕТ СН'!$I$12+СВЦЭМ!$D$10+'СЕТ СН'!$I$6-'СЕТ СН'!$I$22</f>
        <v>1709.3587124300002</v>
      </c>
      <c r="V118" s="36">
        <f>SUMIFS(СВЦЭМ!$C$33:$C$776,СВЦЭМ!$A$33:$A$776,$A118,СВЦЭМ!$B$33:$B$776,V$110)+'СЕТ СН'!$I$12+СВЦЭМ!$D$10+'СЕТ СН'!$I$6-'СЕТ СН'!$I$22</f>
        <v>1722.7383364100001</v>
      </c>
      <c r="W118" s="36">
        <f>SUMIFS(СВЦЭМ!$C$33:$C$776,СВЦЭМ!$A$33:$A$776,$A118,СВЦЭМ!$B$33:$B$776,W$110)+'СЕТ СН'!$I$12+СВЦЭМ!$D$10+'СЕТ СН'!$I$6-'СЕТ СН'!$I$22</f>
        <v>1741.4078152900001</v>
      </c>
      <c r="X118" s="36">
        <f>SUMIFS(СВЦЭМ!$C$33:$C$776,СВЦЭМ!$A$33:$A$776,$A118,СВЦЭМ!$B$33:$B$776,X$110)+'СЕТ СН'!$I$12+СВЦЭМ!$D$10+'СЕТ СН'!$I$6-'СЕТ СН'!$I$22</f>
        <v>1761.0052014499997</v>
      </c>
      <c r="Y118" s="36">
        <f>SUMIFS(СВЦЭМ!$C$33:$C$776,СВЦЭМ!$A$33:$A$776,$A118,СВЦЭМ!$B$33:$B$776,Y$110)+'СЕТ СН'!$I$12+СВЦЭМ!$D$10+'СЕТ СН'!$I$6-'СЕТ СН'!$I$22</f>
        <v>1774.43824933</v>
      </c>
    </row>
    <row r="119" spans="1:25" ht="15.75" x14ac:dyDescent="0.2">
      <c r="A119" s="35">
        <f t="shared" si="3"/>
        <v>44236</v>
      </c>
      <c r="B119" s="36">
        <f>SUMIFS(СВЦЭМ!$C$33:$C$776,СВЦЭМ!$A$33:$A$776,$A119,СВЦЭМ!$B$33:$B$776,B$110)+'СЕТ СН'!$I$12+СВЦЭМ!$D$10+'СЕТ СН'!$I$6-'СЕТ СН'!$I$22</f>
        <v>1745.7863455299998</v>
      </c>
      <c r="C119" s="36">
        <f>SUMIFS(СВЦЭМ!$C$33:$C$776,СВЦЭМ!$A$33:$A$776,$A119,СВЦЭМ!$B$33:$B$776,C$110)+'СЕТ СН'!$I$12+СВЦЭМ!$D$10+'СЕТ СН'!$I$6-'СЕТ СН'!$I$22</f>
        <v>1771.5988525600001</v>
      </c>
      <c r="D119" s="36">
        <f>SUMIFS(СВЦЭМ!$C$33:$C$776,СВЦЭМ!$A$33:$A$776,$A119,СВЦЭМ!$B$33:$B$776,D$110)+'СЕТ СН'!$I$12+СВЦЭМ!$D$10+'СЕТ СН'!$I$6-'СЕТ СН'!$I$22</f>
        <v>1802.89783863</v>
      </c>
      <c r="E119" s="36">
        <f>SUMIFS(СВЦЭМ!$C$33:$C$776,СВЦЭМ!$A$33:$A$776,$A119,СВЦЭМ!$B$33:$B$776,E$110)+'СЕТ СН'!$I$12+СВЦЭМ!$D$10+'СЕТ СН'!$I$6-'СЕТ СН'!$I$22</f>
        <v>1812.80743373</v>
      </c>
      <c r="F119" s="36">
        <f>SUMIFS(СВЦЭМ!$C$33:$C$776,СВЦЭМ!$A$33:$A$776,$A119,СВЦЭМ!$B$33:$B$776,F$110)+'СЕТ СН'!$I$12+СВЦЭМ!$D$10+'СЕТ СН'!$I$6-'СЕТ СН'!$I$22</f>
        <v>1800.3420961900001</v>
      </c>
      <c r="G119" s="36">
        <f>SUMIFS(СВЦЭМ!$C$33:$C$776,СВЦЭМ!$A$33:$A$776,$A119,СВЦЭМ!$B$33:$B$776,G$110)+'СЕТ СН'!$I$12+СВЦЭМ!$D$10+'СЕТ СН'!$I$6-'СЕТ СН'!$I$22</f>
        <v>1778.0825066399998</v>
      </c>
      <c r="H119" s="36">
        <f>SUMIFS(СВЦЭМ!$C$33:$C$776,СВЦЭМ!$A$33:$A$776,$A119,СВЦЭМ!$B$33:$B$776,H$110)+'СЕТ СН'!$I$12+СВЦЭМ!$D$10+'СЕТ СН'!$I$6-'СЕТ СН'!$I$22</f>
        <v>1741.9815695899997</v>
      </c>
      <c r="I119" s="36">
        <f>SUMIFS(СВЦЭМ!$C$33:$C$776,СВЦЭМ!$A$33:$A$776,$A119,СВЦЭМ!$B$33:$B$776,I$110)+'СЕТ СН'!$I$12+СВЦЭМ!$D$10+'СЕТ СН'!$I$6-'СЕТ СН'!$I$22</f>
        <v>1706.4392889000001</v>
      </c>
      <c r="J119" s="36">
        <f>SUMIFS(СВЦЭМ!$C$33:$C$776,СВЦЭМ!$A$33:$A$776,$A119,СВЦЭМ!$B$33:$B$776,J$110)+'СЕТ СН'!$I$12+СВЦЭМ!$D$10+'СЕТ СН'!$I$6-'СЕТ СН'!$I$22</f>
        <v>1683.3910954500002</v>
      </c>
      <c r="K119" s="36">
        <f>SUMIFS(СВЦЭМ!$C$33:$C$776,СВЦЭМ!$A$33:$A$776,$A119,СВЦЭМ!$B$33:$B$776,K$110)+'СЕТ СН'!$I$12+СВЦЭМ!$D$10+'СЕТ СН'!$I$6-'СЕТ СН'!$I$22</f>
        <v>1679.4400498700002</v>
      </c>
      <c r="L119" s="36">
        <f>SUMIFS(СВЦЭМ!$C$33:$C$776,СВЦЭМ!$A$33:$A$776,$A119,СВЦЭМ!$B$33:$B$776,L$110)+'СЕТ СН'!$I$12+СВЦЭМ!$D$10+'СЕТ СН'!$I$6-'СЕТ СН'!$I$22</f>
        <v>1672.4266953399999</v>
      </c>
      <c r="M119" s="36">
        <f>SUMIFS(СВЦЭМ!$C$33:$C$776,СВЦЭМ!$A$33:$A$776,$A119,СВЦЭМ!$B$33:$B$776,M$110)+'СЕТ СН'!$I$12+СВЦЭМ!$D$10+'СЕТ СН'!$I$6-'СЕТ СН'!$I$22</f>
        <v>1680.9251093899998</v>
      </c>
      <c r="N119" s="36">
        <f>SUMIFS(СВЦЭМ!$C$33:$C$776,СВЦЭМ!$A$33:$A$776,$A119,СВЦЭМ!$B$33:$B$776,N$110)+'СЕТ СН'!$I$12+СВЦЭМ!$D$10+'СЕТ СН'!$I$6-'СЕТ СН'!$I$22</f>
        <v>1692.3666893499999</v>
      </c>
      <c r="O119" s="36">
        <f>SUMIFS(СВЦЭМ!$C$33:$C$776,СВЦЭМ!$A$33:$A$776,$A119,СВЦЭМ!$B$33:$B$776,O$110)+'СЕТ СН'!$I$12+СВЦЭМ!$D$10+'СЕТ СН'!$I$6-'СЕТ СН'!$I$22</f>
        <v>1708.1175154299999</v>
      </c>
      <c r="P119" s="36">
        <f>SUMIFS(СВЦЭМ!$C$33:$C$776,СВЦЭМ!$A$33:$A$776,$A119,СВЦЭМ!$B$33:$B$776,P$110)+'СЕТ СН'!$I$12+СВЦЭМ!$D$10+'СЕТ СН'!$I$6-'СЕТ СН'!$I$22</f>
        <v>1727.9702253700002</v>
      </c>
      <c r="Q119" s="36">
        <f>SUMIFS(СВЦЭМ!$C$33:$C$776,СВЦЭМ!$A$33:$A$776,$A119,СВЦЭМ!$B$33:$B$776,Q$110)+'СЕТ СН'!$I$12+СВЦЭМ!$D$10+'СЕТ СН'!$I$6-'СЕТ СН'!$I$22</f>
        <v>1733.39690638</v>
      </c>
      <c r="R119" s="36">
        <f>SUMIFS(СВЦЭМ!$C$33:$C$776,СВЦЭМ!$A$33:$A$776,$A119,СВЦЭМ!$B$33:$B$776,R$110)+'СЕТ СН'!$I$12+СВЦЭМ!$D$10+'СЕТ СН'!$I$6-'СЕТ СН'!$I$22</f>
        <v>1733.6786520800001</v>
      </c>
      <c r="S119" s="36">
        <f>SUMIFS(СВЦЭМ!$C$33:$C$776,СВЦЭМ!$A$33:$A$776,$A119,СВЦЭМ!$B$33:$B$776,S$110)+'СЕТ СН'!$I$12+СВЦЭМ!$D$10+'СЕТ СН'!$I$6-'СЕТ СН'!$I$22</f>
        <v>1718.3068862199998</v>
      </c>
      <c r="T119" s="36">
        <f>SUMIFS(СВЦЭМ!$C$33:$C$776,СВЦЭМ!$A$33:$A$776,$A119,СВЦЭМ!$B$33:$B$776,T$110)+'СЕТ СН'!$I$12+СВЦЭМ!$D$10+'СЕТ СН'!$I$6-'СЕТ СН'!$I$22</f>
        <v>1688.3788452200001</v>
      </c>
      <c r="U119" s="36">
        <f>SUMIFS(СВЦЭМ!$C$33:$C$776,СВЦЭМ!$A$33:$A$776,$A119,СВЦЭМ!$B$33:$B$776,U$110)+'СЕТ СН'!$I$12+СВЦЭМ!$D$10+'СЕТ СН'!$I$6-'СЕТ СН'!$I$22</f>
        <v>1685.0085067</v>
      </c>
      <c r="V119" s="36">
        <f>SUMIFS(СВЦЭМ!$C$33:$C$776,СВЦЭМ!$A$33:$A$776,$A119,СВЦЭМ!$B$33:$B$776,V$110)+'СЕТ СН'!$I$12+СВЦЭМ!$D$10+'СЕТ СН'!$I$6-'СЕТ СН'!$I$22</f>
        <v>1698.0196447200001</v>
      </c>
      <c r="W119" s="36">
        <f>SUMIFS(СВЦЭМ!$C$33:$C$776,СВЦЭМ!$A$33:$A$776,$A119,СВЦЭМ!$B$33:$B$776,W$110)+'СЕТ СН'!$I$12+СВЦЭМ!$D$10+'СЕТ СН'!$I$6-'СЕТ СН'!$I$22</f>
        <v>1718.7620681799999</v>
      </c>
      <c r="X119" s="36">
        <f>SUMIFS(СВЦЭМ!$C$33:$C$776,СВЦЭМ!$A$33:$A$776,$A119,СВЦЭМ!$B$33:$B$776,X$110)+'СЕТ СН'!$I$12+СВЦЭМ!$D$10+'СЕТ СН'!$I$6-'СЕТ СН'!$I$22</f>
        <v>1741.5977503199997</v>
      </c>
      <c r="Y119" s="36">
        <f>SUMIFS(СВЦЭМ!$C$33:$C$776,СВЦЭМ!$A$33:$A$776,$A119,СВЦЭМ!$B$33:$B$776,Y$110)+'СЕТ СН'!$I$12+СВЦЭМ!$D$10+'СЕТ СН'!$I$6-'СЕТ СН'!$I$22</f>
        <v>1751.7218780399999</v>
      </c>
    </row>
    <row r="120" spans="1:25" ht="15.75" x14ac:dyDescent="0.2">
      <c r="A120" s="35">
        <f t="shared" si="3"/>
        <v>44237</v>
      </c>
      <c r="B120" s="36">
        <f>SUMIFS(СВЦЭМ!$C$33:$C$776,СВЦЭМ!$A$33:$A$776,$A120,СВЦЭМ!$B$33:$B$776,B$110)+'СЕТ СН'!$I$12+СВЦЭМ!$D$10+'СЕТ СН'!$I$6-'СЕТ СН'!$I$22</f>
        <v>1697.6412810900001</v>
      </c>
      <c r="C120" s="36">
        <f>SUMIFS(СВЦЭМ!$C$33:$C$776,СВЦЭМ!$A$33:$A$776,$A120,СВЦЭМ!$B$33:$B$776,C$110)+'СЕТ СН'!$I$12+СВЦЭМ!$D$10+'СЕТ СН'!$I$6-'СЕТ СН'!$I$22</f>
        <v>1713.91018721</v>
      </c>
      <c r="D120" s="36">
        <f>SUMIFS(СВЦЭМ!$C$33:$C$776,СВЦЭМ!$A$33:$A$776,$A120,СВЦЭМ!$B$33:$B$776,D$110)+'СЕТ СН'!$I$12+СВЦЭМ!$D$10+'СЕТ СН'!$I$6-'СЕТ СН'!$I$22</f>
        <v>1734.8451769399999</v>
      </c>
      <c r="E120" s="36">
        <f>SUMIFS(СВЦЭМ!$C$33:$C$776,СВЦЭМ!$A$33:$A$776,$A120,СВЦЭМ!$B$33:$B$776,E$110)+'СЕТ СН'!$I$12+СВЦЭМ!$D$10+'СЕТ СН'!$I$6-'СЕТ СН'!$I$22</f>
        <v>1739.2798769800002</v>
      </c>
      <c r="F120" s="36">
        <f>SUMIFS(СВЦЭМ!$C$33:$C$776,СВЦЭМ!$A$33:$A$776,$A120,СВЦЭМ!$B$33:$B$776,F$110)+'СЕТ СН'!$I$12+СВЦЭМ!$D$10+'СЕТ СН'!$I$6-'СЕТ СН'!$I$22</f>
        <v>1731.4904631599998</v>
      </c>
      <c r="G120" s="36">
        <f>SUMIFS(СВЦЭМ!$C$33:$C$776,СВЦЭМ!$A$33:$A$776,$A120,СВЦЭМ!$B$33:$B$776,G$110)+'СЕТ СН'!$I$12+СВЦЭМ!$D$10+'СЕТ СН'!$I$6-'СЕТ СН'!$I$22</f>
        <v>1715.83208543</v>
      </c>
      <c r="H120" s="36">
        <f>SUMIFS(СВЦЭМ!$C$33:$C$776,СВЦЭМ!$A$33:$A$776,$A120,СВЦЭМ!$B$33:$B$776,H$110)+'СЕТ СН'!$I$12+СВЦЭМ!$D$10+'СЕТ СН'!$I$6-'СЕТ СН'!$I$22</f>
        <v>1695.6720562199998</v>
      </c>
      <c r="I120" s="36">
        <f>SUMIFS(СВЦЭМ!$C$33:$C$776,СВЦЭМ!$A$33:$A$776,$A120,СВЦЭМ!$B$33:$B$776,I$110)+'СЕТ СН'!$I$12+СВЦЭМ!$D$10+'СЕТ СН'!$I$6-'СЕТ СН'!$I$22</f>
        <v>1721.02002524</v>
      </c>
      <c r="J120" s="36">
        <f>SUMIFS(СВЦЭМ!$C$33:$C$776,СВЦЭМ!$A$33:$A$776,$A120,СВЦЭМ!$B$33:$B$776,J$110)+'СЕТ СН'!$I$12+СВЦЭМ!$D$10+'СЕТ СН'!$I$6-'СЕТ СН'!$I$22</f>
        <v>1696.80953361</v>
      </c>
      <c r="K120" s="36">
        <f>SUMIFS(СВЦЭМ!$C$33:$C$776,СВЦЭМ!$A$33:$A$776,$A120,СВЦЭМ!$B$33:$B$776,K$110)+'СЕТ СН'!$I$12+СВЦЭМ!$D$10+'СЕТ СН'!$I$6-'СЕТ СН'!$I$22</f>
        <v>1683.7381897999999</v>
      </c>
      <c r="L120" s="36">
        <f>SUMIFS(СВЦЭМ!$C$33:$C$776,СВЦЭМ!$A$33:$A$776,$A120,СВЦЭМ!$B$33:$B$776,L$110)+'СЕТ СН'!$I$12+СВЦЭМ!$D$10+'СЕТ СН'!$I$6-'СЕТ СН'!$I$22</f>
        <v>1682.2384377600001</v>
      </c>
      <c r="M120" s="36">
        <f>SUMIFS(СВЦЭМ!$C$33:$C$776,СВЦЭМ!$A$33:$A$776,$A120,СВЦЭМ!$B$33:$B$776,M$110)+'СЕТ СН'!$I$12+СВЦЭМ!$D$10+'СЕТ СН'!$I$6-'СЕТ СН'!$I$22</f>
        <v>1690.94618464</v>
      </c>
      <c r="N120" s="36">
        <f>SUMIFS(СВЦЭМ!$C$33:$C$776,СВЦЭМ!$A$33:$A$776,$A120,СВЦЭМ!$B$33:$B$776,N$110)+'СЕТ СН'!$I$12+СВЦЭМ!$D$10+'СЕТ СН'!$I$6-'СЕТ СН'!$I$22</f>
        <v>1703.16057138</v>
      </c>
      <c r="O120" s="36">
        <f>SUMIFS(СВЦЭМ!$C$33:$C$776,СВЦЭМ!$A$33:$A$776,$A120,СВЦЭМ!$B$33:$B$776,O$110)+'СЕТ СН'!$I$12+СВЦЭМ!$D$10+'СЕТ СН'!$I$6-'СЕТ СН'!$I$22</f>
        <v>1722.2576283899998</v>
      </c>
      <c r="P120" s="36">
        <f>SUMIFS(СВЦЭМ!$C$33:$C$776,СВЦЭМ!$A$33:$A$776,$A120,СВЦЭМ!$B$33:$B$776,P$110)+'СЕТ СН'!$I$12+СВЦЭМ!$D$10+'СЕТ СН'!$I$6-'СЕТ СН'!$I$22</f>
        <v>1732.51835157</v>
      </c>
      <c r="Q120" s="36">
        <f>SUMIFS(СВЦЭМ!$C$33:$C$776,СВЦЭМ!$A$33:$A$776,$A120,СВЦЭМ!$B$33:$B$776,Q$110)+'СЕТ СН'!$I$12+СВЦЭМ!$D$10+'СЕТ СН'!$I$6-'СЕТ СН'!$I$22</f>
        <v>1740.3981303800001</v>
      </c>
      <c r="R120" s="36">
        <f>SUMIFS(СВЦЭМ!$C$33:$C$776,СВЦЭМ!$A$33:$A$776,$A120,СВЦЭМ!$B$33:$B$776,R$110)+'СЕТ СН'!$I$12+СВЦЭМ!$D$10+'СЕТ СН'!$I$6-'СЕТ СН'!$I$22</f>
        <v>1737.3604476</v>
      </c>
      <c r="S120" s="36">
        <f>SUMIFS(СВЦЭМ!$C$33:$C$776,СВЦЭМ!$A$33:$A$776,$A120,СВЦЭМ!$B$33:$B$776,S$110)+'СЕТ СН'!$I$12+СВЦЭМ!$D$10+'СЕТ СН'!$I$6-'СЕТ СН'!$I$22</f>
        <v>1725.0102018699999</v>
      </c>
      <c r="T120" s="36">
        <f>SUMIFS(СВЦЭМ!$C$33:$C$776,СВЦЭМ!$A$33:$A$776,$A120,СВЦЭМ!$B$33:$B$776,T$110)+'СЕТ СН'!$I$12+СВЦЭМ!$D$10+'СЕТ СН'!$I$6-'СЕТ СН'!$I$22</f>
        <v>1688.9889429300001</v>
      </c>
      <c r="U120" s="36">
        <f>SUMIFS(СВЦЭМ!$C$33:$C$776,СВЦЭМ!$A$33:$A$776,$A120,СВЦЭМ!$B$33:$B$776,U$110)+'СЕТ СН'!$I$12+СВЦЭМ!$D$10+'СЕТ СН'!$I$6-'СЕТ СН'!$I$22</f>
        <v>1683.52432516</v>
      </c>
      <c r="V120" s="36">
        <f>SUMIFS(СВЦЭМ!$C$33:$C$776,СВЦЭМ!$A$33:$A$776,$A120,СВЦЭМ!$B$33:$B$776,V$110)+'СЕТ СН'!$I$12+СВЦЭМ!$D$10+'СЕТ СН'!$I$6-'СЕТ СН'!$I$22</f>
        <v>1695.9266374899998</v>
      </c>
      <c r="W120" s="36">
        <f>SUMIFS(СВЦЭМ!$C$33:$C$776,СВЦЭМ!$A$33:$A$776,$A120,СВЦЭМ!$B$33:$B$776,W$110)+'СЕТ СН'!$I$12+СВЦЭМ!$D$10+'СЕТ СН'!$I$6-'СЕТ СН'!$I$22</f>
        <v>1714.59451906</v>
      </c>
      <c r="X120" s="36">
        <f>SUMIFS(СВЦЭМ!$C$33:$C$776,СВЦЭМ!$A$33:$A$776,$A120,СВЦЭМ!$B$33:$B$776,X$110)+'СЕТ СН'!$I$12+СВЦЭМ!$D$10+'СЕТ СН'!$I$6-'СЕТ СН'!$I$22</f>
        <v>1734.6623481500001</v>
      </c>
      <c r="Y120" s="36">
        <f>SUMIFS(СВЦЭМ!$C$33:$C$776,СВЦЭМ!$A$33:$A$776,$A120,СВЦЭМ!$B$33:$B$776,Y$110)+'СЕТ СН'!$I$12+СВЦЭМ!$D$10+'СЕТ СН'!$I$6-'СЕТ СН'!$I$22</f>
        <v>1745.60615547</v>
      </c>
    </row>
    <row r="121" spans="1:25" ht="15.75" x14ac:dyDescent="0.2">
      <c r="A121" s="35">
        <f t="shared" si="3"/>
        <v>44238</v>
      </c>
      <c r="B121" s="36">
        <f>SUMIFS(СВЦЭМ!$C$33:$C$776,СВЦЭМ!$A$33:$A$776,$A121,СВЦЭМ!$B$33:$B$776,B$110)+'СЕТ СН'!$I$12+СВЦЭМ!$D$10+'СЕТ СН'!$I$6-'СЕТ СН'!$I$22</f>
        <v>1712.0906779299999</v>
      </c>
      <c r="C121" s="36">
        <f>SUMIFS(СВЦЭМ!$C$33:$C$776,СВЦЭМ!$A$33:$A$776,$A121,СВЦЭМ!$B$33:$B$776,C$110)+'СЕТ СН'!$I$12+СВЦЭМ!$D$10+'СЕТ СН'!$I$6-'СЕТ СН'!$I$22</f>
        <v>1757.5408712899998</v>
      </c>
      <c r="D121" s="36">
        <f>SUMIFS(СВЦЭМ!$C$33:$C$776,СВЦЭМ!$A$33:$A$776,$A121,СВЦЭМ!$B$33:$B$776,D$110)+'СЕТ СН'!$I$12+СВЦЭМ!$D$10+'СЕТ СН'!$I$6-'СЕТ СН'!$I$22</f>
        <v>1772.25171181</v>
      </c>
      <c r="E121" s="36">
        <f>SUMIFS(СВЦЭМ!$C$33:$C$776,СВЦЭМ!$A$33:$A$776,$A121,СВЦЭМ!$B$33:$B$776,E$110)+'СЕТ СН'!$I$12+СВЦЭМ!$D$10+'СЕТ СН'!$I$6-'СЕТ СН'!$I$22</f>
        <v>1776.1322601399997</v>
      </c>
      <c r="F121" s="36">
        <f>SUMIFS(СВЦЭМ!$C$33:$C$776,СВЦЭМ!$A$33:$A$776,$A121,СВЦЭМ!$B$33:$B$776,F$110)+'СЕТ СН'!$I$12+СВЦЭМ!$D$10+'СЕТ СН'!$I$6-'СЕТ СН'!$I$22</f>
        <v>1796.85237689</v>
      </c>
      <c r="G121" s="36">
        <f>SUMIFS(СВЦЭМ!$C$33:$C$776,СВЦЭМ!$A$33:$A$776,$A121,СВЦЭМ!$B$33:$B$776,G$110)+'СЕТ СН'!$I$12+СВЦЭМ!$D$10+'СЕТ СН'!$I$6-'СЕТ СН'!$I$22</f>
        <v>1787.6717149400001</v>
      </c>
      <c r="H121" s="36">
        <f>SUMIFS(СВЦЭМ!$C$33:$C$776,СВЦЭМ!$A$33:$A$776,$A121,СВЦЭМ!$B$33:$B$776,H$110)+'СЕТ СН'!$I$12+СВЦЭМ!$D$10+'СЕТ СН'!$I$6-'СЕТ СН'!$I$22</f>
        <v>1759.8895113600001</v>
      </c>
      <c r="I121" s="36">
        <f>SUMIFS(СВЦЭМ!$C$33:$C$776,СВЦЭМ!$A$33:$A$776,$A121,СВЦЭМ!$B$33:$B$776,I$110)+'СЕТ СН'!$I$12+СВЦЭМ!$D$10+'СЕТ СН'!$I$6-'СЕТ СН'!$I$22</f>
        <v>1720.0651071799998</v>
      </c>
      <c r="J121" s="36">
        <f>SUMIFS(СВЦЭМ!$C$33:$C$776,СВЦЭМ!$A$33:$A$776,$A121,СВЦЭМ!$B$33:$B$776,J$110)+'СЕТ СН'!$I$12+СВЦЭМ!$D$10+'СЕТ СН'!$I$6-'СЕТ СН'!$I$22</f>
        <v>1688.77388612</v>
      </c>
      <c r="K121" s="36">
        <f>SUMIFS(СВЦЭМ!$C$33:$C$776,СВЦЭМ!$A$33:$A$776,$A121,СВЦЭМ!$B$33:$B$776,K$110)+'СЕТ СН'!$I$12+СВЦЭМ!$D$10+'СЕТ СН'!$I$6-'СЕТ СН'!$I$22</f>
        <v>1682.8261157799998</v>
      </c>
      <c r="L121" s="36">
        <f>SUMIFS(СВЦЭМ!$C$33:$C$776,СВЦЭМ!$A$33:$A$776,$A121,СВЦЭМ!$B$33:$B$776,L$110)+'СЕТ СН'!$I$12+СВЦЭМ!$D$10+'СЕТ СН'!$I$6-'СЕТ СН'!$I$22</f>
        <v>1684.6920279999999</v>
      </c>
      <c r="M121" s="36">
        <f>SUMIFS(СВЦЭМ!$C$33:$C$776,СВЦЭМ!$A$33:$A$776,$A121,СВЦЭМ!$B$33:$B$776,M$110)+'СЕТ СН'!$I$12+СВЦЭМ!$D$10+'СЕТ СН'!$I$6-'СЕТ СН'!$I$22</f>
        <v>1695.02722709</v>
      </c>
      <c r="N121" s="36">
        <f>SUMIFS(СВЦЭМ!$C$33:$C$776,СВЦЭМ!$A$33:$A$776,$A121,СВЦЭМ!$B$33:$B$776,N$110)+'СЕТ СН'!$I$12+СВЦЭМ!$D$10+'СЕТ СН'!$I$6-'СЕТ СН'!$I$22</f>
        <v>1716.1593699700002</v>
      </c>
      <c r="O121" s="36">
        <f>SUMIFS(СВЦЭМ!$C$33:$C$776,СВЦЭМ!$A$33:$A$776,$A121,СВЦЭМ!$B$33:$B$776,O$110)+'СЕТ СН'!$I$12+СВЦЭМ!$D$10+'СЕТ СН'!$I$6-'СЕТ СН'!$I$22</f>
        <v>1733.1805618499998</v>
      </c>
      <c r="P121" s="36">
        <f>SUMIFS(СВЦЭМ!$C$33:$C$776,СВЦЭМ!$A$33:$A$776,$A121,СВЦЭМ!$B$33:$B$776,P$110)+'СЕТ СН'!$I$12+СВЦЭМ!$D$10+'СЕТ СН'!$I$6-'СЕТ СН'!$I$22</f>
        <v>1748.8446545299998</v>
      </c>
      <c r="Q121" s="36">
        <f>SUMIFS(СВЦЭМ!$C$33:$C$776,СВЦЭМ!$A$33:$A$776,$A121,СВЦЭМ!$B$33:$B$776,Q$110)+'СЕТ СН'!$I$12+СВЦЭМ!$D$10+'СЕТ СН'!$I$6-'СЕТ СН'!$I$22</f>
        <v>1755.7653167999997</v>
      </c>
      <c r="R121" s="36">
        <f>SUMIFS(СВЦЭМ!$C$33:$C$776,СВЦЭМ!$A$33:$A$776,$A121,СВЦЭМ!$B$33:$B$776,R$110)+'СЕТ СН'!$I$12+СВЦЭМ!$D$10+'СЕТ СН'!$I$6-'СЕТ СН'!$I$22</f>
        <v>1749.1600395199998</v>
      </c>
      <c r="S121" s="36">
        <f>SUMIFS(СВЦЭМ!$C$33:$C$776,СВЦЭМ!$A$33:$A$776,$A121,СВЦЭМ!$B$33:$B$776,S$110)+'СЕТ СН'!$I$12+СВЦЭМ!$D$10+'СЕТ СН'!$I$6-'СЕТ СН'!$I$22</f>
        <v>1731.0439951100002</v>
      </c>
      <c r="T121" s="36">
        <f>SUMIFS(СВЦЭМ!$C$33:$C$776,СВЦЭМ!$A$33:$A$776,$A121,СВЦЭМ!$B$33:$B$776,T$110)+'СЕТ СН'!$I$12+СВЦЭМ!$D$10+'СЕТ СН'!$I$6-'СЕТ СН'!$I$22</f>
        <v>1699.2150909900001</v>
      </c>
      <c r="U121" s="36">
        <f>SUMIFS(СВЦЭМ!$C$33:$C$776,СВЦЭМ!$A$33:$A$776,$A121,СВЦЭМ!$B$33:$B$776,U$110)+'СЕТ СН'!$I$12+СВЦЭМ!$D$10+'СЕТ СН'!$I$6-'СЕТ СН'!$I$22</f>
        <v>1691.23190806</v>
      </c>
      <c r="V121" s="36">
        <f>SUMIFS(СВЦЭМ!$C$33:$C$776,СВЦЭМ!$A$33:$A$776,$A121,СВЦЭМ!$B$33:$B$776,V$110)+'СЕТ СН'!$I$12+СВЦЭМ!$D$10+'СЕТ СН'!$I$6-'СЕТ СН'!$I$22</f>
        <v>1691.0023580399998</v>
      </c>
      <c r="W121" s="36">
        <f>SUMIFS(СВЦЭМ!$C$33:$C$776,СВЦЭМ!$A$33:$A$776,$A121,СВЦЭМ!$B$33:$B$776,W$110)+'СЕТ СН'!$I$12+СВЦЭМ!$D$10+'СЕТ СН'!$I$6-'СЕТ СН'!$I$22</f>
        <v>1712.5804782700002</v>
      </c>
      <c r="X121" s="36">
        <f>SUMIFS(СВЦЭМ!$C$33:$C$776,СВЦЭМ!$A$33:$A$776,$A121,СВЦЭМ!$B$33:$B$776,X$110)+'СЕТ СН'!$I$12+СВЦЭМ!$D$10+'СЕТ СН'!$I$6-'СЕТ СН'!$I$22</f>
        <v>1732.2501446699998</v>
      </c>
      <c r="Y121" s="36">
        <f>SUMIFS(СВЦЭМ!$C$33:$C$776,СВЦЭМ!$A$33:$A$776,$A121,СВЦЭМ!$B$33:$B$776,Y$110)+'СЕТ СН'!$I$12+СВЦЭМ!$D$10+'СЕТ СН'!$I$6-'СЕТ СН'!$I$22</f>
        <v>1745.1289667199999</v>
      </c>
    </row>
    <row r="122" spans="1:25" ht="15.75" x14ac:dyDescent="0.2">
      <c r="A122" s="35">
        <f t="shared" si="3"/>
        <v>44239</v>
      </c>
      <c r="B122" s="36">
        <f>SUMIFS(СВЦЭМ!$C$33:$C$776,СВЦЭМ!$A$33:$A$776,$A122,СВЦЭМ!$B$33:$B$776,B$110)+'СЕТ СН'!$I$12+СВЦЭМ!$D$10+'СЕТ СН'!$I$6-'СЕТ СН'!$I$22</f>
        <v>1757.025686</v>
      </c>
      <c r="C122" s="36">
        <f>SUMIFS(СВЦЭМ!$C$33:$C$776,СВЦЭМ!$A$33:$A$776,$A122,СВЦЭМ!$B$33:$B$776,C$110)+'СЕТ СН'!$I$12+СВЦЭМ!$D$10+'СЕТ СН'!$I$6-'СЕТ СН'!$I$22</f>
        <v>1778.9563787299999</v>
      </c>
      <c r="D122" s="36">
        <f>SUMIFS(СВЦЭМ!$C$33:$C$776,СВЦЭМ!$A$33:$A$776,$A122,СВЦЭМ!$B$33:$B$776,D$110)+'СЕТ СН'!$I$12+СВЦЭМ!$D$10+'СЕТ СН'!$I$6-'СЕТ СН'!$I$22</f>
        <v>1783.1352823799998</v>
      </c>
      <c r="E122" s="36">
        <f>SUMIFS(СВЦЭМ!$C$33:$C$776,СВЦЭМ!$A$33:$A$776,$A122,СВЦЭМ!$B$33:$B$776,E$110)+'СЕТ СН'!$I$12+СВЦЭМ!$D$10+'СЕТ СН'!$I$6-'СЕТ СН'!$I$22</f>
        <v>1786.1646448799997</v>
      </c>
      <c r="F122" s="36">
        <f>SUMIFS(СВЦЭМ!$C$33:$C$776,СВЦЭМ!$A$33:$A$776,$A122,СВЦЭМ!$B$33:$B$776,F$110)+'СЕТ СН'!$I$12+СВЦЭМ!$D$10+'СЕТ СН'!$I$6-'СЕТ СН'!$I$22</f>
        <v>1788.1003717999997</v>
      </c>
      <c r="G122" s="36">
        <f>SUMIFS(СВЦЭМ!$C$33:$C$776,СВЦЭМ!$A$33:$A$776,$A122,СВЦЭМ!$B$33:$B$776,G$110)+'СЕТ СН'!$I$12+СВЦЭМ!$D$10+'СЕТ СН'!$I$6-'СЕТ СН'!$I$22</f>
        <v>1772.0472564199999</v>
      </c>
      <c r="H122" s="36">
        <f>SUMIFS(СВЦЭМ!$C$33:$C$776,СВЦЭМ!$A$33:$A$776,$A122,СВЦЭМ!$B$33:$B$776,H$110)+'СЕТ СН'!$I$12+СВЦЭМ!$D$10+'СЕТ СН'!$I$6-'СЕТ СН'!$I$22</f>
        <v>1745.1284145599998</v>
      </c>
      <c r="I122" s="36">
        <f>SUMIFS(СВЦЭМ!$C$33:$C$776,СВЦЭМ!$A$33:$A$776,$A122,СВЦЭМ!$B$33:$B$776,I$110)+'СЕТ СН'!$I$12+СВЦЭМ!$D$10+'СЕТ СН'!$I$6-'СЕТ СН'!$I$22</f>
        <v>1730.71104681</v>
      </c>
      <c r="J122" s="36">
        <f>SUMIFS(СВЦЭМ!$C$33:$C$776,СВЦЭМ!$A$33:$A$776,$A122,СВЦЭМ!$B$33:$B$776,J$110)+'СЕТ СН'!$I$12+СВЦЭМ!$D$10+'СЕТ СН'!$I$6-'СЕТ СН'!$I$22</f>
        <v>1704.56107574</v>
      </c>
      <c r="K122" s="36">
        <f>SUMIFS(СВЦЭМ!$C$33:$C$776,СВЦЭМ!$A$33:$A$776,$A122,СВЦЭМ!$B$33:$B$776,K$110)+'СЕТ СН'!$I$12+СВЦЭМ!$D$10+'СЕТ СН'!$I$6-'СЕТ СН'!$I$22</f>
        <v>1694.4874606499998</v>
      </c>
      <c r="L122" s="36">
        <f>SUMIFS(СВЦЭМ!$C$33:$C$776,СВЦЭМ!$A$33:$A$776,$A122,СВЦЭМ!$B$33:$B$776,L$110)+'СЕТ СН'!$I$12+СВЦЭМ!$D$10+'СЕТ СН'!$I$6-'СЕТ СН'!$I$22</f>
        <v>1689.24131472</v>
      </c>
      <c r="M122" s="36">
        <f>SUMIFS(СВЦЭМ!$C$33:$C$776,СВЦЭМ!$A$33:$A$776,$A122,СВЦЭМ!$B$33:$B$776,M$110)+'СЕТ СН'!$I$12+СВЦЭМ!$D$10+'СЕТ СН'!$I$6-'СЕТ СН'!$I$22</f>
        <v>1710.2063591900001</v>
      </c>
      <c r="N122" s="36">
        <f>SUMIFS(СВЦЭМ!$C$33:$C$776,СВЦЭМ!$A$33:$A$776,$A122,СВЦЭМ!$B$33:$B$776,N$110)+'СЕТ СН'!$I$12+СВЦЭМ!$D$10+'СЕТ СН'!$I$6-'СЕТ СН'!$I$22</f>
        <v>1722.5992777500001</v>
      </c>
      <c r="O122" s="36">
        <f>SUMIFS(СВЦЭМ!$C$33:$C$776,СВЦЭМ!$A$33:$A$776,$A122,СВЦЭМ!$B$33:$B$776,O$110)+'СЕТ СН'!$I$12+СВЦЭМ!$D$10+'СЕТ СН'!$I$6-'СЕТ СН'!$I$22</f>
        <v>1728.5535634500002</v>
      </c>
      <c r="P122" s="36">
        <f>SUMIFS(СВЦЭМ!$C$33:$C$776,СВЦЭМ!$A$33:$A$776,$A122,СВЦЭМ!$B$33:$B$776,P$110)+'СЕТ СН'!$I$12+СВЦЭМ!$D$10+'СЕТ СН'!$I$6-'СЕТ СН'!$I$22</f>
        <v>1738.1298555399999</v>
      </c>
      <c r="Q122" s="36">
        <f>SUMIFS(СВЦЭМ!$C$33:$C$776,СВЦЭМ!$A$33:$A$776,$A122,СВЦЭМ!$B$33:$B$776,Q$110)+'СЕТ СН'!$I$12+СВЦЭМ!$D$10+'СЕТ СН'!$I$6-'СЕТ СН'!$I$22</f>
        <v>1743.25676918</v>
      </c>
      <c r="R122" s="36">
        <f>SUMIFS(СВЦЭМ!$C$33:$C$776,СВЦЭМ!$A$33:$A$776,$A122,СВЦЭМ!$B$33:$B$776,R$110)+'СЕТ СН'!$I$12+СВЦЭМ!$D$10+'СЕТ СН'!$I$6-'СЕТ СН'!$I$22</f>
        <v>1738.89502103</v>
      </c>
      <c r="S122" s="36">
        <f>SUMIFS(СВЦЭМ!$C$33:$C$776,СВЦЭМ!$A$33:$A$776,$A122,СВЦЭМ!$B$33:$B$776,S$110)+'СЕТ СН'!$I$12+СВЦЭМ!$D$10+'СЕТ СН'!$I$6-'СЕТ СН'!$I$22</f>
        <v>1733.0597510899997</v>
      </c>
      <c r="T122" s="36">
        <f>SUMIFS(СВЦЭМ!$C$33:$C$776,СВЦЭМ!$A$33:$A$776,$A122,СВЦЭМ!$B$33:$B$776,T$110)+'СЕТ СН'!$I$12+СВЦЭМ!$D$10+'СЕТ СН'!$I$6-'СЕТ СН'!$I$22</f>
        <v>1718.69940649</v>
      </c>
      <c r="U122" s="36">
        <f>SUMIFS(СВЦЭМ!$C$33:$C$776,СВЦЭМ!$A$33:$A$776,$A122,СВЦЭМ!$B$33:$B$776,U$110)+'СЕТ СН'!$I$12+СВЦЭМ!$D$10+'СЕТ СН'!$I$6-'СЕТ СН'!$I$22</f>
        <v>1703.7669069499998</v>
      </c>
      <c r="V122" s="36">
        <f>SUMIFS(СВЦЭМ!$C$33:$C$776,СВЦЭМ!$A$33:$A$776,$A122,СВЦЭМ!$B$33:$B$776,V$110)+'СЕТ СН'!$I$12+СВЦЭМ!$D$10+'СЕТ СН'!$I$6-'СЕТ СН'!$I$22</f>
        <v>1711.5308187599999</v>
      </c>
      <c r="W122" s="36">
        <f>SUMIFS(СВЦЭМ!$C$33:$C$776,СВЦЭМ!$A$33:$A$776,$A122,СВЦЭМ!$B$33:$B$776,W$110)+'СЕТ СН'!$I$12+СВЦЭМ!$D$10+'СЕТ СН'!$I$6-'СЕТ СН'!$I$22</f>
        <v>1738.07077269</v>
      </c>
      <c r="X122" s="36">
        <f>SUMIFS(СВЦЭМ!$C$33:$C$776,СВЦЭМ!$A$33:$A$776,$A122,СВЦЭМ!$B$33:$B$776,X$110)+'СЕТ СН'!$I$12+СВЦЭМ!$D$10+'СЕТ СН'!$I$6-'СЕТ СН'!$I$22</f>
        <v>1745.34833325</v>
      </c>
      <c r="Y122" s="36">
        <f>SUMIFS(СВЦЭМ!$C$33:$C$776,СВЦЭМ!$A$33:$A$776,$A122,СВЦЭМ!$B$33:$B$776,Y$110)+'СЕТ СН'!$I$12+СВЦЭМ!$D$10+'СЕТ СН'!$I$6-'СЕТ СН'!$I$22</f>
        <v>1744.7162144700001</v>
      </c>
    </row>
    <row r="123" spans="1:25" ht="15.75" x14ac:dyDescent="0.2">
      <c r="A123" s="35">
        <f t="shared" si="3"/>
        <v>44240</v>
      </c>
      <c r="B123" s="36">
        <f>SUMIFS(СВЦЭМ!$C$33:$C$776,СВЦЭМ!$A$33:$A$776,$A123,СВЦЭМ!$B$33:$B$776,B$110)+'СЕТ СН'!$I$12+СВЦЭМ!$D$10+'СЕТ СН'!$I$6-'СЕТ СН'!$I$22</f>
        <v>1720.2734102200002</v>
      </c>
      <c r="C123" s="36">
        <f>SUMIFS(СВЦЭМ!$C$33:$C$776,СВЦЭМ!$A$33:$A$776,$A123,СВЦЭМ!$B$33:$B$776,C$110)+'СЕТ СН'!$I$12+СВЦЭМ!$D$10+'СЕТ СН'!$I$6-'СЕТ СН'!$I$22</f>
        <v>1735.7179925699998</v>
      </c>
      <c r="D123" s="36">
        <f>SUMIFS(СВЦЭМ!$C$33:$C$776,СВЦЭМ!$A$33:$A$776,$A123,СВЦЭМ!$B$33:$B$776,D$110)+'СЕТ СН'!$I$12+СВЦЭМ!$D$10+'СЕТ СН'!$I$6-'СЕТ СН'!$I$22</f>
        <v>1720.0953719899999</v>
      </c>
      <c r="E123" s="36">
        <f>SUMIFS(СВЦЭМ!$C$33:$C$776,СВЦЭМ!$A$33:$A$776,$A123,СВЦЭМ!$B$33:$B$776,E$110)+'СЕТ СН'!$I$12+СВЦЭМ!$D$10+'СЕТ СН'!$I$6-'СЕТ СН'!$I$22</f>
        <v>1725.6714108599999</v>
      </c>
      <c r="F123" s="36">
        <f>SUMIFS(СВЦЭМ!$C$33:$C$776,СВЦЭМ!$A$33:$A$776,$A123,СВЦЭМ!$B$33:$B$776,F$110)+'СЕТ СН'!$I$12+СВЦЭМ!$D$10+'СЕТ СН'!$I$6-'СЕТ СН'!$I$22</f>
        <v>1739.7123403000001</v>
      </c>
      <c r="G123" s="36">
        <f>SUMIFS(СВЦЭМ!$C$33:$C$776,СВЦЭМ!$A$33:$A$776,$A123,СВЦЭМ!$B$33:$B$776,G$110)+'СЕТ СН'!$I$12+СВЦЭМ!$D$10+'СЕТ СН'!$I$6-'СЕТ СН'!$I$22</f>
        <v>1730.0759435499999</v>
      </c>
      <c r="H123" s="36">
        <f>SUMIFS(СВЦЭМ!$C$33:$C$776,СВЦЭМ!$A$33:$A$776,$A123,СВЦЭМ!$B$33:$B$776,H$110)+'СЕТ СН'!$I$12+СВЦЭМ!$D$10+'СЕТ СН'!$I$6-'СЕТ СН'!$I$22</f>
        <v>1727.40432547</v>
      </c>
      <c r="I123" s="36">
        <f>SUMIFS(СВЦЭМ!$C$33:$C$776,СВЦЭМ!$A$33:$A$776,$A123,СВЦЭМ!$B$33:$B$776,I$110)+'СЕТ СН'!$I$12+СВЦЭМ!$D$10+'СЕТ СН'!$I$6-'СЕТ СН'!$I$22</f>
        <v>1703.6046079799999</v>
      </c>
      <c r="J123" s="36">
        <f>SUMIFS(СВЦЭМ!$C$33:$C$776,СВЦЭМ!$A$33:$A$776,$A123,СВЦЭМ!$B$33:$B$776,J$110)+'СЕТ СН'!$I$12+СВЦЭМ!$D$10+'СЕТ СН'!$I$6-'СЕТ СН'!$I$22</f>
        <v>1693.90918594</v>
      </c>
      <c r="K123" s="36">
        <f>SUMIFS(СВЦЭМ!$C$33:$C$776,СВЦЭМ!$A$33:$A$776,$A123,СВЦЭМ!$B$33:$B$776,K$110)+'СЕТ СН'!$I$12+СВЦЭМ!$D$10+'СЕТ СН'!$I$6-'СЕТ СН'!$I$22</f>
        <v>1670.4483212</v>
      </c>
      <c r="L123" s="36">
        <f>SUMIFS(СВЦЭМ!$C$33:$C$776,СВЦЭМ!$A$33:$A$776,$A123,СВЦЭМ!$B$33:$B$776,L$110)+'СЕТ СН'!$I$12+СВЦЭМ!$D$10+'СЕТ СН'!$I$6-'СЕТ СН'!$I$22</f>
        <v>1691.16767807</v>
      </c>
      <c r="M123" s="36">
        <f>SUMIFS(СВЦЭМ!$C$33:$C$776,СВЦЭМ!$A$33:$A$776,$A123,СВЦЭМ!$B$33:$B$776,M$110)+'СЕТ СН'!$I$12+СВЦЭМ!$D$10+'СЕТ СН'!$I$6-'СЕТ СН'!$I$22</f>
        <v>1692.1553822400001</v>
      </c>
      <c r="N123" s="36">
        <f>SUMIFS(СВЦЭМ!$C$33:$C$776,СВЦЭМ!$A$33:$A$776,$A123,СВЦЭМ!$B$33:$B$776,N$110)+'СЕТ СН'!$I$12+СВЦЭМ!$D$10+'СЕТ СН'!$I$6-'СЕТ СН'!$I$22</f>
        <v>1685.06419671</v>
      </c>
      <c r="O123" s="36">
        <f>SUMIFS(СВЦЭМ!$C$33:$C$776,СВЦЭМ!$A$33:$A$776,$A123,СВЦЭМ!$B$33:$B$776,O$110)+'СЕТ СН'!$I$12+СВЦЭМ!$D$10+'СЕТ СН'!$I$6-'СЕТ СН'!$I$22</f>
        <v>1692.3099228999999</v>
      </c>
      <c r="P123" s="36">
        <f>SUMIFS(СВЦЭМ!$C$33:$C$776,СВЦЭМ!$A$33:$A$776,$A123,СВЦЭМ!$B$33:$B$776,P$110)+'СЕТ СН'!$I$12+СВЦЭМ!$D$10+'СЕТ СН'!$I$6-'СЕТ СН'!$I$22</f>
        <v>1702.7012891300001</v>
      </c>
      <c r="Q123" s="36">
        <f>SUMIFS(СВЦЭМ!$C$33:$C$776,СВЦЭМ!$A$33:$A$776,$A123,СВЦЭМ!$B$33:$B$776,Q$110)+'СЕТ СН'!$I$12+СВЦЭМ!$D$10+'СЕТ СН'!$I$6-'СЕТ СН'!$I$22</f>
        <v>1709.2487792799998</v>
      </c>
      <c r="R123" s="36">
        <f>SUMIFS(СВЦЭМ!$C$33:$C$776,СВЦЭМ!$A$33:$A$776,$A123,СВЦЭМ!$B$33:$B$776,R$110)+'СЕТ СН'!$I$12+СВЦЭМ!$D$10+'СЕТ СН'!$I$6-'СЕТ СН'!$I$22</f>
        <v>1709.4942909299998</v>
      </c>
      <c r="S123" s="36">
        <f>SUMIFS(СВЦЭМ!$C$33:$C$776,СВЦЭМ!$A$33:$A$776,$A123,СВЦЭМ!$B$33:$B$776,S$110)+'СЕТ СН'!$I$12+СВЦЭМ!$D$10+'СЕТ СН'!$I$6-'СЕТ СН'!$I$22</f>
        <v>1723.6719958099998</v>
      </c>
      <c r="T123" s="36">
        <f>SUMIFS(СВЦЭМ!$C$33:$C$776,СВЦЭМ!$A$33:$A$776,$A123,СВЦЭМ!$B$33:$B$776,T$110)+'СЕТ СН'!$I$12+СВЦЭМ!$D$10+'СЕТ СН'!$I$6-'СЕТ СН'!$I$22</f>
        <v>1689.4290579600001</v>
      </c>
      <c r="U123" s="36">
        <f>SUMIFS(СВЦЭМ!$C$33:$C$776,СВЦЭМ!$A$33:$A$776,$A123,СВЦЭМ!$B$33:$B$776,U$110)+'СЕТ СН'!$I$12+СВЦЭМ!$D$10+'СЕТ СН'!$I$6-'СЕТ СН'!$I$22</f>
        <v>1661.2736816899999</v>
      </c>
      <c r="V123" s="36">
        <f>SUMIFS(СВЦЭМ!$C$33:$C$776,СВЦЭМ!$A$33:$A$776,$A123,СВЦЭМ!$B$33:$B$776,V$110)+'СЕТ СН'!$I$12+СВЦЭМ!$D$10+'СЕТ СН'!$I$6-'СЕТ СН'!$I$22</f>
        <v>1674.2506791699998</v>
      </c>
      <c r="W123" s="36">
        <f>SUMIFS(СВЦЭМ!$C$33:$C$776,СВЦЭМ!$A$33:$A$776,$A123,СВЦЭМ!$B$33:$B$776,W$110)+'СЕТ СН'!$I$12+СВЦЭМ!$D$10+'СЕТ СН'!$I$6-'СЕТ СН'!$I$22</f>
        <v>1689.9193145600002</v>
      </c>
      <c r="X123" s="36">
        <f>SUMIFS(СВЦЭМ!$C$33:$C$776,СВЦЭМ!$A$33:$A$776,$A123,СВЦЭМ!$B$33:$B$776,X$110)+'СЕТ СН'!$I$12+СВЦЭМ!$D$10+'СЕТ СН'!$I$6-'СЕТ СН'!$I$22</f>
        <v>1701.1285096500001</v>
      </c>
      <c r="Y123" s="36">
        <f>SUMIFS(СВЦЭМ!$C$33:$C$776,СВЦЭМ!$A$33:$A$776,$A123,СВЦЭМ!$B$33:$B$776,Y$110)+'СЕТ СН'!$I$12+СВЦЭМ!$D$10+'СЕТ СН'!$I$6-'СЕТ СН'!$I$22</f>
        <v>1708.5038680900002</v>
      </c>
    </row>
    <row r="124" spans="1:25" ht="15.75" x14ac:dyDescent="0.2">
      <c r="A124" s="35">
        <f t="shared" si="3"/>
        <v>44241</v>
      </c>
      <c r="B124" s="36">
        <f>SUMIFS(СВЦЭМ!$C$33:$C$776,СВЦЭМ!$A$33:$A$776,$A124,СВЦЭМ!$B$33:$B$776,B$110)+'СЕТ СН'!$I$12+СВЦЭМ!$D$10+'СЕТ СН'!$I$6-'СЕТ СН'!$I$22</f>
        <v>1763.5539720399997</v>
      </c>
      <c r="C124" s="36">
        <f>SUMIFS(СВЦЭМ!$C$33:$C$776,СВЦЭМ!$A$33:$A$776,$A124,СВЦЭМ!$B$33:$B$776,C$110)+'СЕТ СН'!$I$12+СВЦЭМ!$D$10+'СЕТ СН'!$I$6-'СЕТ СН'!$I$22</f>
        <v>1784.1846375300001</v>
      </c>
      <c r="D124" s="36">
        <f>SUMIFS(СВЦЭМ!$C$33:$C$776,СВЦЭМ!$A$33:$A$776,$A124,СВЦЭМ!$B$33:$B$776,D$110)+'СЕТ СН'!$I$12+СВЦЭМ!$D$10+'СЕТ СН'!$I$6-'СЕТ СН'!$I$22</f>
        <v>1777.5955785699998</v>
      </c>
      <c r="E124" s="36">
        <f>SUMIFS(СВЦЭМ!$C$33:$C$776,СВЦЭМ!$A$33:$A$776,$A124,СВЦЭМ!$B$33:$B$776,E$110)+'СЕТ СН'!$I$12+СВЦЭМ!$D$10+'СЕТ СН'!$I$6-'СЕТ СН'!$I$22</f>
        <v>1782.7204670199999</v>
      </c>
      <c r="F124" s="36">
        <f>SUMIFS(СВЦЭМ!$C$33:$C$776,СВЦЭМ!$A$33:$A$776,$A124,СВЦЭМ!$B$33:$B$776,F$110)+'СЕТ СН'!$I$12+СВЦЭМ!$D$10+'СЕТ СН'!$I$6-'СЕТ СН'!$I$22</f>
        <v>1790.8933292199999</v>
      </c>
      <c r="G124" s="36">
        <f>SUMIFS(СВЦЭМ!$C$33:$C$776,СВЦЭМ!$A$33:$A$776,$A124,СВЦЭМ!$B$33:$B$776,G$110)+'СЕТ СН'!$I$12+СВЦЭМ!$D$10+'СЕТ СН'!$I$6-'СЕТ СН'!$I$22</f>
        <v>1789.19579423</v>
      </c>
      <c r="H124" s="36">
        <f>SUMIFS(СВЦЭМ!$C$33:$C$776,СВЦЭМ!$A$33:$A$776,$A124,СВЦЭМ!$B$33:$B$776,H$110)+'СЕТ СН'!$I$12+СВЦЭМ!$D$10+'СЕТ СН'!$I$6-'СЕТ СН'!$I$22</f>
        <v>1787.1175044000001</v>
      </c>
      <c r="I124" s="36">
        <f>SUMIFS(СВЦЭМ!$C$33:$C$776,СВЦЭМ!$A$33:$A$776,$A124,СВЦЭМ!$B$33:$B$776,I$110)+'СЕТ СН'!$I$12+СВЦЭМ!$D$10+'СЕТ СН'!$I$6-'СЕТ СН'!$I$22</f>
        <v>1769.6236865599999</v>
      </c>
      <c r="J124" s="36">
        <f>SUMIFS(СВЦЭМ!$C$33:$C$776,СВЦЭМ!$A$33:$A$776,$A124,СВЦЭМ!$B$33:$B$776,J$110)+'СЕТ СН'!$I$12+СВЦЭМ!$D$10+'СЕТ СН'!$I$6-'СЕТ СН'!$I$22</f>
        <v>1744.3268775299998</v>
      </c>
      <c r="K124" s="36">
        <f>SUMIFS(СВЦЭМ!$C$33:$C$776,СВЦЭМ!$A$33:$A$776,$A124,СВЦЭМ!$B$33:$B$776,K$110)+'СЕТ СН'!$I$12+СВЦЭМ!$D$10+'СЕТ СН'!$I$6-'СЕТ СН'!$I$22</f>
        <v>1702.0769881299998</v>
      </c>
      <c r="L124" s="36">
        <f>SUMIFS(СВЦЭМ!$C$33:$C$776,СВЦЭМ!$A$33:$A$776,$A124,СВЦЭМ!$B$33:$B$776,L$110)+'СЕТ СН'!$I$12+СВЦЭМ!$D$10+'СЕТ СН'!$I$6-'СЕТ СН'!$I$22</f>
        <v>1689.3976988599998</v>
      </c>
      <c r="M124" s="36">
        <f>SUMIFS(СВЦЭМ!$C$33:$C$776,СВЦЭМ!$A$33:$A$776,$A124,СВЦЭМ!$B$33:$B$776,M$110)+'СЕТ СН'!$I$12+СВЦЭМ!$D$10+'СЕТ СН'!$I$6-'СЕТ СН'!$I$22</f>
        <v>1690.7008487899998</v>
      </c>
      <c r="N124" s="36">
        <f>SUMIFS(СВЦЭМ!$C$33:$C$776,СВЦЭМ!$A$33:$A$776,$A124,СВЦЭМ!$B$33:$B$776,N$110)+'СЕТ СН'!$I$12+СВЦЭМ!$D$10+'СЕТ СН'!$I$6-'СЕТ СН'!$I$22</f>
        <v>1704.6809333400001</v>
      </c>
      <c r="O124" s="36">
        <f>SUMIFS(СВЦЭМ!$C$33:$C$776,СВЦЭМ!$A$33:$A$776,$A124,СВЦЭМ!$B$33:$B$776,O$110)+'СЕТ СН'!$I$12+СВЦЭМ!$D$10+'СЕТ СН'!$I$6-'СЕТ СН'!$I$22</f>
        <v>1716.82567832</v>
      </c>
      <c r="P124" s="36">
        <f>SUMIFS(СВЦЭМ!$C$33:$C$776,СВЦЭМ!$A$33:$A$776,$A124,СВЦЭМ!$B$33:$B$776,P$110)+'СЕТ СН'!$I$12+СВЦЭМ!$D$10+'СЕТ СН'!$I$6-'СЕТ СН'!$I$22</f>
        <v>1729.0504471499999</v>
      </c>
      <c r="Q124" s="36">
        <f>SUMIFS(СВЦЭМ!$C$33:$C$776,СВЦЭМ!$A$33:$A$776,$A124,СВЦЭМ!$B$33:$B$776,Q$110)+'СЕТ СН'!$I$12+СВЦЭМ!$D$10+'СЕТ СН'!$I$6-'СЕТ СН'!$I$22</f>
        <v>1733.34899408</v>
      </c>
      <c r="R124" s="36">
        <f>SUMIFS(СВЦЭМ!$C$33:$C$776,СВЦЭМ!$A$33:$A$776,$A124,СВЦЭМ!$B$33:$B$776,R$110)+'СЕТ СН'!$I$12+СВЦЭМ!$D$10+'СЕТ СН'!$I$6-'СЕТ СН'!$I$22</f>
        <v>1730.1170544299998</v>
      </c>
      <c r="S124" s="36">
        <f>SUMIFS(СВЦЭМ!$C$33:$C$776,СВЦЭМ!$A$33:$A$776,$A124,СВЦЭМ!$B$33:$B$776,S$110)+'СЕТ СН'!$I$12+СВЦЭМ!$D$10+'СЕТ СН'!$I$6-'СЕТ СН'!$I$22</f>
        <v>1701.5875923600001</v>
      </c>
      <c r="T124" s="36">
        <f>SUMIFS(СВЦЭМ!$C$33:$C$776,СВЦЭМ!$A$33:$A$776,$A124,СВЦЭМ!$B$33:$B$776,T$110)+'СЕТ СН'!$I$12+СВЦЭМ!$D$10+'СЕТ СН'!$I$6-'СЕТ СН'!$I$22</f>
        <v>1668.0715009999999</v>
      </c>
      <c r="U124" s="36">
        <f>SUMIFS(СВЦЭМ!$C$33:$C$776,СВЦЭМ!$A$33:$A$776,$A124,СВЦЭМ!$B$33:$B$776,U$110)+'СЕТ СН'!$I$12+СВЦЭМ!$D$10+'СЕТ СН'!$I$6-'СЕТ СН'!$I$22</f>
        <v>1668.8348296199999</v>
      </c>
      <c r="V124" s="36">
        <f>SUMIFS(СВЦЭМ!$C$33:$C$776,СВЦЭМ!$A$33:$A$776,$A124,СВЦЭМ!$B$33:$B$776,V$110)+'СЕТ СН'!$I$12+СВЦЭМ!$D$10+'СЕТ СН'!$I$6-'СЕТ СН'!$I$22</f>
        <v>1695.22287551</v>
      </c>
      <c r="W124" s="36">
        <f>SUMIFS(СВЦЭМ!$C$33:$C$776,СВЦЭМ!$A$33:$A$776,$A124,СВЦЭМ!$B$33:$B$776,W$110)+'СЕТ СН'!$I$12+СВЦЭМ!$D$10+'СЕТ СН'!$I$6-'СЕТ СН'!$I$22</f>
        <v>1715.5932310600001</v>
      </c>
      <c r="X124" s="36">
        <f>SUMIFS(СВЦЭМ!$C$33:$C$776,СВЦЭМ!$A$33:$A$776,$A124,СВЦЭМ!$B$33:$B$776,X$110)+'СЕТ СН'!$I$12+СВЦЭМ!$D$10+'СЕТ СН'!$I$6-'СЕТ СН'!$I$22</f>
        <v>1764.57938534</v>
      </c>
      <c r="Y124" s="36">
        <f>SUMIFS(СВЦЭМ!$C$33:$C$776,СВЦЭМ!$A$33:$A$776,$A124,СВЦЭМ!$B$33:$B$776,Y$110)+'СЕТ СН'!$I$12+СВЦЭМ!$D$10+'СЕТ СН'!$I$6-'СЕТ СН'!$I$22</f>
        <v>1751.6588064499997</v>
      </c>
    </row>
    <row r="125" spans="1:25" ht="15.75" x14ac:dyDescent="0.2">
      <c r="A125" s="35">
        <f t="shared" si="3"/>
        <v>44242</v>
      </c>
      <c r="B125" s="36">
        <f>SUMIFS(СВЦЭМ!$C$33:$C$776,СВЦЭМ!$A$33:$A$776,$A125,СВЦЭМ!$B$33:$B$776,B$110)+'СЕТ СН'!$I$12+СВЦЭМ!$D$10+'СЕТ СН'!$I$6-'СЕТ СН'!$I$22</f>
        <v>1796.1254800000002</v>
      </c>
      <c r="C125" s="36">
        <f>SUMIFS(СВЦЭМ!$C$33:$C$776,СВЦЭМ!$A$33:$A$776,$A125,СВЦЭМ!$B$33:$B$776,C$110)+'СЕТ СН'!$I$12+СВЦЭМ!$D$10+'СЕТ СН'!$I$6-'СЕТ СН'!$I$22</f>
        <v>1795.8260721799998</v>
      </c>
      <c r="D125" s="36">
        <f>SUMIFS(СВЦЭМ!$C$33:$C$776,СВЦЭМ!$A$33:$A$776,$A125,СВЦЭМ!$B$33:$B$776,D$110)+'СЕТ СН'!$I$12+СВЦЭМ!$D$10+'СЕТ СН'!$I$6-'СЕТ СН'!$I$22</f>
        <v>1790.8885872800001</v>
      </c>
      <c r="E125" s="36">
        <f>SUMIFS(СВЦЭМ!$C$33:$C$776,СВЦЭМ!$A$33:$A$776,$A125,СВЦЭМ!$B$33:$B$776,E$110)+'СЕТ СН'!$I$12+СВЦЭМ!$D$10+'СЕТ СН'!$I$6-'СЕТ СН'!$I$22</f>
        <v>1790.7402926199998</v>
      </c>
      <c r="F125" s="36">
        <f>SUMIFS(СВЦЭМ!$C$33:$C$776,СВЦЭМ!$A$33:$A$776,$A125,СВЦЭМ!$B$33:$B$776,F$110)+'СЕТ СН'!$I$12+СВЦЭМ!$D$10+'СЕТ СН'!$I$6-'СЕТ СН'!$I$22</f>
        <v>1796.3863347900001</v>
      </c>
      <c r="G125" s="36">
        <f>SUMIFS(СВЦЭМ!$C$33:$C$776,СВЦЭМ!$A$33:$A$776,$A125,СВЦЭМ!$B$33:$B$776,G$110)+'СЕТ СН'!$I$12+СВЦЭМ!$D$10+'СЕТ СН'!$I$6-'СЕТ СН'!$I$22</f>
        <v>1799.5535251199999</v>
      </c>
      <c r="H125" s="36">
        <f>SUMIFS(СВЦЭМ!$C$33:$C$776,СВЦЭМ!$A$33:$A$776,$A125,СВЦЭМ!$B$33:$B$776,H$110)+'СЕТ СН'!$I$12+СВЦЭМ!$D$10+'СЕТ СН'!$I$6-'СЕТ СН'!$I$22</f>
        <v>1795.1973682399998</v>
      </c>
      <c r="I125" s="36">
        <f>SUMIFS(СВЦЭМ!$C$33:$C$776,СВЦЭМ!$A$33:$A$776,$A125,СВЦЭМ!$B$33:$B$776,I$110)+'СЕТ СН'!$I$12+СВЦЭМ!$D$10+'СЕТ СН'!$I$6-'СЕТ СН'!$I$22</f>
        <v>1751.5517082199999</v>
      </c>
      <c r="J125" s="36">
        <f>SUMIFS(СВЦЭМ!$C$33:$C$776,СВЦЭМ!$A$33:$A$776,$A125,СВЦЭМ!$B$33:$B$776,J$110)+'СЕТ СН'!$I$12+СВЦЭМ!$D$10+'СЕТ СН'!$I$6-'СЕТ СН'!$I$22</f>
        <v>1730.6474034600001</v>
      </c>
      <c r="K125" s="36">
        <f>SUMIFS(СВЦЭМ!$C$33:$C$776,СВЦЭМ!$A$33:$A$776,$A125,СВЦЭМ!$B$33:$B$776,K$110)+'СЕТ СН'!$I$12+СВЦЭМ!$D$10+'СЕТ СН'!$I$6-'СЕТ СН'!$I$22</f>
        <v>1726.1571890099999</v>
      </c>
      <c r="L125" s="36">
        <f>SUMIFS(СВЦЭМ!$C$33:$C$776,СВЦЭМ!$A$33:$A$776,$A125,СВЦЭМ!$B$33:$B$776,L$110)+'СЕТ СН'!$I$12+СВЦЭМ!$D$10+'СЕТ СН'!$I$6-'СЕТ СН'!$I$22</f>
        <v>1718.9903269400002</v>
      </c>
      <c r="M125" s="36">
        <f>SUMIFS(СВЦЭМ!$C$33:$C$776,СВЦЭМ!$A$33:$A$776,$A125,СВЦЭМ!$B$33:$B$776,M$110)+'СЕТ СН'!$I$12+СВЦЭМ!$D$10+'СЕТ СН'!$I$6-'СЕТ СН'!$I$22</f>
        <v>1728.5475923499998</v>
      </c>
      <c r="N125" s="36">
        <f>SUMIFS(СВЦЭМ!$C$33:$C$776,СВЦЭМ!$A$33:$A$776,$A125,СВЦЭМ!$B$33:$B$776,N$110)+'СЕТ СН'!$I$12+СВЦЭМ!$D$10+'СЕТ СН'!$I$6-'СЕТ СН'!$I$22</f>
        <v>1737.21439689</v>
      </c>
      <c r="O125" s="36">
        <f>SUMIFS(СВЦЭМ!$C$33:$C$776,СВЦЭМ!$A$33:$A$776,$A125,СВЦЭМ!$B$33:$B$776,O$110)+'СЕТ СН'!$I$12+СВЦЭМ!$D$10+'СЕТ СН'!$I$6-'СЕТ СН'!$I$22</f>
        <v>1743.3024439800001</v>
      </c>
      <c r="P125" s="36">
        <f>SUMIFS(СВЦЭМ!$C$33:$C$776,СВЦЭМ!$A$33:$A$776,$A125,СВЦЭМ!$B$33:$B$776,P$110)+'СЕТ СН'!$I$12+СВЦЭМ!$D$10+'СЕТ СН'!$I$6-'СЕТ СН'!$I$22</f>
        <v>1738.12227059</v>
      </c>
      <c r="Q125" s="36">
        <f>SUMIFS(СВЦЭМ!$C$33:$C$776,СВЦЭМ!$A$33:$A$776,$A125,СВЦЭМ!$B$33:$B$776,Q$110)+'СЕТ СН'!$I$12+СВЦЭМ!$D$10+'СЕТ СН'!$I$6-'СЕТ СН'!$I$22</f>
        <v>1734.1039944599997</v>
      </c>
      <c r="R125" s="36">
        <f>SUMIFS(СВЦЭМ!$C$33:$C$776,СВЦЭМ!$A$33:$A$776,$A125,СВЦЭМ!$B$33:$B$776,R$110)+'СЕТ СН'!$I$12+СВЦЭМ!$D$10+'СЕТ СН'!$I$6-'СЕТ СН'!$I$22</f>
        <v>1727.2091549799998</v>
      </c>
      <c r="S125" s="36">
        <f>SUMIFS(СВЦЭМ!$C$33:$C$776,СВЦЭМ!$A$33:$A$776,$A125,СВЦЭМ!$B$33:$B$776,S$110)+'СЕТ СН'!$I$12+СВЦЭМ!$D$10+'СЕТ СН'!$I$6-'СЕТ СН'!$I$22</f>
        <v>1716.6411480199999</v>
      </c>
      <c r="T125" s="36">
        <f>SUMIFS(СВЦЭМ!$C$33:$C$776,СВЦЭМ!$A$33:$A$776,$A125,СВЦЭМ!$B$33:$B$776,T$110)+'СЕТ СН'!$I$12+СВЦЭМ!$D$10+'СЕТ СН'!$I$6-'СЕТ СН'!$I$22</f>
        <v>1696.9565466399999</v>
      </c>
      <c r="U125" s="36">
        <f>SUMIFS(СВЦЭМ!$C$33:$C$776,СВЦЭМ!$A$33:$A$776,$A125,СВЦЭМ!$B$33:$B$776,U$110)+'СЕТ СН'!$I$12+СВЦЭМ!$D$10+'СЕТ СН'!$I$6-'СЕТ СН'!$I$22</f>
        <v>1691.84467352</v>
      </c>
      <c r="V125" s="36">
        <f>SUMIFS(СВЦЭМ!$C$33:$C$776,СВЦЭМ!$A$33:$A$776,$A125,СВЦЭМ!$B$33:$B$776,V$110)+'СЕТ СН'!$I$12+СВЦЭМ!$D$10+'СЕТ СН'!$I$6-'СЕТ СН'!$I$22</f>
        <v>1700.3382451100001</v>
      </c>
      <c r="W125" s="36">
        <f>SUMIFS(СВЦЭМ!$C$33:$C$776,СВЦЭМ!$A$33:$A$776,$A125,СВЦЭМ!$B$33:$B$776,W$110)+'СЕТ СН'!$I$12+СВЦЭМ!$D$10+'СЕТ СН'!$I$6-'СЕТ СН'!$I$22</f>
        <v>1729.1120641399998</v>
      </c>
      <c r="X125" s="36">
        <f>SUMIFS(СВЦЭМ!$C$33:$C$776,СВЦЭМ!$A$33:$A$776,$A125,СВЦЭМ!$B$33:$B$776,X$110)+'СЕТ СН'!$I$12+СВЦЭМ!$D$10+'СЕТ СН'!$I$6-'СЕТ СН'!$I$22</f>
        <v>1739.7824151</v>
      </c>
      <c r="Y125" s="36">
        <f>SUMIFS(СВЦЭМ!$C$33:$C$776,СВЦЭМ!$A$33:$A$776,$A125,СВЦЭМ!$B$33:$B$776,Y$110)+'СЕТ СН'!$I$12+СВЦЭМ!$D$10+'СЕТ СН'!$I$6-'СЕТ СН'!$I$22</f>
        <v>1737.6302580000001</v>
      </c>
    </row>
    <row r="126" spans="1:25" ht="15.75" x14ac:dyDescent="0.2">
      <c r="A126" s="35">
        <f t="shared" si="3"/>
        <v>44243</v>
      </c>
      <c r="B126" s="36">
        <f>SUMIFS(СВЦЭМ!$C$33:$C$776,СВЦЭМ!$A$33:$A$776,$A126,СВЦЭМ!$B$33:$B$776,B$110)+'СЕТ СН'!$I$12+СВЦЭМ!$D$10+'СЕТ СН'!$I$6-'СЕТ СН'!$I$22</f>
        <v>1692.6139895400001</v>
      </c>
      <c r="C126" s="36">
        <f>SUMIFS(СВЦЭМ!$C$33:$C$776,СВЦЭМ!$A$33:$A$776,$A126,СВЦЭМ!$B$33:$B$776,C$110)+'СЕТ СН'!$I$12+СВЦЭМ!$D$10+'СЕТ СН'!$I$6-'СЕТ СН'!$I$22</f>
        <v>1721.3665659899998</v>
      </c>
      <c r="D126" s="36">
        <f>SUMIFS(СВЦЭМ!$C$33:$C$776,СВЦЭМ!$A$33:$A$776,$A126,СВЦЭМ!$B$33:$B$776,D$110)+'СЕТ СН'!$I$12+СВЦЭМ!$D$10+'СЕТ СН'!$I$6-'СЕТ СН'!$I$22</f>
        <v>1721.55942891</v>
      </c>
      <c r="E126" s="36">
        <f>SUMIFS(СВЦЭМ!$C$33:$C$776,СВЦЭМ!$A$33:$A$776,$A126,СВЦЭМ!$B$33:$B$776,E$110)+'СЕТ СН'!$I$12+СВЦЭМ!$D$10+'СЕТ СН'!$I$6-'СЕТ СН'!$I$22</f>
        <v>1728.71581135</v>
      </c>
      <c r="F126" s="36">
        <f>SUMIFS(СВЦЭМ!$C$33:$C$776,СВЦЭМ!$A$33:$A$776,$A126,СВЦЭМ!$B$33:$B$776,F$110)+'СЕТ СН'!$I$12+СВЦЭМ!$D$10+'СЕТ СН'!$I$6-'СЕТ СН'!$I$22</f>
        <v>1715.59106729</v>
      </c>
      <c r="G126" s="36">
        <f>SUMIFS(СВЦЭМ!$C$33:$C$776,СВЦЭМ!$A$33:$A$776,$A126,СВЦЭМ!$B$33:$B$776,G$110)+'СЕТ СН'!$I$12+СВЦЭМ!$D$10+'СЕТ СН'!$I$6-'СЕТ СН'!$I$22</f>
        <v>1680.5008575100001</v>
      </c>
      <c r="H126" s="36">
        <f>SUMIFS(СВЦЭМ!$C$33:$C$776,СВЦЭМ!$A$33:$A$776,$A126,СВЦЭМ!$B$33:$B$776,H$110)+'СЕТ СН'!$I$12+СВЦЭМ!$D$10+'СЕТ СН'!$I$6-'СЕТ СН'!$I$22</f>
        <v>1668.6997518999999</v>
      </c>
      <c r="I126" s="36">
        <f>SUMIFS(СВЦЭМ!$C$33:$C$776,СВЦЭМ!$A$33:$A$776,$A126,СВЦЭМ!$B$33:$B$776,I$110)+'СЕТ СН'!$I$12+СВЦЭМ!$D$10+'СЕТ СН'!$I$6-'СЕТ СН'!$I$22</f>
        <v>1677.4553708799999</v>
      </c>
      <c r="J126" s="36">
        <f>SUMIFS(СВЦЭМ!$C$33:$C$776,СВЦЭМ!$A$33:$A$776,$A126,СВЦЭМ!$B$33:$B$776,J$110)+'СЕТ СН'!$I$12+СВЦЭМ!$D$10+'СЕТ СН'!$I$6-'СЕТ СН'!$I$22</f>
        <v>1688.9380103799999</v>
      </c>
      <c r="K126" s="36">
        <f>SUMIFS(СВЦЭМ!$C$33:$C$776,СВЦЭМ!$A$33:$A$776,$A126,СВЦЭМ!$B$33:$B$776,K$110)+'СЕТ СН'!$I$12+СВЦЭМ!$D$10+'СЕТ СН'!$I$6-'СЕТ СН'!$I$22</f>
        <v>1684.9867682700001</v>
      </c>
      <c r="L126" s="36">
        <f>SUMIFS(СВЦЭМ!$C$33:$C$776,СВЦЭМ!$A$33:$A$776,$A126,СВЦЭМ!$B$33:$B$776,L$110)+'СЕТ СН'!$I$12+СВЦЭМ!$D$10+'СЕТ СН'!$I$6-'СЕТ СН'!$I$22</f>
        <v>1684.5301323799999</v>
      </c>
      <c r="M126" s="36">
        <f>SUMIFS(СВЦЭМ!$C$33:$C$776,СВЦЭМ!$A$33:$A$776,$A126,СВЦЭМ!$B$33:$B$776,M$110)+'СЕТ СН'!$I$12+СВЦЭМ!$D$10+'СЕТ СН'!$I$6-'СЕТ СН'!$I$22</f>
        <v>1670.45676757</v>
      </c>
      <c r="N126" s="36">
        <f>SUMIFS(СВЦЭМ!$C$33:$C$776,СВЦЭМ!$A$33:$A$776,$A126,СВЦЭМ!$B$33:$B$776,N$110)+'СЕТ СН'!$I$12+СВЦЭМ!$D$10+'СЕТ СН'!$I$6-'СЕТ СН'!$I$22</f>
        <v>1661.5394076299999</v>
      </c>
      <c r="O126" s="36">
        <f>SUMIFS(СВЦЭМ!$C$33:$C$776,СВЦЭМ!$A$33:$A$776,$A126,СВЦЭМ!$B$33:$B$776,O$110)+'СЕТ СН'!$I$12+СВЦЭМ!$D$10+'СЕТ СН'!$I$6-'СЕТ СН'!$I$22</f>
        <v>1652.1367446999998</v>
      </c>
      <c r="P126" s="36">
        <f>SUMIFS(СВЦЭМ!$C$33:$C$776,СВЦЭМ!$A$33:$A$776,$A126,СВЦЭМ!$B$33:$B$776,P$110)+'СЕТ СН'!$I$12+СВЦЭМ!$D$10+'СЕТ СН'!$I$6-'СЕТ СН'!$I$22</f>
        <v>1666.3591866699999</v>
      </c>
      <c r="Q126" s="36">
        <f>SUMIFS(СВЦЭМ!$C$33:$C$776,СВЦЭМ!$A$33:$A$776,$A126,СВЦЭМ!$B$33:$B$776,Q$110)+'СЕТ СН'!$I$12+СВЦЭМ!$D$10+'СЕТ СН'!$I$6-'СЕТ СН'!$I$22</f>
        <v>1663.18104563</v>
      </c>
      <c r="R126" s="36">
        <f>SUMIFS(СВЦЭМ!$C$33:$C$776,СВЦЭМ!$A$33:$A$776,$A126,СВЦЭМ!$B$33:$B$776,R$110)+'СЕТ СН'!$I$12+СВЦЭМ!$D$10+'СЕТ СН'!$I$6-'СЕТ СН'!$I$22</f>
        <v>1657.46032939</v>
      </c>
      <c r="S126" s="36">
        <f>SUMIFS(СВЦЭМ!$C$33:$C$776,СВЦЭМ!$A$33:$A$776,$A126,СВЦЭМ!$B$33:$B$776,S$110)+'СЕТ СН'!$I$12+СВЦЭМ!$D$10+'СЕТ СН'!$I$6-'СЕТ СН'!$I$22</f>
        <v>1651.55653583</v>
      </c>
      <c r="T126" s="36">
        <f>SUMIFS(СВЦЭМ!$C$33:$C$776,СВЦЭМ!$A$33:$A$776,$A126,СВЦЭМ!$B$33:$B$776,T$110)+'СЕТ СН'!$I$12+СВЦЭМ!$D$10+'СЕТ СН'!$I$6-'СЕТ СН'!$I$22</f>
        <v>1678.9320773599998</v>
      </c>
      <c r="U126" s="36">
        <f>SUMIFS(СВЦЭМ!$C$33:$C$776,СВЦЭМ!$A$33:$A$776,$A126,СВЦЭМ!$B$33:$B$776,U$110)+'СЕТ СН'!$I$12+СВЦЭМ!$D$10+'СЕТ СН'!$I$6-'СЕТ СН'!$I$22</f>
        <v>1679.5242306</v>
      </c>
      <c r="V126" s="36">
        <f>SUMIFS(СВЦЭМ!$C$33:$C$776,СВЦЭМ!$A$33:$A$776,$A126,СВЦЭМ!$B$33:$B$776,V$110)+'СЕТ СН'!$I$12+СВЦЭМ!$D$10+'СЕТ СН'!$I$6-'СЕТ СН'!$I$22</f>
        <v>1690.55345898</v>
      </c>
      <c r="W126" s="36">
        <f>SUMIFS(СВЦЭМ!$C$33:$C$776,СВЦЭМ!$A$33:$A$776,$A126,СВЦЭМ!$B$33:$B$776,W$110)+'СЕТ СН'!$I$12+СВЦЭМ!$D$10+'СЕТ СН'!$I$6-'СЕТ СН'!$I$22</f>
        <v>1692.3490459499999</v>
      </c>
      <c r="X126" s="36">
        <f>SUMIFS(СВЦЭМ!$C$33:$C$776,СВЦЭМ!$A$33:$A$776,$A126,СВЦЭМ!$B$33:$B$776,X$110)+'СЕТ СН'!$I$12+СВЦЭМ!$D$10+'СЕТ СН'!$I$6-'СЕТ СН'!$I$22</f>
        <v>1668.0249244699999</v>
      </c>
      <c r="Y126" s="36">
        <f>SUMIFS(СВЦЭМ!$C$33:$C$776,СВЦЭМ!$A$33:$A$776,$A126,СВЦЭМ!$B$33:$B$776,Y$110)+'СЕТ СН'!$I$12+СВЦЭМ!$D$10+'СЕТ СН'!$I$6-'СЕТ СН'!$I$22</f>
        <v>1686.4221383700001</v>
      </c>
    </row>
    <row r="127" spans="1:25" ht="15.75" x14ac:dyDescent="0.2">
      <c r="A127" s="35">
        <f t="shared" si="3"/>
        <v>44244</v>
      </c>
      <c r="B127" s="36">
        <f>SUMIFS(СВЦЭМ!$C$33:$C$776,СВЦЭМ!$A$33:$A$776,$A127,СВЦЭМ!$B$33:$B$776,B$110)+'СЕТ СН'!$I$12+СВЦЭМ!$D$10+'СЕТ СН'!$I$6-'СЕТ СН'!$I$22</f>
        <v>1693.9994133499999</v>
      </c>
      <c r="C127" s="36">
        <f>SUMIFS(СВЦЭМ!$C$33:$C$776,СВЦЭМ!$A$33:$A$776,$A127,СВЦЭМ!$B$33:$B$776,C$110)+'СЕТ СН'!$I$12+СВЦЭМ!$D$10+'СЕТ СН'!$I$6-'СЕТ СН'!$I$22</f>
        <v>1730.39664404</v>
      </c>
      <c r="D127" s="36">
        <f>SUMIFS(СВЦЭМ!$C$33:$C$776,СВЦЭМ!$A$33:$A$776,$A127,СВЦЭМ!$B$33:$B$776,D$110)+'СЕТ СН'!$I$12+СВЦЭМ!$D$10+'СЕТ СН'!$I$6-'СЕТ СН'!$I$22</f>
        <v>1758.45852294</v>
      </c>
      <c r="E127" s="36">
        <f>SUMIFS(СВЦЭМ!$C$33:$C$776,СВЦЭМ!$A$33:$A$776,$A127,СВЦЭМ!$B$33:$B$776,E$110)+'СЕТ СН'!$I$12+СВЦЭМ!$D$10+'СЕТ СН'!$I$6-'СЕТ СН'!$I$22</f>
        <v>1755.9503318699999</v>
      </c>
      <c r="F127" s="36">
        <f>SUMIFS(СВЦЭМ!$C$33:$C$776,СВЦЭМ!$A$33:$A$776,$A127,СВЦЭМ!$B$33:$B$776,F$110)+'СЕТ СН'!$I$12+СВЦЭМ!$D$10+'СЕТ СН'!$I$6-'СЕТ СН'!$I$22</f>
        <v>1739.92600352</v>
      </c>
      <c r="G127" s="36">
        <f>SUMIFS(СВЦЭМ!$C$33:$C$776,СВЦЭМ!$A$33:$A$776,$A127,СВЦЭМ!$B$33:$B$776,G$110)+'СЕТ СН'!$I$12+СВЦЭМ!$D$10+'СЕТ СН'!$I$6-'СЕТ СН'!$I$22</f>
        <v>1702.3050462000001</v>
      </c>
      <c r="H127" s="36">
        <f>SUMIFS(СВЦЭМ!$C$33:$C$776,СВЦЭМ!$A$33:$A$776,$A127,СВЦЭМ!$B$33:$B$776,H$110)+'СЕТ СН'!$I$12+СВЦЭМ!$D$10+'СЕТ СН'!$I$6-'СЕТ СН'!$I$22</f>
        <v>1683.55830272</v>
      </c>
      <c r="I127" s="36">
        <f>SUMIFS(СВЦЭМ!$C$33:$C$776,СВЦЭМ!$A$33:$A$776,$A127,СВЦЭМ!$B$33:$B$776,I$110)+'СЕТ СН'!$I$12+СВЦЭМ!$D$10+'СЕТ СН'!$I$6-'СЕТ СН'!$I$22</f>
        <v>1679.9112170899998</v>
      </c>
      <c r="J127" s="36">
        <f>SUMIFS(СВЦЭМ!$C$33:$C$776,СВЦЭМ!$A$33:$A$776,$A127,СВЦЭМ!$B$33:$B$776,J$110)+'СЕТ СН'!$I$12+СВЦЭМ!$D$10+'СЕТ СН'!$I$6-'СЕТ СН'!$I$22</f>
        <v>1686.6232568400001</v>
      </c>
      <c r="K127" s="36">
        <f>SUMIFS(СВЦЭМ!$C$33:$C$776,СВЦЭМ!$A$33:$A$776,$A127,СВЦЭМ!$B$33:$B$776,K$110)+'СЕТ СН'!$I$12+СВЦЭМ!$D$10+'СЕТ СН'!$I$6-'СЕТ СН'!$I$22</f>
        <v>1684.89891162</v>
      </c>
      <c r="L127" s="36">
        <f>SUMIFS(СВЦЭМ!$C$33:$C$776,СВЦЭМ!$A$33:$A$776,$A127,СВЦЭМ!$B$33:$B$776,L$110)+'СЕТ СН'!$I$12+СВЦЭМ!$D$10+'СЕТ СН'!$I$6-'СЕТ СН'!$I$22</f>
        <v>1678.9400807500001</v>
      </c>
      <c r="M127" s="36">
        <f>SUMIFS(СВЦЭМ!$C$33:$C$776,СВЦЭМ!$A$33:$A$776,$A127,СВЦЭМ!$B$33:$B$776,M$110)+'СЕТ СН'!$I$12+СВЦЭМ!$D$10+'СЕТ СН'!$I$6-'СЕТ СН'!$I$22</f>
        <v>1676.9067918000001</v>
      </c>
      <c r="N127" s="36">
        <f>SUMIFS(СВЦЭМ!$C$33:$C$776,СВЦЭМ!$A$33:$A$776,$A127,СВЦЭМ!$B$33:$B$776,N$110)+'СЕТ СН'!$I$12+СВЦЭМ!$D$10+'СЕТ СН'!$I$6-'СЕТ СН'!$I$22</f>
        <v>1676.5887953900001</v>
      </c>
      <c r="O127" s="36">
        <f>SUMIFS(СВЦЭМ!$C$33:$C$776,СВЦЭМ!$A$33:$A$776,$A127,СВЦЭМ!$B$33:$B$776,O$110)+'СЕТ СН'!$I$12+СВЦЭМ!$D$10+'СЕТ СН'!$I$6-'СЕТ СН'!$I$22</f>
        <v>1680.4402983099999</v>
      </c>
      <c r="P127" s="36">
        <f>SUMIFS(СВЦЭМ!$C$33:$C$776,СВЦЭМ!$A$33:$A$776,$A127,СВЦЭМ!$B$33:$B$776,P$110)+'СЕТ СН'!$I$12+СВЦЭМ!$D$10+'СЕТ СН'!$I$6-'СЕТ СН'!$I$22</f>
        <v>3834.0772266200001</v>
      </c>
      <c r="Q127" s="36">
        <f>SUMIFS(СВЦЭМ!$C$33:$C$776,СВЦЭМ!$A$33:$A$776,$A127,СВЦЭМ!$B$33:$B$776,Q$110)+'СЕТ СН'!$I$12+СВЦЭМ!$D$10+'СЕТ СН'!$I$6-'СЕТ СН'!$I$22</f>
        <v>1672.07917155</v>
      </c>
      <c r="R127" s="36">
        <f>SUMIFS(СВЦЭМ!$C$33:$C$776,СВЦЭМ!$A$33:$A$776,$A127,СВЦЭМ!$B$33:$B$776,R$110)+'СЕТ СН'!$I$12+СВЦЭМ!$D$10+'СЕТ СН'!$I$6-'СЕТ СН'!$I$22</f>
        <v>1666.4255387499998</v>
      </c>
      <c r="S127" s="36">
        <f>SUMIFS(СВЦЭМ!$C$33:$C$776,СВЦЭМ!$A$33:$A$776,$A127,СВЦЭМ!$B$33:$B$776,S$110)+'СЕТ СН'!$I$12+СВЦЭМ!$D$10+'СЕТ СН'!$I$6-'СЕТ СН'!$I$22</f>
        <v>1679.5359771200001</v>
      </c>
      <c r="T127" s="36">
        <f>SUMIFS(СВЦЭМ!$C$33:$C$776,СВЦЭМ!$A$33:$A$776,$A127,СВЦЭМ!$B$33:$B$776,T$110)+'СЕТ СН'!$I$12+СВЦЭМ!$D$10+'СЕТ СН'!$I$6-'СЕТ СН'!$I$22</f>
        <v>1674.7532511499999</v>
      </c>
      <c r="U127" s="36">
        <f>SUMIFS(СВЦЭМ!$C$33:$C$776,СВЦЭМ!$A$33:$A$776,$A127,СВЦЭМ!$B$33:$B$776,U$110)+'СЕТ СН'!$I$12+СВЦЭМ!$D$10+'СЕТ СН'!$I$6-'СЕТ СН'!$I$22</f>
        <v>1683.1298818800001</v>
      </c>
      <c r="V127" s="36">
        <f>SUMIFS(СВЦЭМ!$C$33:$C$776,СВЦЭМ!$A$33:$A$776,$A127,СВЦЭМ!$B$33:$B$776,V$110)+'СЕТ СН'!$I$12+СВЦЭМ!$D$10+'СЕТ СН'!$I$6-'СЕТ СН'!$I$22</f>
        <v>1679.98260906</v>
      </c>
      <c r="W127" s="36">
        <f>SUMIFS(СВЦЭМ!$C$33:$C$776,СВЦЭМ!$A$33:$A$776,$A127,СВЦЭМ!$B$33:$B$776,W$110)+'СЕТ СН'!$I$12+СВЦЭМ!$D$10+'СЕТ СН'!$I$6-'СЕТ СН'!$I$22</f>
        <v>1674.09197266</v>
      </c>
      <c r="X127" s="36">
        <f>SUMIFS(СВЦЭМ!$C$33:$C$776,СВЦЭМ!$A$33:$A$776,$A127,СВЦЭМ!$B$33:$B$776,X$110)+'СЕТ СН'!$I$12+СВЦЭМ!$D$10+'СЕТ СН'!$I$6-'СЕТ СН'!$I$22</f>
        <v>1683.4506187100001</v>
      </c>
      <c r="Y127" s="36">
        <f>SUMIFS(СВЦЭМ!$C$33:$C$776,СВЦЭМ!$A$33:$A$776,$A127,СВЦЭМ!$B$33:$B$776,Y$110)+'СЕТ СН'!$I$12+СВЦЭМ!$D$10+'СЕТ СН'!$I$6-'СЕТ СН'!$I$22</f>
        <v>1692.9918902499999</v>
      </c>
    </row>
    <row r="128" spans="1:25" ht="15.75" x14ac:dyDescent="0.2">
      <c r="A128" s="35">
        <f t="shared" si="3"/>
        <v>44245</v>
      </c>
      <c r="B128" s="36">
        <f>SUMIFS(СВЦЭМ!$C$33:$C$776,СВЦЭМ!$A$33:$A$776,$A128,СВЦЭМ!$B$33:$B$776,B$110)+'СЕТ СН'!$I$12+СВЦЭМ!$D$10+'СЕТ СН'!$I$6-'СЕТ СН'!$I$22</f>
        <v>1726.3508697000002</v>
      </c>
      <c r="C128" s="36">
        <f>SUMIFS(СВЦЭМ!$C$33:$C$776,СВЦЭМ!$A$33:$A$776,$A128,СВЦЭМ!$B$33:$B$776,C$110)+'СЕТ СН'!$I$12+СВЦЭМ!$D$10+'СЕТ СН'!$I$6-'СЕТ СН'!$I$22</f>
        <v>1744.56885926</v>
      </c>
      <c r="D128" s="36">
        <f>SUMIFS(СВЦЭМ!$C$33:$C$776,СВЦЭМ!$A$33:$A$776,$A128,СВЦЭМ!$B$33:$B$776,D$110)+'СЕТ СН'!$I$12+СВЦЭМ!$D$10+'СЕТ СН'!$I$6-'СЕТ СН'!$I$22</f>
        <v>1774.1033195499999</v>
      </c>
      <c r="E128" s="36">
        <f>SUMIFS(СВЦЭМ!$C$33:$C$776,СВЦЭМ!$A$33:$A$776,$A128,СВЦЭМ!$B$33:$B$776,E$110)+'СЕТ СН'!$I$12+СВЦЭМ!$D$10+'СЕТ СН'!$I$6-'СЕТ СН'!$I$22</f>
        <v>1781.5371814300001</v>
      </c>
      <c r="F128" s="36">
        <f>SUMIFS(СВЦЭМ!$C$33:$C$776,СВЦЭМ!$A$33:$A$776,$A128,СВЦЭМ!$B$33:$B$776,F$110)+'СЕТ СН'!$I$12+СВЦЭМ!$D$10+'СЕТ СН'!$I$6-'СЕТ СН'!$I$22</f>
        <v>1772.56533244</v>
      </c>
      <c r="G128" s="36">
        <f>SUMIFS(СВЦЭМ!$C$33:$C$776,СВЦЭМ!$A$33:$A$776,$A128,СВЦЭМ!$B$33:$B$776,G$110)+'СЕТ СН'!$I$12+СВЦЭМ!$D$10+'СЕТ СН'!$I$6-'СЕТ СН'!$I$22</f>
        <v>1750.8099523999999</v>
      </c>
      <c r="H128" s="36">
        <f>SUMIFS(СВЦЭМ!$C$33:$C$776,СВЦЭМ!$A$33:$A$776,$A128,СВЦЭМ!$B$33:$B$776,H$110)+'СЕТ СН'!$I$12+СВЦЭМ!$D$10+'СЕТ СН'!$I$6-'СЕТ СН'!$I$22</f>
        <v>1708.2492311999999</v>
      </c>
      <c r="I128" s="36">
        <f>SUMIFS(СВЦЭМ!$C$33:$C$776,СВЦЭМ!$A$33:$A$776,$A128,СВЦЭМ!$B$33:$B$776,I$110)+'СЕТ СН'!$I$12+СВЦЭМ!$D$10+'СЕТ СН'!$I$6-'СЕТ СН'!$I$22</f>
        <v>1679.68097459</v>
      </c>
      <c r="J128" s="36">
        <f>SUMIFS(СВЦЭМ!$C$33:$C$776,СВЦЭМ!$A$33:$A$776,$A128,СВЦЭМ!$B$33:$B$776,J$110)+'СЕТ СН'!$I$12+СВЦЭМ!$D$10+'СЕТ СН'!$I$6-'СЕТ СН'!$I$22</f>
        <v>1655.3137328099999</v>
      </c>
      <c r="K128" s="36">
        <f>SUMIFS(СВЦЭМ!$C$33:$C$776,СВЦЭМ!$A$33:$A$776,$A128,СВЦЭМ!$B$33:$B$776,K$110)+'СЕТ СН'!$I$12+СВЦЭМ!$D$10+'СЕТ СН'!$I$6-'СЕТ СН'!$I$22</f>
        <v>1651.3743714299999</v>
      </c>
      <c r="L128" s="36">
        <f>SUMIFS(СВЦЭМ!$C$33:$C$776,СВЦЭМ!$A$33:$A$776,$A128,СВЦЭМ!$B$33:$B$776,L$110)+'СЕТ СН'!$I$12+СВЦЭМ!$D$10+'СЕТ СН'!$I$6-'СЕТ СН'!$I$22</f>
        <v>1647.0668642099999</v>
      </c>
      <c r="M128" s="36">
        <f>SUMIFS(СВЦЭМ!$C$33:$C$776,СВЦЭМ!$A$33:$A$776,$A128,СВЦЭМ!$B$33:$B$776,M$110)+'СЕТ СН'!$I$12+СВЦЭМ!$D$10+'СЕТ СН'!$I$6-'СЕТ СН'!$I$22</f>
        <v>1649.95965363</v>
      </c>
      <c r="N128" s="36">
        <f>SUMIFS(СВЦЭМ!$C$33:$C$776,СВЦЭМ!$A$33:$A$776,$A128,СВЦЭМ!$B$33:$B$776,N$110)+'СЕТ СН'!$I$12+СВЦЭМ!$D$10+'СЕТ СН'!$I$6-'СЕТ СН'!$I$22</f>
        <v>1668.47300103</v>
      </c>
      <c r="O128" s="36">
        <f>SUMIFS(СВЦЭМ!$C$33:$C$776,СВЦЭМ!$A$33:$A$776,$A128,СВЦЭМ!$B$33:$B$776,O$110)+'СЕТ СН'!$I$12+СВЦЭМ!$D$10+'СЕТ СН'!$I$6-'СЕТ СН'!$I$22</f>
        <v>1651.7820189399999</v>
      </c>
      <c r="P128" s="36">
        <f>SUMIFS(СВЦЭМ!$C$33:$C$776,СВЦЭМ!$A$33:$A$776,$A128,СВЦЭМ!$B$33:$B$776,P$110)+'СЕТ СН'!$I$12+СВЦЭМ!$D$10+'СЕТ СН'!$I$6-'СЕТ СН'!$I$22</f>
        <v>1655.83551599</v>
      </c>
      <c r="Q128" s="36">
        <f>SUMIFS(СВЦЭМ!$C$33:$C$776,СВЦЭМ!$A$33:$A$776,$A128,СВЦЭМ!$B$33:$B$776,Q$110)+'СЕТ СН'!$I$12+СВЦЭМ!$D$10+'СЕТ СН'!$I$6-'СЕТ СН'!$I$22</f>
        <v>1661.0816135499999</v>
      </c>
      <c r="R128" s="36">
        <f>SUMIFS(СВЦЭМ!$C$33:$C$776,СВЦЭМ!$A$33:$A$776,$A128,СВЦЭМ!$B$33:$B$776,R$110)+'СЕТ СН'!$I$12+СВЦЭМ!$D$10+'СЕТ СН'!$I$6-'СЕТ СН'!$I$22</f>
        <v>1673.70014455</v>
      </c>
      <c r="S128" s="36">
        <f>SUMIFS(СВЦЭМ!$C$33:$C$776,СВЦЭМ!$A$33:$A$776,$A128,СВЦЭМ!$B$33:$B$776,S$110)+'СЕТ СН'!$I$12+СВЦЭМ!$D$10+'СЕТ СН'!$I$6-'СЕТ СН'!$I$22</f>
        <v>1669.8426297399999</v>
      </c>
      <c r="T128" s="36">
        <f>SUMIFS(СВЦЭМ!$C$33:$C$776,СВЦЭМ!$A$33:$A$776,$A128,СВЦЭМ!$B$33:$B$776,T$110)+'СЕТ СН'!$I$12+СВЦЭМ!$D$10+'СЕТ СН'!$I$6-'СЕТ СН'!$I$22</f>
        <v>1626.2351074599999</v>
      </c>
      <c r="U128" s="36">
        <f>SUMIFS(СВЦЭМ!$C$33:$C$776,СВЦЭМ!$A$33:$A$776,$A128,СВЦЭМ!$B$33:$B$776,U$110)+'СЕТ СН'!$I$12+СВЦЭМ!$D$10+'СЕТ СН'!$I$6-'СЕТ СН'!$I$22</f>
        <v>1630.1963969799999</v>
      </c>
      <c r="V128" s="36">
        <f>SUMIFS(СВЦЭМ!$C$33:$C$776,СВЦЭМ!$A$33:$A$776,$A128,СВЦЭМ!$B$33:$B$776,V$110)+'СЕТ СН'!$I$12+СВЦЭМ!$D$10+'СЕТ СН'!$I$6-'СЕТ СН'!$I$22</f>
        <v>1624.7371724099999</v>
      </c>
      <c r="W128" s="36">
        <f>SUMIFS(СВЦЭМ!$C$33:$C$776,СВЦЭМ!$A$33:$A$776,$A128,СВЦЭМ!$B$33:$B$776,W$110)+'СЕТ СН'!$I$12+СВЦЭМ!$D$10+'СЕТ СН'!$I$6-'СЕТ СН'!$I$22</f>
        <v>1637.56814648</v>
      </c>
      <c r="X128" s="36">
        <f>SUMIFS(СВЦЭМ!$C$33:$C$776,СВЦЭМ!$A$33:$A$776,$A128,СВЦЭМ!$B$33:$B$776,X$110)+'СЕТ СН'!$I$12+СВЦЭМ!$D$10+'СЕТ СН'!$I$6-'СЕТ СН'!$I$22</f>
        <v>1655.7878893100001</v>
      </c>
      <c r="Y128" s="36">
        <f>SUMIFS(СВЦЭМ!$C$33:$C$776,СВЦЭМ!$A$33:$A$776,$A128,СВЦЭМ!$B$33:$B$776,Y$110)+'СЕТ СН'!$I$12+СВЦЭМ!$D$10+'СЕТ СН'!$I$6-'СЕТ СН'!$I$22</f>
        <v>1693.5494214599998</v>
      </c>
    </row>
    <row r="129" spans="1:26" ht="15.75" x14ac:dyDescent="0.2">
      <c r="A129" s="35">
        <f t="shared" si="3"/>
        <v>44246</v>
      </c>
      <c r="B129" s="36">
        <f>SUMIFS(СВЦЭМ!$C$33:$C$776,СВЦЭМ!$A$33:$A$776,$A129,СВЦЭМ!$B$33:$B$776,B$110)+'СЕТ СН'!$I$12+СВЦЭМ!$D$10+'СЕТ СН'!$I$6-'СЕТ СН'!$I$22</f>
        <v>1695.49736252</v>
      </c>
      <c r="C129" s="36">
        <f>SUMIFS(СВЦЭМ!$C$33:$C$776,СВЦЭМ!$A$33:$A$776,$A129,СВЦЭМ!$B$33:$B$776,C$110)+'СЕТ СН'!$I$12+СВЦЭМ!$D$10+'СЕТ СН'!$I$6-'СЕТ СН'!$I$22</f>
        <v>1724.19171998</v>
      </c>
      <c r="D129" s="36">
        <f>SUMIFS(СВЦЭМ!$C$33:$C$776,СВЦЭМ!$A$33:$A$776,$A129,СВЦЭМ!$B$33:$B$776,D$110)+'СЕТ СН'!$I$12+СВЦЭМ!$D$10+'СЕТ СН'!$I$6-'СЕТ СН'!$I$22</f>
        <v>1767.1323884999997</v>
      </c>
      <c r="E129" s="36">
        <f>SUMIFS(СВЦЭМ!$C$33:$C$776,СВЦЭМ!$A$33:$A$776,$A129,СВЦЭМ!$B$33:$B$776,E$110)+'СЕТ СН'!$I$12+СВЦЭМ!$D$10+'СЕТ СН'!$I$6-'СЕТ СН'!$I$22</f>
        <v>1772.4307018099998</v>
      </c>
      <c r="F129" s="36">
        <f>SUMIFS(СВЦЭМ!$C$33:$C$776,СВЦЭМ!$A$33:$A$776,$A129,СВЦЭМ!$B$33:$B$776,F$110)+'СЕТ СН'!$I$12+СВЦЭМ!$D$10+'СЕТ СН'!$I$6-'СЕТ СН'!$I$22</f>
        <v>1768.8903343500001</v>
      </c>
      <c r="G129" s="36">
        <f>SUMIFS(СВЦЭМ!$C$33:$C$776,СВЦЭМ!$A$33:$A$776,$A129,СВЦЭМ!$B$33:$B$776,G$110)+'СЕТ СН'!$I$12+СВЦЭМ!$D$10+'СЕТ СН'!$I$6-'СЕТ СН'!$I$22</f>
        <v>1742.84445435</v>
      </c>
      <c r="H129" s="36">
        <f>SUMIFS(СВЦЭМ!$C$33:$C$776,СВЦЭМ!$A$33:$A$776,$A129,СВЦЭМ!$B$33:$B$776,H$110)+'СЕТ СН'!$I$12+СВЦЭМ!$D$10+'СЕТ СН'!$I$6-'СЕТ СН'!$I$22</f>
        <v>1708.42315246</v>
      </c>
      <c r="I129" s="36">
        <f>SUMIFS(СВЦЭМ!$C$33:$C$776,СВЦЭМ!$A$33:$A$776,$A129,СВЦЭМ!$B$33:$B$776,I$110)+'СЕТ СН'!$I$12+СВЦЭМ!$D$10+'СЕТ СН'!$I$6-'СЕТ СН'!$I$22</f>
        <v>1675.9592118400001</v>
      </c>
      <c r="J129" s="36">
        <f>SUMIFS(СВЦЭМ!$C$33:$C$776,СВЦЭМ!$A$33:$A$776,$A129,СВЦЭМ!$B$33:$B$776,J$110)+'СЕТ СН'!$I$12+СВЦЭМ!$D$10+'СЕТ СН'!$I$6-'СЕТ СН'!$I$22</f>
        <v>1651.2752684399998</v>
      </c>
      <c r="K129" s="36">
        <f>SUMIFS(СВЦЭМ!$C$33:$C$776,СВЦЭМ!$A$33:$A$776,$A129,СВЦЭМ!$B$33:$B$776,K$110)+'СЕТ СН'!$I$12+СВЦЭМ!$D$10+'СЕТ СН'!$I$6-'СЕТ СН'!$I$22</f>
        <v>1645.7147448999999</v>
      </c>
      <c r="L129" s="36">
        <f>SUMIFS(СВЦЭМ!$C$33:$C$776,СВЦЭМ!$A$33:$A$776,$A129,СВЦЭМ!$B$33:$B$776,L$110)+'СЕТ СН'!$I$12+СВЦЭМ!$D$10+'СЕТ СН'!$I$6-'СЕТ СН'!$I$22</f>
        <v>1676.5180684899999</v>
      </c>
      <c r="M129" s="36">
        <f>SUMIFS(СВЦЭМ!$C$33:$C$776,СВЦЭМ!$A$33:$A$776,$A129,СВЦЭМ!$B$33:$B$776,M$110)+'СЕТ СН'!$I$12+СВЦЭМ!$D$10+'СЕТ СН'!$I$6-'СЕТ СН'!$I$22</f>
        <v>1667.8049783900001</v>
      </c>
      <c r="N129" s="36">
        <f>SUMIFS(СВЦЭМ!$C$33:$C$776,СВЦЭМ!$A$33:$A$776,$A129,СВЦЭМ!$B$33:$B$776,N$110)+'СЕТ СН'!$I$12+СВЦЭМ!$D$10+'СЕТ СН'!$I$6-'СЕТ СН'!$I$22</f>
        <v>1682.3718266299998</v>
      </c>
      <c r="O129" s="36">
        <f>SUMIFS(СВЦЭМ!$C$33:$C$776,СВЦЭМ!$A$33:$A$776,$A129,СВЦЭМ!$B$33:$B$776,O$110)+'СЕТ СН'!$I$12+СВЦЭМ!$D$10+'СЕТ СН'!$I$6-'СЕТ СН'!$I$22</f>
        <v>1690.6539684099998</v>
      </c>
      <c r="P129" s="36">
        <f>SUMIFS(СВЦЭМ!$C$33:$C$776,СВЦЭМ!$A$33:$A$776,$A129,СВЦЭМ!$B$33:$B$776,P$110)+'СЕТ СН'!$I$12+СВЦЭМ!$D$10+'СЕТ СН'!$I$6-'СЕТ СН'!$I$22</f>
        <v>1668.2892433299999</v>
      </c>
      <c r="Q129" s="36">
        <f>SUMIFS(СВЦЭМ!$C$33:$C$776,СВЦЭМ!$A$33:$A$776,$A129,СВЦЭМ!$B$33:$B$776,Q$110)+'СЕТ СН'!$I$12+СВЦЭМ!$D$10+'СЕТ СН'!$I$6-'СЕТ СН'!$I$22</f>
        <v>1667.55989942</v>
      </c>
      <c r="R129" s="36">
        <f>SUMIFS(СВЦЭМ!$C$33:$C$776,СВЦЭМ!$A$33:$A$776,$A129,СВЦЭМ!$B$33:$B$776,R$110)+'СЕТ СН'!$I$12+СВЦЭМ!$D$10+'СЕТ СН'!$I$6-'СЕТ СН'!$I$22</f>
        <v>1685.85652734</v>
      </c>
      <c r="S129" s="36">
        <f>SUMIFS(СВЦЭМ!$C$33:$C$776,СВЦЭМ!$A$33:$A$776,$A129,СВЦЭМ!$B$33:$B$776,S$110)+'СЕТ СН'!$I$12+СВЦЭМ!$D$10+'СЕТ СН'!$I$6-'СЕТ СН'!$I$22</f>
        <v>1674.0948849699998</v>
      </c>
      <c r="T129" s="36">
        <f>SUMIFS(СВЦЭМ!$C$33:$C$776,СВЦЭМ!$A$33:$A$776,$A129,СВЦЭМ!$B$33:$B$776,T$110)+'СЕТ СН'!$I$12+СВЦЭМ!$D$10+'СЕТ СН'!$I$6-'СЕТ СН'!$I$22</f>
        <v>1661.1614278499999</v>
      </c>
      <c r="U129" s="36">
        <f>SUMIFS(СВЦЭМ!$C$33:$C$776,СВЦЭМ!$A$33:$A$776,$A129,СВЦЭМ!$B$33:$B$776,U$110)+'СЕТ СН'!$I$12+СВЦЭМ!$D$10+'СЕТ СН'!$I$6-'СЕТ СН'!$I$22</f>
        <v>1659.6935998099998</v>
      </c>
      <c r="V129" s="36">
        <f>SUMIFS(СВЦЭМ!$C$33:$C$776,СВЦЭМ!$A$33:$A$776,$A129,СВЦЭМ!$B$33:$B$776,V$110)+'СЕТ СН'!$I$12+СВЦЭМ!$D$10+'СЕТ СН'!$I$6-'СЕТ СН'!$I$22</f>
        <v>1656.23491956</v>
      </c>
      <c r="W129" s="36">
        <f>SUMIFS(СВЦЭМ!$C$33:$C$776,СВЦЭМ!$A$33:$A$776,$A129,СВЦЭМ!$B$33:$B$776,W$110)+'СЕТ СН'!$I$12+СВЦЭМ!$D$10+'СЕТ СН'!$I$6-'СЕТ СН'!$I$22</f>
        <v>1663.41205373</v>
      </c>
      <c r="X129" s="36">
        <f>SUMIFS(СВЦЭМ!$C$33:$C$776,СВЦЭМ!$A$33:$A$776,$A129,СВЦЭМ!$B$33:$B$776,X$110)+'СЕТ СН'!$I$12+СВЦЭМ!$D$10+'СЕТ СН'!$I$6-'СЕТ СН'!$I$22</f>
        <v>1689.7347210399998</v>
      </c>
      <c r="Y129" s="36">
        <f>SUMIFS(СВЦЭМ!$C$33:$C$776,СВЦЭМ!$A$33:$A$776,$A129,СВЦЭМ!$B$33:$B$776,Y$110)+'СЕТ СН'!$I$12+СВЦЭМ!$D$10+'СЕТ СН'!$I$6-'СЕТ СН'!$I$22</f>
        <v>1711.3784657000001</v>
      </c>
    </row>
    <row r="130" spans="1:26" ht="15.75" x14ac:dyDescent="0.2">
      <c r="A130" s="35">
        <f t="shared" si="3"/>
        <v>44247</v>
      </c>
      <c r="B130" s="36">
        <f>SUMIFS(СВЦЭМ!$C$33:$C$776,СВЦЭМ!$A$33:$A$776,$A130,СВЦЭМ!$B$33:$B$776,B$110)+'СЕТ СН'!$I$12+СВЦЭМ!$D$10+'СЕТ СН'!$I$6-'СЕТ СН'!$I$22</f>
        <v>1705.5581471800001</v>
      </c>
      <c r="C130" s="36">
        <f>SUMIFS(СВЦЭМ!$C$33:$C$776,СВЦЭМ!$A$33:$A$776,$A130,СВЦЭМ!$B$33:$B$776,C$110)+'СЕТ СН'!$I$12+СВЦЭМ!$D$10+'СЕТ СН'!$I$6-'СЕТ СН'!$I$22</f>
        <v>1725.59889535</v>
      </c>
      <c r="D130" s="36">
        <f>SUMIFS(СВЦЭМ!$C$33:$C$776,СВЦЭМ!$A$33:$A$776,$A130,СВЦЭМ!$B$33:$B$776,D$110)+'СЕТ СН'!$I$12+СВЦЭМ!$D$10+'СЕТ СН'!$I$6-'СЕТ СН'!$I$22</f>
        <v>1751.3611572099999</v>
      </c>
      <c r="E130" s="36">
        <f>SUMIFS(СВЦЭМ!$C$33:$C$776,СВЦЭМ!$A$33:$A$776,$A130,СВЦЭМ!$B$33:$B$776,E$110)+'СЕТ СН'!$I$12+СВЦЭМ!$D$10+'СЕТ СН'!$I$6-'СЕТ СН'!$I$22</f>
        <v>1759.13899653</v>
      </c>
      <c r="F130" s="36">
        <f>SUMIFS(СВЦЭМ!$C$33:$C$776,СВЦЭМ!$A$33:$A$776,$A130,СВЦЭМ!$B$33:$B$776,F$110)+'СЕТ СН'!$I$12+СВЦЭМ!$D$10+'СЕТ СН'!$I$6-'СЕТ СН'!$I$22</f>
        <v>1762.5182405599999</v>
      </c>
      <c r="G130" s="36">
        <f>SUMIFS(СВЦЭМ!$C$33:$C$776,СВЦЭМ!$A$33:$A$776,$A130,СВЦЭМ!$B$33:$B$776,G$110)+'СЕТ СН'!$I$12+СВЦЭМ!$D$10+'СЕТ СН'!$I$6-'СЕТ СН'!$I$22</f>
        <v>1740.7638458399997</v>
      </c>
      <c r="H130" s="36">
        <f>SUMIFS(СВЦЭМ!$C$33:$C$776,СВЦЭМ!$A$33:$A$776,$A130,СВЦЭМ!$B$33:$B$776,H$110)+'СЕТ СН'!$I$12+СВЦЭМ!$D$10+'СЕТ СН'!$I$6-'СЕТ СН'!$I$22</f>
        <v>1709.1593851900002</v>
      </c>
      <c r="I130" s="36">
        <f>SUMIFS(СВЦЭМ!$C$33:$C$776,СВЦЭМ!$A$33:$A$776,$A130,СВЦЭМ!$B$33:$B$776,I$110)+'СЕТ СН'!$I$12+СВЦЭМ!$D$10+'СЕТ СН'!$I$6-'СЕТ СН'!$I$22</f>
        <v>1681.5549131600001</v>
      </c>
      <c r="J130" s="36">
        <f>SUMIFS(СВЦЭМ!$C$33:$C$776,СВЦЭМ!$A$33:$A$776,$A130,СВЦЭМ!$B$33:$B$776,J$110)+'СЕТ СН'!$I$12+СВЦЭМ!$D$10+'СЕТ СН'!$I$6-'СЕТ СН'!$I$22</f>
        <v>1651.0834078299999</v>
      </c>
      <c r="K130" s="36">
        <f>SUMIFS(СВЦЭМ!$C$33:$C$776,СВЦЭМ!$A$33:$A$776,$A130,СВЦЭМ!$B$33:$B$776,K$110)+'СЕТ СН'!$I$12+СВЦЭМ!$D$10+'СЕТ СН'!$I$6-'СЕТ СН'!$I$22</f>
        <v>1640.7353631699998</v>
      </c>
      <c r="L130" s="36">
        <f>SUMIFS(СВЦЭМ!$C$33:$C$776,СВЦЭМ!$A$33:$A$776,$A130,СВЦЭМ!$B$33:$B$776,L$110)+'СЕТ СН'!$I$12+СВЦЭМ!$D$10+'СЕТ СН'!$I$6-'СЕТ СН'!$I$22</f>
        <v>1639.5756229399999</v>
      </c>
      <c r="M130" s="36">
        <f>SUMIFS(СВЦЭМ!$C$33:$C$776,СВЦЭМ!$A$33:$A$776,$A130,СВЦЭМ!$B$33:$B$776,M$110)+'СЕТ СН'!$I$12+СВЦЭМ!$D$10+'СЕТ СН'!$I$6-'СЕТ СН'!$I$22</f>
        <v>1652.46632004</v>
      </c>
      <c r="N130" s="36">
        <f>SUMIFS(СВЦЭМ!$C$33:$C$776,СВЦЭМ!$A$33:$A$776,$A130,СВЦЭМ!$B$33:$B$776,N$110)+'СЕТ СН'!$I$12+СВЦЭМ!$D$10+'СЕТ СН'!$I$6-'СЕТ СН'!$I$22</f>
        <v>1638.8064942599999</v>
      </c>
      <c r="O130" s="36">
        <f>SUMIFS(СВЦЭМ!$C$33:$C$776,СВЦЭМ!$A$33:$A$776,$A130,СВЦЭМ!$B$33:$B$776,O$110)+'СЕТ СН'!$I$12+СВЦЭМ!$D$10+'СЕТ СН'!$I$6-'СЕТ СН'!$I$22</f>
        <v>1644.7021411000001</v>
      </c>
      <c r="P130" s="36">
        <f>SUMIFS(СВЦЭМ!$C$33:$C$776,СВЦЭМ!$A$33:$A$776,$A130,СВЦЭМ!$B$33:$B$776,P$110)+'СЕТ СН'!$I$12+СВЦЭМ!$D$10+'СЕТ СН'!$I$6-'СЕТ СН'!$I$22</f>
        <v>1626.5345905300001</v>
      </c>
      <c r="Q130" s="36">
        <f>SUMIFS(СВЦЭМ!$C$33:$C$776,СВЦЭМ!$A$33:$A$776,$A130,СВЦЭМ!$B$33:$B$776,Q$110)+'СЕТ СН'!$I$12+СВЦЭМ!$D$10+'СЕТ СН'!$I$6-'СЕТ СН'!$I$22</f>
        <v>1628.8615721799999</v>
      </c>
      <c r="R130" s="36">
        <f>SUMIFS(СВЦЭМ!$C$33:$C$776,СВЦЭМ!$A$33:$A$776,$A130,СВЦЭМ!$B$33:$B$776,R$110)+'СЕТ СН'!$I$12+СВЦЭМ!$D$10+'СЕТ СН'!$I$6-'СЕТ СН'!$I$22</f>
        <v>1638.2777469600001</v>
      </c>
      <c r="S130" s="36">
        <f>SUMIFS(СВЦЭМ!$C$33:$C$776,СВЦЭМ!$A$33:$A$776,$A130,СВЦЭМ!$B$33:$B$776,S$110)+'СЕТ СН'!$I$12+СВЦЭМ!$D$10+'СЕТ СН'!$I$6-'СЕТ СН'!$I$22</f>
        <v>1612.2490026999999</v>
      </c>
      <c r="T130" s="36">
        <f>SUMIFS(СВЦЭМ!$C$33:$C$776,СВЦЭМ!$A$33:$A$776,$A130,СВЦЭМ!$B$33:$B$776,T$110)+'СЕТ СН'!$I$12+СВЦЭМ!$D$10+'СЕТ СН'!$I$6-'СЕТ СН'!$I$22</f>
        <v>1615.8664357799998</v>
      </c>
      <c r="U130" s="36">
        <f>SUMIFS(СВЦЭМ!$C$33:$C$776,СВЦЭМ!$A$33:$A$776,$A130,СВЦЭМ!$B$33:$B$776,U$110)+'СЕТ СН'!$I$12+СВЦЭМ!$D$10+'СЕТ СН'!$I$6-'СЕТ СН'!$I$22</f>
        <v>1628.5585231499999</v>
      </c>
      <c r="V130" s="36">
        <f>SUMIFS(СВЦЭМ!$C$33:$C$776,СВЦЭМ!$A$33:$A$776,$A130,СВЦЭМ!$B$33:$B$776,V$110)+'СЕТ СН'!$I$12+СВЦЭМ!$D$10+'СЕТ СН'!$I$6-'СЕТ СН'!$I$22</f>
        <v>1629.45830187</v>
      </c>
      <c r="W130" s="36">
        <f>SUMIFS(СВЦЭМ!$C$33:$C$776,СВЦЭМ!$A$33:$A$776,$A130,СВЦЭМ!$B$33:$B$776,W$110)+'СЕТ СН'!$I$12+СВЦЭМ!$D$10+'СЕТ СН'!$I$6-'СЕТ СН'!$I$22</f>
        <v>1628.33048487</v>
      </c>
      <c r="X130" s="36">
        <f>SUMIFS(СВЦЭМ!$C$33:$C$776,СВЦЭМ!$A$33:$A$776,$A130,СВЦЭМ!$B$33:$B$776,X$110)+'СЕТ СН'!$I$12+СВЦЭМ!$D$10+'СЕТ СН'!$I$6-'СЕТ СН'!$I$22</f>
        <v>1640.0391838799999</v>
      </c>
      <c r="Y130" s="36">
        <f>SUMIFS(СВЦЭМ!$C$33:$C$776,СВЦЭМ!$A$33:$A$776,$A130,СВЦЭМ!$B$33:$B$776,Y$110)+'СЕТ СН'!$I$12+СВЦЭМ!$D$10+'СЕТ СН'!$I$6-'СЕТ СН'!$I$22</f>
        <v>1653.4307426599999</v>
      </c>
    </row>
    <row r="131" spans="1:26" ht="15.75" x14ac:dyDescent="0.2">
      <c r="A131" s="35">
        <f t="shared" si="3"/>
        <v>44248</v>
      </c>
      <c r="B131" s="36">
        <f>SUMIFS(СВЦЭМ!$C$33:$C$776,СВЦЭМ!$A$33:$A$776,$A131,СВЦЭМ!$B$33:$B$776,B$110)+'СЕТ СН'!$I$12+СВЦЭМ!$D$10+'СЕТ СН'!$I$6-'СЕТ СН'!$I$22</f>
        <v>1701.9317799400001</v>
      </c>
      <c r="C131" s="36">
        <f>SUMIFS(СВЦЭМ!$C$33:$C$776,СВЦЭМ!$A$33:$A$776,$A131,СВЦЭМ!$B$33:$B$776,C$110)+'СЕТ СН'!$I$12+СВЦЭМ!$D$10+'СЕТ СН'!$I$6-'СЕТ СН'!$I$22</f>
        <v>1718.5430063600002</v>
      </c>
      <c r="D131" s="36">
        <f>SUMIFS(СВЦЭМ!$C$33:$C$776,СВЦЭМ!$A$33:$A$776,$A131,СВЦЭМ!$B$33:$B$776,D$110)+'СЕТ СН'!$I$12+СВЦЭМ!$D$10+'СЕТ СН'!$I$6-'СЕТ СН'!$I$22</f>
        <v>1743.8455849299999</v>
      </c>
      <c r="E131" s="36">
        <f>SUMIFS(СВЦЭМ!$C$33:$C$776,СВЦЭМ!$A$33:$A$776,$A131,СВЦЭМ!$B$33:$B$776,E$110)+'СЕТ СН'!$I$12+СВЦЭМ!$D$10+'СЕТ СН'!$I$6-'СЕТ СН'!$I$22</f>
        <v>1749.65501494</v>
      </c>
      <c r="F131" s="36">
        <f>SUMIFS(СВЦЭМ!$C$33:$C$776,СВЦЭМ!$A$33:$A$776,$A131,СВЦЭМ!$B$33:$B$776,F$110)+'СЕТ СН'!$I$12+СВЦЭМ!$D$10+'СЕТ СН'!$I$6-'СЕТ СН'!$I$22</f>
        <v>1755.7098554199997</v>
      </c>
      <c r="G131" s="36">
        <f>SUMIFS(СВЦЭМ!$C$33:$C$776,СВЦЭМ!$A$33:$A$776,$A131,СВЦЭМ!$B$33:$B$776,G$110)+'СЕТ СН'!$I$12+СВЦЭМ!$D$10+'СЕТ СН'!$I$6-'СЕТ СН'!$I$22</f>
        <v>1755.0050121099998</v>
      </c>
      <c r="H131" s="36">
        <f>SUMIFS(СВЦЭМ!$C$33:$C$776,СВЦЭМ!$A$33:$A$776,$A131,СВЦЭМ!$B$33:$B$776,H$110)+'СЕТ СН'!$I$12+СВЦЭМ!$D$10+'СЕТ СН'!$I$6-'СЕТ СН'!$I$22</f>
        <v>1743.6932047699997</v>
      </c>
      <c r="I131" s="36">
        <f>SUMIFS(СВЦЭМ!$C$33:$C$776,СВЦЭМ!$A$33:$A$776,$A131,СВЦЭМ!$B$33:$B$776,I$110)+'СЕТ СН'!$I$12+СВЦЭМ!$D$10+'СЕТ СН'!$I$6-'СЕТ СН'!$I$22</f>
        <v>1734.8377798299998</v>
      </c>
      <c r="J131" s="36">
        <f>SUMIFS(СВЦЭМ!$C$33:$C$776,СВЦЭМ!$A$33:$A$776,$A131,СВЦЭМ!$B$33:$B$776,J$110)+'СЕТ СН'!$I$12+СВЦЭМ!$D$10+'СЕТ СН'!$I$6-'СЕТ СН'!$I$22</f>
        <v>1712.1998888200001</v>
      </c>
      <c r="K131" s="36">
        <f>SUMIFS(СВЦЭМ!$C$33:$C$776,СВЦЭМ!$A$33:$A$776,$A131,СВЦЭМ!$B$33:$B$776,K$110)+'СЕТ СН'!$I$12+СВЦЭМ!$D$10+'СЕТ СН'!$I$6-'СЕТ СН'!$I$22</f>
        <v>1674.76741588</v>
      </c>
      <c r="L131" s="36">
        <f>SUMIFS(СВЦЭМ!$C$33:$C$776,СВЦЭМ!$A$33:$A$776,$A131,СВЦЭМ!$B$33:$B$776,L$110)+'СЕТ СН'!$I$12+СВЦЭМ!$D$10+'СЕТ СН'!$I$6-'СЕТ СН'!$I$22</f>
        <v>1653.0545664299998</v>
      </c>
      <c r="M131" s="36">
        <f>SUMIFS(СВЦЭМ!$C$33:$C$776,СВЦЭМ!$A$33:$A$776,$A131,СВЦЭМ!$B$33:$B$776,M$110)+'СЕТ СН'!$I$12+СВЦЭМ!$D$10+'СЕТ СН'!$I$6-'СЕТ СН'!$I$22</f>
        <v>1660.3242541099999</v>
      </c>
      <c r="N131" s="36">
        <f>SUMIFS(СВЦЭМ!$C$33:$C$776,СВЦЭМ!$A$33:$A$776,$A131,СВЦЭМ!$B$33:$B$776,N$110)+'СЕТ СН'!$I$12+СВЦЭМ!$D$10+'СЕТ СН'!$I$6-'СЕТ СН'!$I$22</f>
        <v>1676.6200555599999</v>
      </c>
      <c r="O131" s="36">
        <f>SUMIFS(СВЦЭМ!$C$33:$C$776,СВЦЭМ!$A$33:$A$776,$A131,СВЦЭМ!$B$33:$B$776,O$110)+'СЕТ СН'!$I$12+СВЦЭМ!$D$10+'СЕТ СН'!$I$6-'СЕТ СН'!$I$22</f>
        <v>1696.0355406499998</v>
      </c>
      <c r="P131" s="36">
        <f>SUMIFS(СВЦЭМ!$C$33:$C$776,СВЦЭМ!$A$33:$A$776,$A131,СВЦЭМ!$B$33:$B$776,P$110)+'СЕТ СН'!$I$12+СВЦЭМ!$D$10+'СЕТ СН'!$I$6-'СЕТ СН'!$I$22</f>
        <v>1679.8989591899999</v>
      </c>
      <c r="Q131" s="36">
        <f>SUMIFS(СВЦЭМ!$C$33:$C$776,СВЦЭМ!$A$33:$A$776,$A131,СВЦЭМ!$B$33:$B$776,Q$110)+'СЕТ СН'!$I$12+СВЦЭМ!$D$10+'СЕТ СН'!$I$6-'СЕТ СН'!$I$22</f>
        <v>1684.7462638900001</v>
      </c>
      <c r="R131" s="36">
        <f>SUMIFS(СВЦЭМ!$C$33:$C$776,СВЦЭМ!$A$33:$A$776,$A131,СВЦЭМ!$B$33:$B$776,R$110)+'СЕТ СН'!$I$12+СВЦЭМ!$D$10+'СЕТ СН'!$I$6-'СЕТ СН'!$I$22</f>
        <v>1707.2694441600001</v>
      </c>
      <c r="S131" s="36">
        <f>SUMIFS(СВЦЭМ!$C$33:$C$776,СВЦЭМ!$A$33:$A$776,$A131,СВЦЭМ!$B$33:$B$776,S$110)+'СЕТ СН'!$I$12+СВЦЭМ!$D$10+'СЕТ СН'!$I$6-'СЕТ СН'!$I$22</f>
        <v>1676.9441531699999</v>
      </c>
      <c r="T131" s="36">
        <f>SUMIFS(СВЦЭМ!$C$33:$C$776,СВЦЭМ!$A$33:$A$776,$A131,СВЦЭМ!$B$33:$B$776,T$110)+'СЕТ СН'!$I$12+СВЦЭМ!$D$10+'СЕТ СН'!$I$6-'СЕТ СН'!$I$22</f>
        <v>1662.02048857</v>
      </c>
      <c r="U131" s="36">
        <f>SUMIFS(СВЦЭМ!$C$33:$C$776,СВЦЭМ!$A$33:$A$776,$A131,СВЦЭМ!$B$33:$B$776,U$110)+'СЕТ СН'!$I$12+СВЦЭМ!$D$10+'СЕТ СН'!$I$6-'СЕТ СН'!$I$22</f>
        <v>1646.5520958699999</v>
      </c>
      <c r="V131" s="36">
        <f>SUMIFS(СВЦЭМ!$C$33:$C$776,СВЦЭМ!$A$33:$A$776,$A131,СВЦЭМ!$B$33:$B$776,V$110)+'СЕТ СН'!$I$12+СВЦЭМ!$D$10+'СЕТ СН'!$I$6-'СЕТ СН'!$I$22</f>
        <v>1654.7798365599999</v>
      </c>
      <c r="W131" s="36">
        <f>SUMIFS(СВЦЭМ!$C$33:$C$776,СВЦЭМ!$A$33:$A$776,$A131,СВЦЭМ!$B$33:$B$776,W$110)+'СЕТ СН'!$I$12+СВЦЭМ!$D$10+'СЕТ СН'!$I$6-'СЕТ СН'!$I$22</f>
        <v>1675.5335725699999</v>
      </c>
      <c r="X131" s="36">
        <f>SUMIFS(СВЦЭМ!$C$33:$C$776,СВЦЭМ!$A$33:$A$776,$A131,СВЦЭМ!$B$33:$B$776,X$110)+'СЕТ СН'!$I$12+СВЦЭМ!$D$10+'СЕТ СН'!$I$6-'СЕТ СН'!$I$22</f>
        <v>1698.69814963</v>
      </c>
      <c r="Y131" s="36">
        <f>SUMIFS(СВЦЭМ!$C$33:$C$776,СВЦЭМ!$A$33:$A$776,$A131,СВЦЭМ!$B$33:$B$776,Y$110)+'СЕТ СН'!$I$12+СВЦЭМ!$D$10+'СЕТ СН'!$I$6-'СЕТ СН'!$I$22</f>
        <v>1715.1990836099999</v>
      </c>
    </row>
    <row r="132" spans="1:26" ht="15.75" x14ac:dyDescent="0.2">
      <c r="A132" s="35">
        <f t="shared" si="3"/>
        <v>44249</v>
      </c>
      <c r="B132" s="36">
        <f>SUMIFS(СВЦЭМ!$C$33:$C$776,СВЦЭМ!$A$33:$A$776,$A132,СВЦЭМ!$B$33:$B$776,B$110)+'СЕТ СН'!$I$12+СВЦЭМ!$D$10+'СЕТ СН'!$I$6-'СЕТ СН'!$I$22</f>
        <v>1706.3936900200001</v>
      </c>
      <c r="C132" s="36">
        <f>SUMIFS(СВЦЭМ!$C$33:$C$776,СВЦЭМ!$A$33:$A$776,$A132,СВЦЭМ!$B$33:$B$776,C$110)+'СЕТ СН'!$I$12+СВЦЭМ!$D$10+'СЕТ СН'!$I$6-'СЕТ СН'!$I$22</f>
        <v>1724.65679318</v>
      </c>
      <c r="D132" s="36">
        <f>SUMIFS(СВЦЭМ!$C$33:$C$776,СВЦЭМ!$A$33:$A$776,$A132,СВЦЭМ!$B$33:$B$776,D$110)+'СЕТ СН'!$I$12+СВЦЭМ!$D$10+'СЕТ СН'!$I$6-'СЕТ СН'!$I$22</f>
        <v>1756.8865526999998</v>
      </c>
      <c r="E132" s="36">
        <f>SUMIFS(СВЦЭМ!$C$33:$C$776,СВЦЭМ!$A$33:$A$776,$A132,СВЦЭМ!$B$33:$B$776,E$110)+'СЕТ СН'!$I$12+СВЦЭМ!$D$10+'СЕТ СН'!$I$6-'СЕТ СН'!$I$22</f>
        <v>1764.4828972699997</v>
      </c>
      <c r="F132" s="36">
        <f>SUMIFS(СВЦЭМ!$C$33:$C$776,СВЦЭМ!$A$33:$A$776,$A132,СВЦЭМ!$B$33:$B$776,F$110)+'СЕТ СН'!$I$12+СВЦЭМ!$D$10+'СЕТ СН'!$I$6-'СЕТ СН'!$I$22</f>
        <v>1775.16316899</v>
      </c>
      <c r="G132" s="36">
        <f>SUMIFS(СВЦЭМ!$C$33:$C$776,СВЦЭМ!$A$33:$A$776,$A132,СВЦЭМ!$B$33:$B$776,G$110)+'СЕТ СН'!$I$12+СВЦЭМ!$D$10+'СЕТ СН'!$I$6-'СЕТ СН'!$I$22</f>
        <v>1762.4444599399999</v>
      </c>
      <c r="H132" s="36">
        <f>SUMIFS(СВЦЭМ!$C$33:$C$776,СВЦЭМ!$A$33:$A$776,$A132,СВЦЭМ!$B$33:$B$776,H$110)+'СЕТ СН'!$I$12+СВЦЭМ!$D$10+'СЕТ СН'!$I$6-'СЕТ СН'!$I$22</f>
        <v>1746.3431038999997</v>
      </c>
      <c r="I132" s="36">
        <f>SUMIFS(СВЦЭМ!$C$33:$C$776,СВЦЭМ!$A$33:$A$776,$A132,СВЦЭМ!$B$33:$B$776,I$110)+'СЕТ СН'!$I$12+СВЦЭМ!$D$10+'СЕТ СН'!$I$6-'СЕТ СН'!$I$22</f>
        <v>1732.8156491300001</v>
      </c>
      <c r="J132" s="36">
        <f>SUMIFS(СВЦЭМ!$C$33:$C$776,СВЦЭМ!$A$33:$A$776,$A132,СВЦЭМ!$B$33:$B$776,J$110)+'СЕТ СН'!$I$12+СВЦЭМ!$D$10+'СЕТ СН'!$I$6-'СЕТ СН'!$I$22</f>
        <v>1704.49055494</v>
      </c>
      <c r="K132" s="36">
        <f>SUMIFS(СВЦЭМ!$C$33:$C$776,СВЦЭМ!$A$33:$A$776,$A132,СВЦЭМ!$B$33:$B$776,K$110)+'СЕТ СН'!$I$12+СВЦЭМ!$D$10+'СЕТ СН'!$I$6-'СЕТ СН'!$I$22</f>
        <v>1667.7706247599999</v>
      </c>
      <c r="L132" s="36">
        <f>SUMIFS(СВЦЭМ!$C$33:$C$776,СВЦЭМ!$A$33:$A$776,$A132,СВЦЭМ!$B$33:$B$776,L$110)+'СЕТ СН'!$I$12+СВЦЭМ!$D$10+'СЕТ СН'!$I$6-'СЕТ СН'!$I$22</f>
        <v>1648.15461321</v>
      </c>
      <c r="M132" s="36">
        <f>SUMIFS(СВЦЭМ!$C$33:$C$776,СВЦЭМ!$A$33:$A$776,$A132,СВЦЭМ!$B$33:$B$776,M$110)+'СЕТ СН'!$I$12+СВЦЭМ!$D$10+'СЕТ СН'!$I$6-'СЕТ СН'!$I$22</f>
        <v>1650.95898827</v>
      </c>
      <c r="N132" s="36">
        <f>SUMIFS(СВЦЭМ!$C$33:$C$776,СВЦЭМ!$A$33:$A$776,$A132,СВЦЭМ!$B$33:$B$776,N$110)+'СЕТ СН'!$I$12+СВЦЭМ!$D$10+'СЕТ СН'!$I$6-'СЕТ СН'!$I$22</f>
        <v>1667.4822149899999</v>
      </c>
      <c r="O132" s="36">
        <f>SUMIFS(СВЦЭМ!$C$33:$C$776,СВЦЭМ!$A$33:$A$776,$A132,СВЦЭМ!$B$33:$B$776,O$110)+'СЕТ СН'!$I$12+СВЦЭМ!$D$10+'СЕТ СН'!$I$6-'СЕТ СН'!$I$22</f>
        <v>1682.2248596099998</v>
      </c>
      <c r="P132" s="36">
        <f>SUMIFS(СВЦЭМ!$C$33:$C$776,СВЦЭМ!$A$33:$A$776,$A132,СВЦЭМ!$B$33:$B$776,P$110)+'СЕТ СН'!$I$12+СВЦЭМ!$D$10+'СЕТ СН'!$I$6-'СЕТ СН'!$I$22</f>
        <v>1663.8176734099998</v>
      </c>
      <c r="Q132" s="36">
        <f>SUMIFS(СВЦЭМ!$C$33:$C$776,СВЦЭМ!$A$33:$A$776,$A132,СВЦЭМ!$B$33:$B$776,Q$110)+'СЕТ СН'!$I$12+СВЦЭМ!$D$10+'СЕТ СН'!$I$6-'СЕТ СН'!$I$22</f>
        <v>1674.0184832499999</v>
      </c>
      <c r="R132" s="36">
        <f>SUMIFS(СВЦЭМ!$C$33:$C$776,СВЦЭМ!$A$33:$A$776,$A132,СВЦЭМ!$B$33:$B$776,R$110)+'СЕТ СН'!$I$12+СВЦЭМ!$D$10+'СЕТ СН'!$I$6-'СЕТ СН'!$I$22</f>
        <v>1691.9438940099999</v>
      </c>
      <c r="S132" s="36">
        <f>SUMIFS(СВЦЭМ!$C$33:$C$776,СВЦЭМ!$A$33:$A$776,$A132,СВЦЭМ!$B$33:$B$776,S$110)+'СЕТ СН'!$I$12+СВЦЭМ!$D$10+'СЕТ СН'!$I$6-'СЕТ СН'!$I$22</f>
        <v>1665.1518645599999</v>
      </c>
      <c r="T132" s="36">
        <f>SUMIFS(СВЦЭМ!$C$33:$C$776,СВЦЭМ!$A$33:$A$776,$A132,СВЦЭМ!$B$33:$B$776,T$110)+'СЕТ СН'!$I$12+СВЦЭМ!$D$10+'СЕТ СН'!$I$6-'СЕТ СН'!$I$22</f>
        <v>1643.4794283399999</v>
      </c>
      <c r="U132" s="36">
        <f>SUMIFS(СВЦЭМ!$C$33:$C$776,СВЦЭМ!$A$33:$A$776,$A132,СВЦЭМ!$B$33:$B$776,U$110)+'СЕТ СН'!$I$12+СВЦЭМ!$D$10+'СЕТ СН'!$I$6-'СЕТ СН'!$I$22</f>
        <v>1632.7719471999999</v>
      </c>
      <c r="V132" s="36">
        <f>SUMIFS(СВЦЭМ!$C$33:$C$776,СВЦЭМ!$A$33:$A$776,$A132,СВЦЭМ!$B$33:$B$776,V$110)+'СЕТ СН'!$I$12+СВЦЭМ!$D$10+'СЕТ СН'!$I$6-'СЕТ СН'!$I$22</f>
        <v>1637.6596712999999</v>
      </c>
      <c r="W132" s="36">
        <f>SUMIFS(СВЦЭМ!$C$33:$C$776,СВЦЭМ!$A$33:$A$776,$A132,СВЦЭМ!$B$33:$B$776,W$110)+'СЕТ СН'!$I$12+СВЦЭМ!$D$10+'СЕТ СН'!$I$6-'СЕТ СН'!$I$22</f>
        <v>1656.15904589</v>
      </c>
      <c r="X132" s="36">
        <f>SUMIFS(СВЦЭМ!$C$33:$C$776,СВЦЭМ!$A$33:$A$776,$A132,СВЦЭМ!$B$33:$B$776,X$110)+'СЕТ СН'!$I$12+СВЦЭМ!$D$10+'СЕТ СН'!$I$6-'СЕТ СН'!$I$22</f>
        <v>1680.1234258499999</v>
      </c>
      <c r="Y132" s="36">
        <f>SUMIFS(СВЦЭМ!$C$33:$C$776,СВЦЭМ!$A$33:$A$776,$A132,СВЦЭМ!$B$33:$B$776,Y$110)+'СЕТ СН'!$I$12+СВЦЭМ!$D$10+'СЕТ СН'!$I$6-'СЕТ СН'!$I$22</f>
        <v>1719.9986284900001</v>
      </c>
    </row>
    <row r="133" spans="1:26" ht="15.75" x14ac:dyDescent="0.2">
      <c r="A133" s="35">
        <f t="shared" si="3"/>
        <v>44250</v>
      </c>
      <c r="B133" s="36">
        <f>SUMIFS(СВЦЭМ!$C$33:$C$776,СВЦЭМ!$A$33:$A$776,$A133,СВЦЭМ!$B$33:$B$776,B$110)+'СЕТ СН'!$I$12+СВЦЭМ!$D$10+'СЕТ СН'!$I$6-'СЕТ СН'!$I$22</f>
        <v>1678.9649180900001</v>
      </c>
      <c r="C133" s="36">
        <f>SUMIFS(СВЦЭМ!$C$33:$C$776,СВЦЭМ!$A$33:$A$776,$A133,СВЦЭМ!$B$33:$B$776,C$110)+'СЕТ СН'!$I$12+СВЦЭМ!$D$10+'СЕТ СН'!$I$6-'СЕТ СН'!$I$22</f>
        <v>1702.0819992299998</v>
      </c>
      <c r="D133" s="36">
        <f>SUMIFS(СВЦЭМ!$C$33:$C$776,СВЦЭМ!$A$33:$A$776,$A133,СВЦЭМ!$B$33:$B$776,D$110)+'СЕТ СН'!$I$12+СВЦЭМ!$D$10+'СЕТ СН'!$I$6-'СЕТ СН'!$I$22</f>
        <v>1732.3769272899999</v>
      </c>
      <c r="E133" s="36">
        <f>SUMIFS(СВЦЭМ!$C$33:$C$776,СВЦЭМ!$A$33:$A$776,$A133,СВЦЭМ!$B$33:$B$776,E$110)+'СЕТ СН'!$I$12+СВЦЭМ!$D$10+'СЕТ СН'!$I$6-'СЕТ СН'!$I$22</f>
        <v>1737.5612135299998</v>
      </c>
      <c r="F133" s="36">
        <f>SUMIFS(СВЦЭМ!$C$33:$C$776,СВЦЭМ!$A$33:$A$776,$A133,СВЦЭМ!$B$33:$B$776,F$110)+'СЕТ СН'!$I$12+СВЦЭМ!$D$10+'СЕТ СН'!$I$6-'СЕТ СН'!$I$22</f>
        <v>1743.0694142100001</v>
      </c>
      <c r="G133" s="36">
        <f>SUMIFS(СВЦЭМ!$C$33:$C$776,СВЦЭМ!$A$33:$A$776,$A133,СВЦЭМ!$B$33:$B$776,G$110)+'СЕТ СН'!$I$12+СВЦЭМ!$D$10+'СЕТ СН'!$I$6-'СЕТ СН'!$I$22</f>
        <v>1744.8628208099999</v>
      </c>
      <c r="H133" s="36">
        <f>SUMIFS(СВЦЭМ!$C$33:$C$776,СВЦЭМ!$A$33:$A$776,$A133,СВЦЭМ!$B$33:$B$776,H$110)+'СЕТ СН'!$I$12+СВЦЭМ!$D$10+'СЕТ СН'!$I$6-'СЕТ СН'!$I$22</f>
        <v>1733.4936676500001</v>
      </c>
      <c r="I133" s="36">
        <f>SUMIFS(СВЦЭМ!$C$33:$C$776,СВЦЭМ!$A$33:$A$776,$A133,СВЦЭМ!$B$33:$B$776,I$110)+'СЕТ СН'!$I$12+СВЦЭМ!$D$10+'СЕТ СН'!$I$6-'СЕТ СН'!$I$22</f>
        <v>1720.8926985799999</v>
      </c>
      <c r="J133" s="36">
        <f>SUMIFS(СВЦЭМ!$C$33:$C$776,СВЦЭМ!$A$33:$A$776,$A133,СВЦЭМ!$B$33:$B$776,J$110)+'СЕТ СН'!$I$12+СВЦЭМ!$D$10+'СЕТ СН'!$I$6-'СЕТ СН'!$I$22</f>
        <v>1681.0327518099998</v>
      </c>
      <c r="K133" s="36">
        <f>SUMIFS(СВЦЭМ!$C$33:$C$776,СВЦЭМ!$A$33:$A$776,$A133,СВЦЭМ!$B$33:$B$776,K$110)+'СЕТ СН'!$I$12+СВЦЭМ!$D$10+'СЕТ СН'!$I$6-'СЕТ СН'!$I$22</f>
        <v>1645.5593536399999</v>
      </c>
      <c r="L133" s="36">
        <f>SUMIFS(СВЦЭМ!$C$33:$C$776,СВЦЭМ!$A$33:$A$776,$A133,СВЦЭМ!$B$33:$B$776,L$110)+'СЕТ СН'!$I$12+СВЦЭМ!$D$10+'СЕТ СН'!$I$6-'СЕТ СН'!$I$22</f>
        <v>1636.1384425199999</v>
      </c>
      <c r="M133" s="36">
        <f>SUMIFS(СВЦЭМ!$C$33:$C$776,СВЦЭМ!$A$33:$A$776,$A133,СВЦЭМ!$B$33:$B$776,M$110)+'СЕТ СН'!$I$12+СВЦЭМ!$D$10+'СЕТ СН'!$I$6-'СЕТ СН'!$I$22</f>
        <v>1634.8135926800001</v>
      </c>
      <c r="N133" s="36">
        <f>SUMIFS(СВЦЭМ!$C$33:$C$776,СВЦЭМ!$A$33:$A$776,$A133,СВЦЭМ!$B$33:$B$776,N$110)+'СЕТ СН'!$I$12+СВЦЭМ!$D$10+'СЕТ СН'!$I$6-'СЕТ СН'!$I$22</f>
        <v>1658.0127479299999</v>
      </c>
      <c r="O133" s="36">
        <f>SUMIFS(СВЦЭМ!$C$33:$C$776,СВЦЭМ!$A$33:$A$776,$A133,СВЦЭМ!$B$33:$B$776,O$110)+'СЕТ СН'!$I$12+СВЦЭМ!$D$10+'СЕТ СН'!$I$6-'СЕТ СН'!$I$22</f>
        <v>1691.5080099900001</v>
      </c>
      <c r="P133" s="36">
        <f>SUMIFS(СВЦЭМ!$C$33:$C$776,СВЦЭМ!$A$33:$A$776,$A133,СВЦЭМ!$B$33:$B$776,P$110)+'СЕТ СН'!$I$12+СВЦЭМ!$D$10+'СЕТ СН'!$I$6-'СЕТ СН'!$I$22</f>
        <v>1675.7894004199998</v>
      </c>
      <c r="Q133" s="36">
        <f>SUMIFS(СВЦЭМ!$C$33:$C$776,СВЦЭМ!$A$33:$A$776,$A133,СВЦЭМ!$B$33:$B$776,Q$110)+'СЕТ СН'!$I$12+СВЦЭМ!$D$10+'СЕТ СН'!$I$6-'СЕТ СН'!$I$22</f>
        <v>1680.7129295099999</v>
      </c>
      <c r="R133" s="36">
        <f>SUMIFS(СВЦЭМ!$C$33:$C$776,СВЦЭМ!$A$33:$A$776,$A133,СВЦЭМ!$B$33:$B$776,R$110)+'СЕТ СН'!$I$12+СВЦЭМ!$D$10+'СЕТ СН'!$I$6-'СЕТ СН'!$I$22</f>
        <v>1696.5091945899999</v>
      </c>
      <c r="S133" s="36">
        <f>SUMIFS(СВЦЭМ!$C$33:$C$776,СВЦЭМ!$A$33:$A$776,$A133,СВЦЭМ!$B$33:$B$776,S$110)+'СЕТ СН'!$I$12+СВЦЭМ!$D$10+'СЕТ СН'!$I$6-'СЕТ СН'!$I$22</f>
        <v>1678.5353113199999</v>
      </c>
      <c r="T133" s="36">
        <f>SUMIFS(СВЦЭМ!$C$33:$C$776,СВЦЭМ!$A$33:$A$776,$A133,СВЦЭМ!$B$33:$B$776,T$110)+'СЕТ СН'!$I$12+СВЦЭМ!$D$10+'СЕТ СН'!$I$6-'СЕТ СН'!$I$22</f>
        <v>1657.62632476</v>
      </c>
      <c r="U133" s="36">
        <f>SUMIFS(СВЦЭМ!$C$33:$C$776,СВЦЭМ!$A$33:$A$776,$A133,СВЦЭМ!$B$33:$B$776,U$110)+'СЕТ СН'!$I$12+СВЦЭМ!$D$10+'СЕТ СН'!$I$6-'СЕТ СН'!$I$22</f>
        <v>1642.1795206199999</v>
      </c>
      <c r="V133" s="36">
        <f>SUMIFS(СВЦЭМ!$C$33:$C$776,СВЦЭМ!$A$33:$A$776,$A133,СВЦЭМ!$B$33:$B$776,V$110)+'СЕТ СН'!$I$12+СВЦЭМ!$D$10+'СЕТ СН'!$I$6-'СЕТ СН'!$I$22</f>
        <v>1644.5354566199999</v>
      </c>
      <c r="W133" s="36">
        <f>SUMIFS(СВЦЭМ!$C$33:$C$776,СВЦЭМ!$A$33:$A$776,$A133,СВЦЭМ!$B$33:$B$776,W$110)+'СЕТ СН'!$I$12+СВЦЭМ!$D$10+'СЕТ СН'!$I$6-'СЕТ СН'!$I$22</f>
        <v>1659.75793952</v>
      </c>
      <c r="X133" s="36">
        <f>SUMIFS(СВЦЭМ!$C$33:$C$776,СВЦЭМ!$A$33:$A$776,$A133,СВЦЭМ!$B$33:$B$776,X$110)+'СЕТ СН'!$I$12+СВЦЭМ!$D$10+'СЕТ СН'!$I$6-'СЕТ СН'!$I$22</f>
        <v>1686.50301197</v>
      </c>
      <c r="Y133" s="36">
        <f>SUMIFS(СВЦЭМ!$C$33:$C$776,СВЦЭМ!$A$33:$A$776,$A133,СВЦЭМ!$B$33:$B$776,Y$110)+'СЕТ СН'!$I$12+СВЦЭМ!$D$10+'СЕТ СН'!$I$6-'СЕТ СН'!$I$22</f>
        <v>1712.80988819</v>
      </c>
    </row>
    <row r="134" spans="1:26" ht="15.75" x14ac:dyDescent="0.2">
      <c r="A134" s="35">
        <f t="shared" si="3"/>
        <v>44251</v>
      </c>
      <c r="B134" s="36">
        <f>SUMIFS(СВЦЭМ!$C$33:$C$776,СВЦЭМ!$A$33:$A$776,$A134,СВЦЭМ!$B$33:$B$776,B$110)+'СЕТ СН'!$I$12+СВЦЭМ!$D$10+'СЕТ СН'!$I$6-'СЕТ СН'!$I$22</f>
        <v>1667.6960476499999</v>
      </c>
      <c r="C134" s="36">
        <f>SUMIFS(СВЦЭМ!$C$33:$C$776,СВЦЭМ!$A$33:$A$776,$A134,СВЦЭМ!$B$33:$B$776,C$110)+'СЕТ СН'!$I$12+СВЦЭМ!$D$10+'СЕТ СН'!$I$6-'СЕТ СН'!$I$22</f>
        <v>1679.9037613700002</v>
      </c>
      <c r="D134" s="36">
        <f>SUMIFS(СВЦЭМ!$C$33:$C$776,СВЦЭМ!$A$33:$A$776,$A134,СВЦЭМ!$B$33:$B$776,D$110)+'СЕТ СН'!$I$12+СВЦЭМ!$D$10+'СЕТ СН'!$I$6-'СЕТ СН'!$I$22</f>
        <v>1706.82774741</v>
      </c>
      <c r="E134" s="36">
        <f>SUMIFS(СВЦЭМ!$C$33:$C$776,СВЦЭМ!$A$33:$A$776,$A134,СВЦЭМ!$B$33:$B$776,E$110)+'СЕТ СН'!$I$12+СВЦЭМ!$D$10+'СЕТ СН'!$I$6-'СЕТ СН'!$I$22</f>
        <v>1710.41288644</v>
      </c>
      <c r="F134" s="36">
        <f>SUMIFS(СВЦЭМ!$C$33:$C$776,СВЦЭМ!$A$33:$A$776,$A134,СВЦЭМ!$B$33:$B$776,F$110)+'СЕТ СН'!$I$12+СВЦЭМ!$D$10+'СЕТ СН'!$I$6-'СЕТ СН'!$I$22</f>
        <v>1728.8162017499999</v>
      </c>
      <c r="G134" s="36">
        <f>SUMIFS(СВЦЭМ!$C$33:$C$776,СВЦЭМ!$A$33:$A$776,$A134,СВЦЭМ!$B$33:$B$776,G$110)+'СЕТ СН'!$I$12+СВЦЭМ!$D$10+'СЕТ СН'!$I$6-'СЕТ СН'!$I$22</f>
        <v>1718.3202368699999</v>
      </c>
      <c r="H134" s="36">
        <f>SUMIFS(СВЦЭМ!$C$33:$C$776,СВЦЭМ!$A$33:$A$776,$A134,СВЦЭМ!$B$33:$B$776,H$110)+'СЕТ СН'!$I$12+СВЦЭМ!$D$10+'СЕТ СН'!$I$6-'СЕТ СН'!$I$22</f>
        <v>1704.6622212299999</v>
      </c>
      <c r="I134" s="36">
        <f>SUMIFS(СВЦЭМ!$C$33:$C$776,СВЦЭМ!$A$33:$A$776,$A134,СВЦЭМ!$B$33:$B$776,I$110)+'СЕТ СН'!$I$12+СВЦЭМ!$D$10+'СЕТ СН'!$I$6-'СЕТ СН'!$I$22</f>
        <v>1694.6021824999998</v>
      </c>
      <c r="J134" s="36">
        <f>SUMIFS(СВЦЭМ!$C$33:$C$776,СВЦЭМ!$A$33:$A$776,$A134,СВЦЭМ!$B$33:$B$776,J$110)+'СЕТ СН'!$I$12+СВЦЭМ!$D$10+'СЕТ СН'!$I$6-'СЕТ СН'!$I$22</f>
        <v>1683.44797935</v>
      </c>
      <c r="K134" s="36">
        <f>SUMIFS(СВЦЭМ!$C$33:$C$776,СВЦЭМ!$A$33:$A$776,$A134,СВЦЭМ!$B$33:$B$776,K$110)+'СЕТ СН'!$I$12+СВЦЭМ!$D$10+'СЕТ СН'!$I$6-'СЕТ СН'!$I$22</f>
        <v>1672.10655765</v>
      </c>
      <c r="L134" s="36">
        <f>SUMIFS(СВЦЭМ!$C$33:$C$776,СВЦЭМ!$A$33:$A$776,$A134,СВЦЭМ!$B$33:$B$776,L$110)+'СЕТ СН'!$I$12+СВЦЭМ!$D$10+'СЕТ СН'!$I$6-'СЕТ СН'!$I$22</f>
        <v>1676.4902703499999</v>
      </c>
      <c r="M134" s="36">
        <f>SUMIFS(СВЦЭМ!$C$33:$C$776,СВЦЭМ!$A$33:$A$776,$A134,СВЦЭМ!$B$33:$B$776,M$110)+'СЕТ СН'!$I$12+СВЦЭМ!$D$10+'СЕТ СН'!$I$6-'СЕТ СН'!$I$22</f>
        <v>1689.0764265900002</v>
      </c>
      <c r="N134" s="36">
        <f>SUMIFS(СВЦЭМ!$C$33:$C$776,СВЦЭМ!$A$33:$A$776,$A134,СВЦЭМ!$B$33:$B$776,N$110)+'СЕТ СН'!$I$12+СВЦЭМ!$D$10+'СЕТ СН'!$I$6-'СЕТ СН'!$I$22</f>
        <v>1708.13846732</v>
      </c>
      <c r="O134" s="36">
        <f>SUMIFS(СВЦЭМ!$C$33:$C$776,СВЦЭМ!$A$33:$A$776,$A134,СВЦЭМ!$B$33:$B$776,O$110)+'СЕТ СН'!$I$12+СВЦЭМ!$D$10+'СЕТ СН'!$I$6-'СЕТ СН'!$I$22</f>
        <v>1721.8140239599998</v>
      </c>
      <c r="P134" s="36">
        <f>SUMIFS(СВЦЭМ!$C$33:$C$776,СВЦЭМ!$A$33:$A$776,$A134,СВЦЭМ!$B$33:$B$776,P$110)+'СЕТ СН'!$I$12+СВЦЭМ!$D$10+'СЕТ СН'!$I$6-'СЕТ СН'!$I$22</f>
        <v>1681.9877028800001</v>
      </c>
      <c r="Q134" s="36">
        <f>SUMIFS(СВЦЭМ!$C$33:$C$776,СВЦЭМ!$A$33:$A$776,$A134,СВЦЭМ!$B$33:$B$776,Q$110)+'СЕТ СН'!$I$12+СВЦЭМ!$D$10+'СЕТ СН'!$I$6-'СЕТ СН'!$I$22</f>
        <v>1698.8696964000001</v>
      </c>
      <c r="R134" s="36">
        <f>SUMIFS(СВЦЭМ!$C$33:$C$776,СВЦЭМ!$A$33:$A$776,$A134,СВЦЭМ!$B$33:$B$776,R$110)+'СЕТ СН'!$I$12+СВЦЭМ!$D$10+'СЕТ СН'!$I$6-'СЕТ СН'!$I$22</f>
        <v>1723.5684981099998</v>
      </c>
      <c r="S134" s="36">
        <f>SUMIFS(СВЦЭМ!$C$33:$C$776,СВЦЭМ!$A$33:$A$776,$A134,СВЦЭМ!$B$33:$B$776,S$110)+'СЕТ СН'!$I$12+СВЦЭМ!$D$10+'СЕТ СН'!$I$6-'СЕТ СН'!$I$22</f>
        <v>1703.9677123199999</v>
      </c>
      <c r="T134" s="36">
        <f>SUMIFS(СВЦЭМ!$C$33:$C$776,СВЦЭМ!$A$33:$A$776,$A134,СВЦЭМ!$B$33:$B$776,T$110)+'СЕТ СН'!$I$12+СВЦЭМ!$D$10+'СЕТ СН'!$I$6-'СЕТ СН'!$I$22</f>
        <v>1689.8512304800001</v>
      </c>
      <c r="U134" s="36">
        <f>SUMIFS(СВЦЭМ!$C$33:$C$776,СВЦЭМ!$A$33:$A$776,$A134,СВЦЭМ!$B$33:$B$776,U$110)+'СЕТ СН'!$I$12+СВЦЭМ!$D$10+'СЕТ СН'!$I$6-'СЕТ СН'!$I$22</f>
        <v>1670.4778099</v>
      </c>
      <c r="V134" s="36">
        <f>SUMIFS(СВЦЭМ!$C$33:$C$776,СВЦЭМ!$A$33:$A$776,$A134,СВЦЭМ!$B$33:$B$776,V$110)+'СЕТ СН'!$I$12+СВЦЭМ!$D$10+'СЕТ СН'!$I$6-'СЕТ СН'!$I$22</f>
        <v>1666.2187503999999</v>
      </c>
      <c r="W134" s="36">
        <f>SUMIFS(СВЦЭМ!$C$33:$C$776,СВЦЭМ!$A$33:$A$776,$A134,СВЦЭМ!$B$33:$B$776,W$110)+'СЕТ СН'!$I$12+СВЦЭМ!$D$10+'СЕТ СН'!$I$6-'СЕТ СН'!$I$22</f>
        <v>1669.1861138499999</v>
      </c>
      <c r="X134" s="36">
        <f>SUMIFS(СВЦЭМ!$C$33:$C$776,СВЦЭМ!$A$33:$A$776,$A134,СВЦЭМ!$B$33:$B$776,X$110)+'СЕТ СН'!$I$12+СВЦЭМ!$D$10+'СЕТ СН'!$I$6-'СЕТ СН'!$I$22</f>
        <v>1694.9344136999998</v>
      </c>
      <c r="Y134" s="36">
        <f>SUMIFS(СВЦЭМ!$C$33:$C$776,СВЦЭМ!$A$33:$A$776,$A134,СВЦЭМ!$B$33:$B$776,Y$110)+'СЕТ СН'!$I$12+СВЦЭМ!$D$10+'СЕТ СН'!$I$6-'СЕТ СН'!$I$22</f>
        <v>1717.8801925900002</v>
      </c>
    </row>
    <row r="135" spans="1:26" ht="15.75" x14ac:dyDescent="0.2">
      <c r="A135" s="35">
        <f t="shared" si="3"/>
        <v>44252</v>
      </c>
      <c r="B135" s="36">
        <f>SUMIFS(СВЦЭМ!$C$33:$C$776,СВЦЭМ!$A$33:$A$776,$A135,СВЦЭМ!$B$33:$B$776,B$110)+'СЕТ СН'!$I$12+СВЦЭМ!$D$10+'СЕТ СН'!$I$6-'СЕТ СН'!$I$22</f>
        <v>1667.5258680299999</v>
      </c>
      <c r="C135" s="36">
        <f>SUMIFS(СВЦЭМ!$C$33:$C$776,СВЦЭМ!$A$33:$A$776,$A135,СВЦЭМ!$B$33:$B$776,C$110)+'СЕТ СН'!$I$12+СВЦЭМ!$D$10+'СЕТ СН'!$I$6-'СЕТ СН'!$I$22</f>
        <v>1687.9913216999998</v>
      </c>
      <c r="D135" s="36">
        <f>SUMIFS(СВЦЭМ!$C$33:$C$776,СВЦЭМ!$A$33:$A$776,$A135,СВЦЭМ!$B$33:$B$776,D$110)+'СЕТ СН'!$I$12+СВЦЭМ!$D$10+'СЕТ СН'!$I$6-'СЕТ СН'!$I$22</f>
        <v>1715.7582963300001</v>
      </c>
      <c r="E135" s="36">
        <f>SUMIFS(СВЦЭМ!$C$33:$C$776,СВЦЭМ!$A$33:$A$776,$A135,СВЦЭМ!$B$33:$B$776,E$110)+'СЕТ СН'!$I$12+СВЦЭМ!$D$10+'СЕТ СН'!$I$6-'СЕТ СН'!$I$22</f>
        <v>1718.7458339599998</v>
      </c>
      <c r="F135" s="36">
        <f>SUMIFS(СВЦЭМ!$C$33:$C$776,СВЦЭМ!$A$33:$A$776,$A135,СВЦЭМ!$B$33:$B$776,F$110)+'СЕТ СН'!$I$12+СВЦЭМ!$D$10+'СЕТ СН'!$I$6-'СЕТ СН'!$I$22</f>
        <v>1732.3161949800001</v>
      </c>
      <c r="G135" s="36">
        <f>SUMIFS(СВЦЭМ!$C$33:$C$776,СВЦЭМ!$A$33:$A$776,$A135,СВЦЭМ!$B$33:$B$776,G$110)+'СЕТ СН'!$I$12+СВЦЭМ!$D$10+'СЕТ СН'!$I$6-'СЕТ СН'!$I$22</f>
        <v>1716.5614516000001</v>
      </c>
      <c r="H135" s="36">
        <f>SUMIFS(СВЦЭМ!$C$33:$C$776,СВЦЭМ!$A$33:$A$776,$A135,СВЦЭМ!$B$33:$B$776,H$110)+'СЕТ СН'!$I$12+СВЦЭМ!$D$10+'СЕТ СН'!$I$6-'СЕТ СН'!$I$22</f>
        <v>1675.7026103200001</v>
      </c>
      <c r="I135" s="36">
        <f>SUMIFS(СВЦЭМ!$C$33:$C$776,СВЦЭМ!$A$33:$A$776,$A135,СВЦЭМ!$B$33:$B$776,I$110)+'СЕТ СН'!$I$12+СВЦЭМ!$D$10+'СЕТ СН'!$I$6-'СЕТ СН'!$I$22</f>
        <v>1658.9174856299999</v>
      </c>
      <c r="J135" s="36">
        <f>SUMIFS(СВЦЭМ!$C$33:$C$776,СВЦЭМ!$A$33:$A$776,$A135,СВЦЭМ!$B$33:$B$776,J$110)+'СЕТ СН'!$I$12+СВЦЭМ!$D$10+'СЕТ СН'!$I$6-'СЕТ СН'!$I$22</f>
        <v>1652.54852132</v>
      </c>
      <c r="K135" s="36">
        <f>SUMIFS(СВЦЭМ!$C$33:$C$776,СВЦЭМ!$A$33:$A$776,$A135,СВЦЭМ!$B$33:$B$776,K$110)+'СЕТ СН'!$I$12+СВЦЭМ!$D$10+'СЕТ СН'!$I$6-'СЕТ СН'!$I$22</f>
        <v>1651.7872915399998</v>
      </c>
      <c r="L135" s="36">
        <f>SUMIFS(СВЦЭМ!$C$33:$C$776,СВЦЭМ!$A$33:$A$776,$A135,СВЦЭМ!$B$33:$B$776,L$110)+'СЕТ СН'!$I$12+СВЦЭМ!$D$10+'СЕТ СН'!$I$6-'СЕТ СН'!$I$22</f>
        <v>1673.2853340299998</v>
      </c>
      <c r="M135" s="36">
        <f>SUMIFS(СВЦЭМ!$C$33:$C$776,СВЦЭМ!$A$33:$A$776,$A135,СВЦЭМ!$B$33:$B$776,M$110)+'СЕТ СН'!$I$12+СВЦЭМ!$D$10+'СЕТ СН'!$I$6-'СЕТ СН'!$I$22</f>
        <v>1667.2824587499999</v>
      </c>
      <c r="N135" s="36">
        <f>SUMIFS(СВЦЭМ!$C$33:$C$776,СВЦЭМ!$A$33:$A$776,$A135,СВЦЭМ!$B$33:$B$776,N$110)+'СЕТ СН'!$I$12+СВЦЭМ!$D$10+'СЕТ СН'!$I$6-'СЕТ СН'!$I$22</f>
        <v>1690.8793985500001</v>
      </c>
      <c r="O135" s="36">
        <f>SUMIFS(СВЦЭМ!$C$33:$C$776,СВЦЭМ!$A$33:$A$776,$A135,СВЦЭМ!$B$33:$B$776,O$110)+'СЕТ СН'!$I$12+СВЦЭМ!$D$10+'СЕТ СН'!$I$6-'СЕТ СН'!$I$22</f>
        <v>1730.0132659000001</v>
      </c>
      <c r="P135" s="36">
        <f>SUMIFS(СВЦЭМ!$C$33:$C$776,СВЦЭМ!$A$33:$A$776,$A135,СВЦЭМ!$B$33:$B$776,P$110)+'СЕТ СН'!$I$12+СВЦЭМ!$D$10+'СЕТ СН'!$I$6-'СЕТ СН'!$I$22</f>
        <v>1716.3192311399998</v>
      </c>
      <c r="Q135" s="36">
        <f>SUMIFS(СВЦЭМ!$C$33:$C$776,СВЦЭМ!$A$33:$A$776,$A135,СВЦЭМ!$B$33:$B$776,Q$110)+'СЕТ СН'!$I$12+СВЦЭМ!$D$10+'СЕТ СН'!$I$6-'СЕТ СН'!$I$22</f>
        <v>1713.82655905</v>
      </c>
      <c r="R135" s="36">
        <f>SUMIFS(СВЦЭМ!$C$33:$C$776,СВЦЭМ!$A$33:$A$776,$A135,СВЦЭМ!$B$33:$B$776,R$110)+'СЕТ СН'!$I$12+СВЦЭМ!$D$10+'СЕТ СН'!$I$6-'СЕТ СН'!$I$22</f>
        <v>1723.32486457</v>
      </c>
      <c r="S135" s="36">
        <f>SUMIFS(СВЦЭМ!$C$33:$C$776,СВЦЭМ!$A$33:$A$776,$A135,СВЦЭМ!$B$33:$B$776,S$110)+'СЕТ СН'!$I$12+СВЦЭМ!$D$10+'СЕТ СН'!$I$6-'СЕТ СН'!$I$22</f>
        <v>1704.60432679</v>
      </c>
      <c r="T135" s="36">
        <f>SUMIFS(СВЦЭМ!$C$33:$C$776,СВЦЭМ!$A$33:$A$776,$A135,СВЦЭМ!$B$33:$B$776,T$110)+'СЕТ СН'!$I$12+СВЦЭМ!$D$10+'СЕТ СН'!$I$6-'СЕТ СН'!$I$22</f>
        <v>1691.0632727000002</v>
      </c>
      <c r="U135" s="36">
        <f>SUMIFS(СВЦЭМ!$C$33:$C$776,СВЦЭМ!$A$33:$A$776,$A135,СВЦЭМ!$B$33:$B$776,U$110)+'СЕТ СН'!$I$12+СВЦЭМ!$D$10+'СЕТ СН'!$I$6-'СЕТ СН'!$I$22</f>
        <v>1700.4131859600002</v>
      </c>
      <c r="V135" s="36">
        <f>SUMIFS(СВЦЭМ!$C$33:$C$776,СВЦЭМ!$A$33:$A$776,$A135,СВЦЭМ!$B$33:$B$776,V$110)+'СЕТ СН'!$I$12+СВЦЭМ!$D$10+'СЕТ СН'!$I$6-'СЕТ СН'!$I$22</f>
        <v>1692.80855251</v>
      </c>
      <c r="W135" s="36">
        <f>SUMIFS(СВЦЭМ!$C$33:$C$776,СВЦЭМ!$A$33:$A$776,$A135,СВЦЭМ!$B$33:$B$776,W$110)+'СЕТ СН'!$I$12+СВЦЭМ!$D$10+'СЕТ СН'!$I$6-'СЕТ СН'!$I$22</f>
        <v>1689.2203152100001</v>
      </c>
      <c r="X135" s="36">
        <f>SUMIFS(СВЦЭМ!$C$33:$C$776,СВЦЭМ!$A$33:$A$776,$A135,СВЦЭМ!$B$33:$B$776,X$110)+'СЕТ СН'!$I$12+СВЦЭМ!$D$10+'СЕТ СН'!$I$6-'СЕТ СН'!$I$22</f>
        <v>1697.17703355</v>
      </c>
      <c r="Y135" s="36">
        <f>SUMIFS(СВЦЭМ!$C$33:$C$776,СВЦЭМ!$A$33:$A$776,$A135,СВЦЭМ!$B$33:$B$776,Y$110)+'СЕТ СН'!$I$12+СВЦЭМ!$D$10+'СЕТ СН'!$I$6-'СЕТ СН'!$I$22</f>
        <v>1698.9280713100002</v>
      </c>
    </row>
    <row r="136" spans="1:26" ht="15.75" x14ac:dyDescent="0.2">
      <c r="A136" s="35">
        <f t="shared" si="3"/>
        <v>44253</v>
      </c>
      <c r="B136" s="36">
        <f>SUMIFS(СВЦЭМ!$C$33:$C$776,СВЦЭМ!$A$33:$A$776,$A136,СВЦЭМ!$B$33:$B$776,B$110)+'СЕТ СН'!$I$12+СВЦЭМ!$D$10+'СЕТ СН'!$I$6-'СЕТ СН'!$I$22</f>
        <v>1684.07123275</v>
      </c>
      <c r="C136" s="36">
        <f>SUMIFS(СВЦЭМ!$C$33:$C$776,СВЦЭМ!$A$33:$A$776,$A136,СВЦЭМ!$B$33:$B$776,C$110)+'СЕТ СН'!$I$12+СВЦЭМ!$D$10+'СЕТ СН'!$I$6-'СЕТ СН'!$I$22</f>
        <v>1693.10821184</v>
      </c>
      <c r="D136" s="36">
        <f>SUMIFS(СВЦЭМ!$C$33:$C$776,СВЦЭМ!$A$33:$A$776,$A136,СВЦЭМ!$B$33:$B$776,D$110)+'СЕТ СН'!$I$12+СВЦЭМ!$D$10+'СЕТ СН'!$I$6-'СЕТ СН'!$I$22</f>
        <v>1727.4742576099998</v>
      </c>
      <c r="E136" s="36">
        <f>SUMIFS(СВЦЭМ!$C$33:$C$776,СВЦЭМ!$A$33:$A$776,$A136,СВЦЭМ!$B$33:$B$776,E$110)+'СЕТ СН'!$I$12+СВЦЭМ!$D$10+'СЕТ СН'!$I$6-'СЕТ СН'!$I$22</f>
        <v>1731.5487736099999</v>
      </c>
      <c r="F136" s="36">
        <f>SUMIFS(СВЦЭМ!$C$33:$C$776,СВЦЭМ!$A$33:$A$776,$A136,СВЦЭМ!$B$33:$B$776,F$110)+'СЕТ СН'!$I$12+СВЦЭМ!$D$10+'СЕТ СН'!$I$6-'СЕТ СН'!$I$22</f>
        <v>1744.33758106</v>
      </c>
      <c r="G136" s="36">
        <f>SUMIFS(СВЦЭМ!$C$33:$C$776,СВЦЭМ!$A$33:$A$776,$A136,СВЦЭМ!$B$33:$B$776,G$110)+'СЕТ СН'!$I$12+СВЦЭМ!$D$10+'СЕТ СН'!$I$6-'СЕТ СН'!$I$22</f>
        <v>1730.0048408500002</v>
      </c>
      <c r="H136" s="36">
        <f>SUMIFS(СВЦЭМ!$C$33:$C$776,СВЦЭМ!$A$33:$A$776,$A136,СВЦЭМ!$B$33:$B$776,H$110)+'СЕТ СН'!$I$12+СВЦЭМ!$D$10+'СЕТ СН'!$I$6-'СЕТ СН'!$I$22</f>
        <v>1701.90387018</v>
      </c>
      <c r="I136" s="36">
        <f>SUMIFS(СВЦЭМ!$C$33:$C$776,СВЦЭМ!$A$33:$A$776,$A136,СВЦЭМ!$B$33:$B$776,I$110)+'СЕТ СН'!$I$12+СВЦЭМ!$D$10+'СЕТ СН'!$I$6-'СЕТ СН'!$I$22</f>
        <v>1681.2569876399998</v>
      </c>
      <c r="J136" s="36">
        <f>SUMIFS(СВЦЭМ!$C$33:$C$776,СВЦЭМ!$A$33:$A$776,$A136,СВЦЭМ!$B$33:$B$776,J$110)+'СЕТ СН'!$I$12+СВЦЭМ!$D$10+'СЕТ СН'!$I$6-'СЕТ СН'!$I$22</f>
        <v>1666.2671213899998</v>
      </c>
      <c r="K136" s="36">
        <f>SUMIFS(СВЦЭМ!$C$33:$C$776,СВЦЭМ!$A$33:$A$776,$A136,СВЦЭМ!$B$33:$B$776,K$110)+'СЕТ СН'!$I$12+СВЦЭМ!$D$10+'СЕТ СН'!$I$6-'СЕТ СН'!$I$22</f>
        <v>1672.5262678999998</v>
      </c>
      <c r="L136" s="36">
        <f>SUMIFS(СВЦЭМ!$C$33:$C$776,СВЦЭМ!$A$33:$A$776,$A136,СВЦЭМ!$B$33:$B$776,L$110)+'СЕТ СН'!$I$12+СВЦЭМ!$D$10+'СЕТ СН'!$I$6-'СЕТ СН'!$I$22</f>
        <v>1677.9550701899998</v>
      </c>
      <c r="M136" s="36">
        <f>SUMIFS(СВЦЭМ!$C$33:$C$776,СВЦЭМ!$A$33:$A$776,$A136,СВЦЭМ!$B$33:$B$776,M$110)+'СЕТ СН'!$I$12+СВЦЭМ!$D$10+'СЕТ СН'!$I$6-'СЕТ СН'!$I$22</f>
        <v>1674.95498</v>
      </c>
      <c r="N136" s="36">
        <f>SUMIFS(СВЦЭМ!$C$33:$C$776,СВЦЭМ!$A$33:$A$776,$A136,СВЦЭМ!$B$33:$B$776,N$110)+'СЕТ СН'!$I$12+СВЦЭМ!$D$10+'СЕТ СН'!$I$6-'СЕТ СН'!$I$22</f>
        <v>1688.4190438999999</v>
      </c>
      <c r="O136" s="36">
        <f>SUMIFS(СВЦЭМ!$C$33:$C$776,СВЦЭМ!$A$33:$A$776,$A136,СВЦЭМ!$B$33:$B$776,O$110)+'СЕТ СН'!$I$12+СВЦЭМ!$D$10+'СЕТ СН'!$I$6-'СЕТ СН'!$I$22</f>
        <v>1703.6756707300001</v>
      </c>
      <c r="P136" s="36">
        <f>SUMIFS(СВЦЭМ!$C$33:$C$776,СВЦЭМ!$A$33:$A$776,$A136,СВЦЭМ!$B$33:$B$776,P$110)+'СЕТ СН'!$I$12+СВЦЭМ!$D$10+'СЕТ СН'!$I$6-'СЕТ СН'!$I$22</f>
        <v>1689.4267214500001</v>
      </c>
      <c r="Q136" s="36">
        <f>SUMIFS(СВЦЭМ!$C$33:$C$776,СВЦЭМ!$A$33:$A$776,$A136,СВЦЭМ!$B$33:$B$776,Q$110)+'СЕТ СН'!$I$12+СВЦЭМ!$D$10+'СЕТ СН'!$I$6-'СЕТ СН'!$I$22</f>
        <v>1696.03773555</v>
      </c>
      <c r="R136" s="36">
        <f>SUMIFS(СВЦЭМ!$C$33:$C$776,СВЦЭМ!$A$33:$A$776,$A136,СВЦЭМ!$B$33:$B$776,R$110)+'СЕТ СН'!$I$12+СВЦЭМ!$D$10+'СЕТ СН'!$I$6-'СЕТ СН'!$I$22</f>
        <v>1707.5527762299998</v>
      </c>
      <c r="S136" s="36">
        <f>SUMIFS(СВЦЭМ!$C$33:$C$776,СВЦЭМ!$A$33:$A$776,$A136,СВЦЭМ!$B$33:$B$776,S$110)+'СЕТ СН'!$I$12+СВЦЭМ!$D$10+'СЕТ СН'!$I$6-'СЕТ СН'!$I$22</f>
        <v>1702.2466659400002</v>
      </c>
      <c r="T136" s="36">
        <f>SUMIFS(СВЦЭМ!$C$33:$C$776,СВЦЭМ!$A$33:$A$776,$A136,СВЦЭМ!$B$33:$B$776,T$110)+'СЕТ СН'!$I$12+СВЦЭМ!$D$10+'СЕТ СН'!$I$6-'СЕТ СН'!$I$22</f>
        <v>1691.0952481899999</v>
      </c>
      <c r="U136" s="36">
        <f>SUMIFS(СВЦЭМ!$C$33:$C$776,СВЦЭМ!$A$33:$A$776,$A136,СВЦЭМ!$B$33:$B$776,U$110)+'СЕТ СН'!$I$12+СВЦЭМ!$D$10+'СЕТ СН'!$I$6-'СЕТ СН'!$I$22</f>
        <v>1681.2392993600001</v>
      </c>
      <c r="V136" s="36">
        <f>SUMIFS(СВЦЭМ!$C$33:$C$776,СВЦЭМ!$A$33:$A$776,$A136,СВЦЭМ!$B$33:$B$776,V$110)+'СЕТ СН'!$I$12+СВЦЭМ!$D$10+'СЕТ СН'!$I$6-'СЕТ СН'!$I$22</f>
        <v>1684.2934969899998</v>
      </c>
      <c r="W136" s="36">
        <f>SUMIFS(СВЦЭМ!$C$33:$C$776,СВЦЭМ!$A$33:$A$776,$A136,СВЦЭМ!$B$33:$B$776,W$110)+'СЕТ СН'!$I$12+СВЦЭМ!$D$10+'СЕТ СН'!$I$6-'СЕТ СН'!$I$22</f>
        <v>1693.2065464900002</v>
      </c>
      <c r="X136" s="36">
        <f>SUMIFS(СВЦЭМ!$C$33:$C$776,СВЦЭМ!$A$33:$A$776,$A136,СВЦЭМ!$B$33:$B$776,X$110)+'СЕТ СН'!$I$12+СВЦЭМ!$D$10+'СЕТ СН'!$I$6-'СЕТ СН'!$I$22</f>
        <v>1711.1132477599999</v>
      </c>
      <c r="Y136" s="36">
        <f>SUMIFS(СВЦЭМ!$C$33:$C$776,СВЦЭМ!$A$33:$A$776,$A136,СВЦЭМ!$B$33:$B$776,Y$110)+'СЕТ СН'!$I$12+СВЦЭМ!$D$10+'СЕТ СН'!$I$6-'СЕТ СН'!$I$22</f>
        <v>1713.8328887399998</v>
      </c>
    </row>
    <row r="137" spans="1:26" ht="15.75" x14ac:dyDescent="0.2">
      <c r="A137" s="35">
        <f t="shared" si="3"/>
        <v>44254</v>
      </c>
      <c r="B137" s="36">
        <f>SUMIFS(СВЦЭМ!$C$33:$C$776,СВЦЭМ!$A$33:$A$776,$A137,СВЦЭМ!$B$33:$B$776,B$110)+'СЕТ СН'!$I$12+СВЦЭМ!$D$10+'СЕТ СН'!$I$6-'СЕТ СН'!$I$22</f>
        <v>1716.09666771</v>
      </c>
      <c r="C137" s="36">
        <f>SUMIFS(СВЦЭМ!$C$33:$C$776,СВЦЭМ!$A$33:$A$776,$A137,СВЦЭМ!$B$33:$B$776,C$110)+'СЕТ СН'!$I$12+СВЦЭМ!$D$10+'СЕТ СН'!$I$6-'СЕТ СН'!$I$22</f>
        <v>1725.89117472</v>
      </c>
      <c r="D137" s="36">
        <f>SUMIFS(СВЦЭМ!$C$33:$C$776,СВЦЭМ!$A$33:$A$776,$A137,СВЦЭМ!$B$33:$B$776,D$110)+'СЕТ СН'!$I$12+СВЦЭМ!$D$10+'СЕТ СН'!$I$6-'СЕТ СН'!$I$22</f>
        <v>1754.0286025699997</v>
      </c>
      <c r="E137" s="36">
        <f>SUMIFS(СВЦЭМ!$C$33:$C$776,СВЦЭМ!$A$33:$A$776,$A137,СВЦЭМ!$B$33:$B$776,E$110)+'СЕТ СН'!$I$12+СВЦЭМ!$D$10+'СЕТ СН'!$I$6-'СЕТ СН'!$I$22</f>
        <v>1764.2929888399999</v>
      </c>
      <c r="F137" s="36">
        <f>SUMIFS(СВЦЭМ!$C$33:$C$776,СВЦЭМ!$A$33:$A$776,$A137,СВЦЭМ!$B$33:$B$776,F$110)+'СЕТ СН'!$I$12+СВЦЭМ!$D$10+'СЕТ СН'!$I$6-'СЕТ СН'!$I$22</f>
        <v>1780.4856561199999</v>
      </c>
      <c r="G137" s="36">
        <f>SUMIFS(СВЦЭМ!$C$33:$C$776,СВЦЭМ!$A$33:$A$776,$A137,СВЦЭМ!$B$33:$B$776,G$110)+'СЕТ СН'!$I$12+СВЦЭМ!$D$10+'СЕТ СН'!$I$6-'СЕТ СН'!$I$22</f>
        <v>1773.8450036700001</v>
      </c>
      <c r="H137" s="36">
        <f>SUMIFS(СВЦЭМ!$C$33:$C$776,СВЦЭМ!$A$33:$A$776,$A137,СВЦЭМ!$B$33:$B$776,H$110)+'СЕТ СН'!$I$12+СВЦЭМ!$D$10+'СЕТ СН'!$I$6-'СЕТ СН'!$I$22</f>
        <v>1760.60431045</v>
      </c>
      <c r="I137" s="36">
        <f>SUMIFS(СВЦЭМ!$C$33:$C$776,СВЦЭМ!$A$33:$A$776,$A137,СВЦЭМ!$B$33:$B$776,I$110)+'СЕТ СН'!$I$12+СВЦЭМ!$D$10+'СЕТ СН'!$I$6-'СЕТ СН'!$I$22</f>
        <v>1745.9567850799999</v>
      </c>
      <c r="J137" s="36">
        <f>SUMIFS(СВЦЭМ!$C$33:$C$776,СВЦЭМ!$A$33:$A$776,$A137,СВЦЭМ!$B$33:$B$776,J$110)+'СЕТ СН'!$I$12+СВЦЭМ!$D$10+'СЕТ СН'!$I$6-'СЕТ СН'!$I$22</f>
        <v>1733.2263238800001</v>
      </c>
      <c r="K137" s="36">
        <f>SUMIFS(СВЦЭМ!$C$33:$C$776,СВЦЭМ!$A$33:$A$776,$A137,СВЦЭМ!$B$33:$B$776,K$110)+'СЕТ СН'!$I$12+СВЦЭМ!$D$10+'СЕТ СН'!$I$6-'СЕТ СН'!$I$22</f>
        <v>1700.9410161199999</v>
      </c>
      <c r="L137" s="36">
        <f>SUMIFS(СВЦЭМ!$C$33:$C$776,СВЦЭМ!$A$33:$A$776,$A137,СВЦЭМ!$B$33:$B$776,L$110)+'СЕТ СН'!$I$12+СВЦЭМ!$D$10+'СЕТ СН'!$I$6-'СЕТ СН'!$I$22</f>
        <v>1699.0508349199999</v>
      </c>
      <c r="M137" s="36">
        <f>SUMIFS(СВЦЭМ!$C$33:$C$776,СВЦЭМ!$A$33:$A$776,$A137,СВЦЭМ!$B$33:$B$776,M$110)+'СЕТ СН'!$I$12+СВЦЭМ!$D$10+'СЕТ СН'!$I$6-'СЕТ СН'!$I$22</f>
        <v>1695.7759648599999</v>
      </c>
      <c r="N137" s="36">
        <f>SUMIFS(СВЦЭМ!$C$33:$C$776,СВЦЭМ!$A$33:$A$776,$A137,СВЦЭМ!$B$33:$B$776,N$110)+'СЕТ СН'!$I$12+СВЦЭМ!$D$10+'СЕТ СН'!$I$6-'СЕТ СН'!$I$22</f>
        <v>1702.7121922599999</v>
      </c>
      <c r="O137" s="36">
        <f>SUMIFS(СВЦЭМ!$C$33:$C$776,СВЦЭМ!$A$33:$A$776,$A137,СВЦЭМ!$B$33:$B$776,O$110)+'СЕТ СН'!$I$12+СВЦЭМ!$D$10+'СЕТ СН'!$I$6-'СЕТ СН'!$I$22</f>
        <v>1714.28349669</v>
      </c>
      <c r="P137" s="36">
        <f>SUMIFS(СВЦЭМ!$C$33:$C$776,СВЦЭМ!$A$33:$A$776,$A137,СВЦЭМ!$B$33:$B$776,P$110)+'СЕТ СН'!$I$12+СВЦЭМ!$D$10+'СЕТ СН'!$I$6-'СЕТ СН'!$I$22</f>
        <v>1705.0162713999998</v>
      </c>
      <c r="Q137" s="36">
        <f>SUMIFS(СВЦЭМ!$C$33:$C$776,СВЦЭМ!$A$33:$A$776,$A137,СВЦЭМ!$B$33:$B$776,Q$110)+'СЕТ СН'!$I$12+СВЦЭМ!$D$10+'СЕТ СН'!$I$6-'СЕТ СН'!$I$22</f>
        <v>1716.9051308399999</v>
      </c>
      <c r="R137" s="36">
        <f>SUMIFS(СВЦЭМ!$C$33:$C$776,СВЦЭМ!$A$33:$A$776,$A137,СВЦЭМ!$B$33:$B$776,R$110)+'СЕТ СН'!$I$12+СВЦЭМ!$D$10+'СЕТ СН'!$I$6-'СЕТ СН'!$I$22</f>
        <v>1737.7564194299998</v>
      </c>
      <c r="S137" s="36">
        <f>SUMIFS(СВЦЭМ!$C$33:$C$776,СВЦЭМ!$A$33:$A$776,$A137,СВЦЭМ!$B$33:$B$776,S$110)+'СЕТ СН'!$I$12+СВЦЭМ!$D$10+'СЕТ СН'!$I$6-'СЕТ СН'!$I$22</f>
        <v>1720.32820773</v>
      </c>
      <c r="T137" s="36">
        <f>SUMIFS(СВЦЭМ!$C$33:$C$776,СВЦЭМ!$A$33:$A$776,$A137,СВЦЭМ!$B$33:$B$776,T$110)+'СЕТ СН'!$I$12+СВЦЭМ!$D$10+'СЕТ СН'!$I$6-'СЕТ СН'!$I$22</f>
        <v>1713.7503114599999</v>
      </c>
      <c r="U137" s="36">
        <f>SUMIFS(СВЦЭМ!$C$33:$C$776,СВЦЭМ!$A$33:$A$776,$A137,СВЦЭМ!$B$33:$B$776,U$110)+'СЕТ СН'!$I$12+СВЦЭМ!$D$10+'СЕТ СН'!$I$6-'СЕТ СН'!$I$22</f>
        <v>1703.1979866000001</v>
      </c>
      <c r="V137" s="36">
        <f>SUMIFS(СВЦЭМ!$C$33:$C$776,СВЦЭМ!$A$33:$A$776,$A137,СВЦЭМ!$B$33:$B$776,V$110)+'СЕТ СН'!$I$12+СВЦЭМ!$D$10+'СЕТ СН'!$I$6-'СЕТ СН'!$I$22</f>
        <v>1712.1755979</v>
      </c>
      <c r="W137" s="36">
        <f>SUMIFS(СВЦЭМ!$C$33:$C$776,СВЦЭМ!$A$33:$A$776,$A137,СВЦЭМ!$B$33:$B$776,W$110)+'СЕТ СН'!$I$12+СВЦЭМ!$D$10+'СЕТ СН'!$I$6-'СЕТ СН'!$I$22</f>
        <v>1730.07393671</v>
      </c>
      <c r="X137" s="36">
        <f>SUMIFS(СВЦЭМ!$C$33:$C$776,СВЦЭМ!$A$33:$A$776,$A137,СВЦЭМ!$B$33:$B$776,X$110)+'СЕТ СН'!$I$12+СВЦЭМ!$D$10+'СЕТ СН'!$I$6-'СЕТ СН'!$I$22</f>
        <v>1737.5622751599999</v>
      </c>
      <c r="Y137" s="36">
        <f>SUMIFS(СВЦЭМ!$C$33:$C$776,СВЦЭМ!$A$33:$A$776,$A137,СВЦЭМ!$B$33:$B$776,Y$110)+'СЕТ СН'!$I$12+СВЦЭМ!$D$10+'СЕТ СН'!$I$6-'СЕТ СН'!$I$22</f>
        <v>1764.8324737600001</v>
      </c>
    </row>
    <row r="138" spans="1:26" ht="15.75" x14ac:dyDescent="0.2">
      <c r="A138" s="35">
        <f t="shared" si="3"/>
        <v>44255</v>
      </c>
      <c r="B138" s="36">
        <f>SUMIFS(СВЦЭМ!$C$33:$C$776,СВЦЭМ!$A$33:$A$776,$A138,СВЦЭМ!$B$33:$B$776,B$110)+'СЕТ СН'!$I$12+СВЦЭМ!$D$10+'СЕТ СН'!$I$6-'СЕТ СН'!$I$22</f>
        <v>1690.46461357</v>
      </c>
      <c r="C138" s="36">
        <f>SUMIFS(СВЦЭМ!$C$33:$C$776,СВЦЭМ!$A$33:$A$776,$A138,СВЦЭМ!$B$33:$B$776,C$110)+'СЕТ СН'!$I$12+СВЦЭМ!$D$10+'СЕТ СН'!$I$6-'СЕТ СН'!$I$22</f>
        <v>1727.3162246100001</v>
      </c>
      <c r="D138" s="36">
        <f>SUMIFS(СВЦЭМ!$C$33:$C$776,СВЦЭМ!$A$33:$A$776,$A138,СВЦЭМ!$B$33:$B$776,D$110)+'СЕТ СН'!$I$12+СВЦЭМ!$D$10+'СЕТ СН'!$I$6-'СЕТ СН'!$I$22</f>
        <v>1754.6411242499998</v>
      </c>
      <c r="E138" s="36">
        <f>SUMIFS(СВЦЭМ!$C$33:$C$776,СВЦЭМ!$A$33:$A$776,$A138,СВЦЭМ!$B$33:$B$776,E$110)+'СЕТ СН'!$I$12+СВЦЭМ!$D$10+'СЕТ СН'!$I$6-'СЕТ СН'!$I$22</f>
        <v>1769.7649259300001</v>
      </c>
      <c r="F138" s="36">
        <f>SUMIFS(СВЦЭМ!$C$33:$C$776,СВЦЭМ!$A$33:$A$776,$A138,СВЦЭМ!$B$33:$B$776,F$110)+'СЕТ СН'!$I$12+СВЦЭМ!$D$10+'СЕТ СН'!$I$6-'СЕТ СН'!$I$22</f>
        <v>1784.5680934900001</v>
      </c>
      <c r="G138" s="36">
        <f>SUMIFS(СВЦЭМ!$C$33:$C$776,СВЦЭМ!$A$33:$A$776,$A138,СВЦЭМ!$B$33:$B$776,G$110)+'СЕТ СН'!$I$12+СВЦЭМ!$D$10+'СЕТ СН'!$I$6-'СЕТ СН'!$I$22</f>
        <v>1777.3060453499997</v>
      </c>
      <c r="H138" s="36">
        <f>SUMIFS(СВЦЭМ!$C$33:$C$776,СВЦЭМ!$A$33:$A$776,$A138,СВЦЭМ!$B$33:$B$776,H$110)+'СЕТ СН'!$I$12+СВЦЭМ!$D$10+'СЕТ СН'!$I$6-'СЕТ СН'!$I$22</f>
        <v>1761.5430793099999</v>
      </c>
      <c r="I138" s="36">
        <f>SUMIFS(СВЦЭМ!$C$33:$C$776,СВЦЭМ!$A$33:$A$776,$A138,СВЦЭМ!$B$33:$B$776,I$110)+'СЕТ СН'!$I$12+СВЦЭМ!$D$10+'СЕТ СН'!$I$6-'СЕТ СН'!$I$22</f>
        <v>1739.0909409999999</v>
      </c>
      <c r="J138" s="36">
        <f>SUMIFS(СВЦЭМ!$C$33:$C$776,СВЦЭМ!$A$33:$A$776,$A138,СВЦЭМ!$B$33:$B$776,J$110)+'СЕТ СН'!$I$12+СВЦЭМ!$D$10+'СЕТ СН'!$I$6-'СЕТ СН'!$I$22</f>
        <v>1695.8846310600002</v>
      </c>
      <c r="K138" s="36">
        <f>SUMIFS(СВЦЭМ!$C$33:$C$776,СВЦЭМ!$A$33:$A$776,$A138,СВЦЭМ!$B$33:$B$776,K$110)+'СЕТ СН'!$I$12+СВЦЭМ!$D$10+'СЕТ СН'!$I$6-'СЕТ СН'!$I$22</f>
        <v>1664.18374842</v>
      </c>
      <c r="L138" s="36">
        <f>SUMIFS(СВЦЭМ!$C$33:$C$776,СВЦЭМ!$A$33:$A$776,$A138,СВЦЭМ!$B$33:$B$776,L$110)+'СЕТ СН'!$I$12+СВЦЭМ!$D$10+'СЕТ СН'!$I$6-'СЕТ СН'!$I$22</f>
        <v>1664.21915399</v>
      </c>
      <c r="M138" s="36">
        <f>SUMIFS(СВЦЭМ!$C$33:$C$776,СВЦЭМ!$A$33:$A$776,$A138,СВЦЭМ!$B$33:$B$776,M$110)+'СЕТ СН'!$I$12+СВЦЭМ!$D$10+'СЕТ СН'!$I$6-'СЕТ СН'!$I$22</f>
        <v>1677.0983637300001</v>
      </c>
      <c r="N138" s="36">
        <f>SUMIFS(СВЦЭМ!$C$33:$C$776,СВЦЭМ!$A$33:$A$776,$A138,СВЦЭМ!$B$33:$B$776,N$110)+'СЕТ СН'!$I$12+СВЦЭМ!$D$10+'СЕТ СН'!$I$6-'СЕТ СН'!$I$22</f>
        <v>1708.6305835899998</v>
      </c>
      <c r="O138" s="36">
        <f>SUMIFS(СВЦЭМ!$C$33:$C$776,СВЦЭМ!$A$33:$A$776,$A138,СВЦЭМ!$B$33:$B$776,O$110)+'СЕТ СН'!$I$12+СВЦЭМ!$D$10+'СЕТ СН'!$I$6-'СЕТ СН'!$I$22</f>
        <v>1731.4658668500001</v>
      </c>
      <c r="P138" s="36">
        <f>SUMIFS(СВЦЭМ!$C$33:$C$776,СВЦЭМ!$A$33:$A$776,$A138,СВЦЭМ!$B$33:$B$776,P$110)+'СЕТ СН'!$I$12+СВЦЭМ!$D$10+'СЕТ СН'!$I$6-'СЕТ СН'!$I$22</f>
        <v>1717.3460708500002</v>
      </c>
      <c r="Q138" s="36">
        <f>SUMIFS(СВЦЭМ!$C$33:$C$776,СВЦЭМ!$A$33:$A$776,$A138,СВЦЭМ!$B$33:$B$776,Q$110)+'СЕТ СН'!$I$12+СВЦЭМ!$D$10+'СЕТ СН'!$I$6-'СЕТ СН'!$I$22</f>
        <v>1723.6824029899999</v>
      </c>
      <c r="R138" s="36">
        <f>SUMIFS(СВЦЭМ!$C$33:$C$776,СВЦЭМ!$A$33:$A$776,$A138,СВЦЭМ!$B$33:$B$776,R$110)+'СЕТ СН'!$I$12+СВЦЭМ!$D$10+'СЕТ СН'!$I$6-'СЕТ СН'!$I$22</f>
        <v>1733.9272695199998</v>
      </c>
      <c r="S138" s="36">
        <f>SUMIFS(СВЦЭМ!$C$33:$C$776,СВЦЭМ!$A$33:$A$776,$A138,СВЦЭМ!$B$33:$B$776,S$110)+'СЕТ СН'!$I$12+СВЦЭМ!$D$10+'СЕТ СН'!$I$6-'СЕТ СН'!$I$22</f>
        <v>1709.8860306199999</v>
      </c>
      <c r="T138" s="36">
        <f>SUMIFS(СВЦЭМ!$C$33:$C$776,СВЦЭМ!$A$33:$A$776,$A138,СВЦЭМ!$B$33:$B$776,T$110)+'СЕТ СН'!$I$12+СВЦЭМ!$D$10+'СЕТ СН'!$I$6-'СЕТ СН'!$I$22</f>
        <v>1690.2552577500001</v>
      </c>
      <c r="U138" s="36">
        <f>SUMIFS(СВЦЭМ!$C$33:$C$776,СВЦЭМ!$A$33:$A$776,$A138,СВЦЭМ!$B$33:$B$776,U$110)+'СЕТ СН'!$I$12+СВЦЭМ!$D$10+'СЕТ СН'!$I$6-'СЕТ СН'!$I$22</f>
        <v>1681.9311148000002</v>
      </c>
      <c r="V138" s="36">
        <f>SUMIFS(СВЦЭМ!$C$33:$C$776,СВЦЭМ!$A$33:$A$776,$A138,СВЦЭМ!$B$33:$B$776,V$110)+'СЕТ СН'!$I$12+СВЦЭМ!$D$10+'СЕТ СН'!$I$6-'СЕТ СН'!$I$22</f>
        <v>1694.7790502100002</v>
      </c>
      <c r="W138" s="36">
        <f>SUMIFS(СВЦЭМ!$C$33:$C$776,СВЦЭМ!$A$33:$A$776,$A138,СВЦЭМ!$B$33:$B$776,W$110)+'СЕТ СН'!$I$12+СВЦЭМ!$D$10+'СЕТ СН'!$I$6-'СЕТ СН'!$I$22</f>
        <v>1720.3130596199999</v>
      </c>
      <c r="X138" s="36">
        <f>SUMIFS(СВЦЭМ!$C$33:$C$776,СВЦЭМ!$A$33:$A$776,$A138,СВЦЭМ!$B$33:$B$776,X$110)+'СЕТ СН'!$I$12+СВЦЭМ!$D$10+'СЕТ СН'!$I$6-'СЕТ СН'!$I$22</f>
        <v>1742.71901166</v>
      </c>
      <c r="Y138" s="36">
        <f>SUMIFS(СВЦЭМ!$C$33:$C$776,СВЦЭМ!$A$33:$A$776,$A138,СВЦЭМ!$B$33:$B$776,Y$110)+'СЕТ СН'!$I$12+СВЦЭМ!$D$10+'СЕТ СН'!$I$6-'СЕТ СН'!$I$22</f>
        <v>1777.1926656999999</v>
      </c>
    </row>
    <row r="139" spans="1:26"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6" ht="15.75" x14ac:dyDescent="0.2">
      <c r="A140" s="39"/>
      <c r="B140" s="39"/>
      <c r="C140" s="39"/>
      <c r="D140" s="39"/>
      <c r="E140" s="39"/>
      <c r="F140" s="39"/>
      <c r="G140" s="39"/>
      <c r="H140" s="39"/>
      <c r="I140" s="39"/>
      <c r="J140" s="39"/>
      <c r="K140" s="39"/>
      <c r="L140" s="39"/>
      <c r="M140" s="39"/>
      <c r="N140" s="39"/>
      <c r="O140" s="39"/>
      <c r="P140" s="39"/>
      <c r="Q140" s="39"/>
      <c r="R140" s="39"/>
      <c r="S140" s="39"/>
      <c r="T140" s="39"/>
      <c r="U140" s="39"/>
      <c r="V140" s="39"/>
      <c r="W140" s="39"/>
      <c r="X140" s="39"/>
      <c r="Y140" s="39"/>
      <c r="Z140" s="39"/>
    </row>
    <row r="141" spans="1:26" ht="15.75" x14ac:dyDescent="0.2">
      <c r="A141" s="139" t="s">
        <v>74</v>
      </c>
      <c r="B141" s="139"/>
      <c r="C141" s="139"/>
      <c r="D141" s="139"/>
      <c r="E141" s="139"/>
      <c r="F141" s="139"/>
      <c r="G141" s="139"/>
      <c r="H141" s="139"/>
      <c r="I141" s="139"/>
      <c r="J141" s="139"/>
      <c r="K141" s="139"/>
      <c r="L141" s="139"/>
      <c r="M141" s="139"/>
      <c r="N141" s="140" t="s">
        <v>29</v>
      </c>
      <c r="O141" s="140"/>
      <c r="P141" s="140"/>
      <c r="Q141" s="140"/>
      <c r="R141" s="140"/>
      <c r="S141" s="140"/>
      <c r="T141" s="140"/>
      <c r="U141" s="140"/>
      <c r="V141" s="39"/>
      <c r="W141" s="39"/>
      <c r="X141" s="39"/>
      <c r="Y141" s="39"/>
      <c r="Z141" s="39"/>
    </row>
    <row r="142" spans="1:26" ht="15.75" x14ac:dyDescent="0.25">
      <c r="A142" s="139"/>
      <c r="B142" s="139"/>
      <c r="C142" s="139"/>
      <c r="D142" s="139"/>
      <c r="E142" s="139"/>
      <c r="F142" s="139"/>
      <c r="G142" s="139"/>
      <c r="H142" s="139"/>
      <c r="I142" s="139"/>
      <c r="J142" s="139"/>
      <c r="K142" s="139"/>
      <c r="L142" s="139"/>
      <c r="M142" s="139"/>
      <c r="N142" s="141" t="s">
        <v>0</v>
      </c>
      <c r="O142" s="141"/>
      <c r="P142" s="141" t="s">
        <v>1</v>
      </c>
      <c r="Q142" s="141"/>
      <c r="R142" s="141" t="s">
        <v>2</v>
      </c>
      <c r="S142" s="141"/>
      <c r="T142" s="141" t="s">
        <v>3</v>
      </c>
      <c r="U142" s="141"/>
      <c r="V142" s="32"/>
      <c r="W142" s="32"/>
      <c r="X142" s="32"/>
      <c r="Y142" s="32"/>
    </row>
    <row r="143" spans="1:26" ht="15.75" x14ac:dyDescent="0.2">
      <c r="A143" s="139"/>
      <c r="B143" s="139"/>
      <c r="C143" s="139"/>
      <c r="D143" s="139"/>
      <c r="E143" s="139"/>
      <c r="F143" s="139"/>
      <c r="G143" s="139"/>
      <c r="H143" s="139"/>
      <c r="I143" s="139"/>
      <c r="J143" s="139"/>
      <c r="K143" s="139"/>
      <c r="L143" s="139"/>
      <c r="M143" s="139"/>
      <c r="N143" s="142">
        <f>СВЦЭМ!$D$12+'СЕТ СН'!$F$13-'СЕТ СН'!$F$23</f>
        <v>511838.80066762044</v>
      </c>
      <c r="O143" s="143"/>
      <c r="P143" s="142">
        <f>СВЦЭМ!$D$12+'СЕТ СН'!$F$13-'СЕТ СН'!$G$23</f>
        <v>511838.80066762044</v>
      </c>
      <c r="Q143" s="143"/>
      <c r="R143" s="142">
        <f>СВЦЭМ!$D$12+'СЕТ СН'!$F$13-'СЕТ СН'!$H$23</f>
        <v>511838.80066762044</v>
      </c>
      <c r="S143" s="143"/>
      <c r="T143" s="142">
        <f>СВЦЭМ!$D$12+'СЕТ СН'!$F$13-'СЕТ СН'!$I$23</f>
        <v>511838.80066762044</v>
      </c>
      <c r="U143" s="143"/>
      <c r="V143" s="40"/>
      <c r="W143" s="40"/>
      <c r="X143" s="40"/>
      <c r="Y143" s="40"/>
    </row>
    <row r="144" spans="1:26" x14ac:dyDescent="0.25">
      <c r="A144" s="145"/>
      <c r="B144" s="145"/>
      <c r="C144" s="145"/>
      <c r="D144" s="145"/>
      <c r="E144" s="145"/>
      <c r="F144" s="146"/>
      <c r="G144" s="146"/>
      <c r="H144" s="146"/>
      <c r="I144" s="146"/>
      <c r="J144" s="146"/>
      <c r="K144" s="146"/>
      <c r="L144" s="146"/>
      <c r="M144" s="146"/>
    </row>
    <row r="145" spans="1:21" ht="15.75" x14ac:dyDescent="0.25">
      <c r="A145" s="148" t="s">
        <v>75</v>
      </c>
      <c r="B145" s="149"/>
      <c r="C145" s="149"/>
      <c r="D145" s="149"/>
      <c r="E145" s="149"/>
      <c r="F145" s="149"/>
      <c r="G145" s="149"/>
      <c r="H145" s="149"/>
      <c r="I145" s="149"/>
      <c r="J145" s="149"/>
      <c r="K145" s="149"/>
      <c r="L145" s="149"/>
      <c r="M145" s="150"/>
      <c r="N145" s="140" t="s">
        <v>29</v>
      </c>
      <c r="O145" s="140"/>
      <c r="P145" s="140"/>
      <c r="Q145" s="140"/>
      <c r="R145" s="140"/>
      <c r="S145" s="140"/>
      <c r="T145" s="140"/>
      <c r="U145" s="140"/>
    </row>
    <row r="146" spans="1:21" ht="15.75" x14ac:dyDescent="0.25">
      <c r="A146" s="151"/>
      <c r="B146" s="152"/>
      <c r="C146" s="152"/>
      <c r="D146" s="152"/>
      <c r="E146" s="152"/>
      <c r="F146" s="152"/>
      <c r="G146" s="152"/>
      <c r="H146" s="152"/>
      <c r="I146" s="152"/>
      <c r="J146" s="152"/>
      <c r="K146" s="152"/>
      <c r="L146" s="152"/>
      <c r="M146" s="153"/>
      <c r="N146" s="141" t="s">
        <v>0</v>
      </c>
      <c r="O146" s="141"/>
      <c r="P146" s="141" t="s">
        <v>1</v>
      </c>
      <c r="Q146" s="141"/>
      <c r="R146" s="141" t="s">
        <v>2</v>
      </c>
      <c r="S146" s="141"/>
      <c r="T146" s="141" t="s">
        <v>3</v>
      </c>
      <c r="U146" s="141"/>
    </row>
    <row r="147" spans="1:21" ht="15.75" x14ac:dyDescent="0.25">
      <c r="A147" s="154"/>
      <c r="B147" s="155"/>
      <c r="C147" s="155"/>
      <c r="D147" s="155"/>
      <c r="E147" s="155"/>
      <c r="F147" s="155"/>
      <c r="G147" s="155"/>
      <c r="H147" s="155"/>
      <c r="I147" s="155"/>
      <c r="J147" s="155"/>
      <c r="K147" s="155"/>
      <c r="L147" s="155"/>
      <c r="M147" s="156"/>
      <c r="N147" s="147">
        <f>'СЕТ СН'!$F$7</f>
        <v>1466461.65</v>
      </c>
      <c r="O147" s="147"/>
      <c r="P147" s="147">
        <f>'СЕТ СН'!$G$7</f>
        <v>1029924.38</v>
      </c>
      <c r="Q147" s="147"/>
      <c r="R147" s="147">
        <f>'СЕТ СН'!$H$7</f>
        <v>1366087.15</v>
      </c>
      <c r="S147" s="147"/>
      <c r="T147" s="147">
        <f>'СЕТ СН'!$I$7</f>
        <v>1264711.31</v>
      </c>
      <c r="U147" s="147"/>
    </row>
  </sheetData>
  <sheetProtection password="CF36" sheet="1" objects="1" scenarios="1" formatCells="0" formatColumns="0" formatRows="0" insertColumns="0" insertRows="0" insertHyperlinks="0" deleteColumns="0" deleteRows="0" sort="0" autoFilter="0" pivotTables="0"/>
  <mergeCells count="36">
    <mergeCell ref="N147:O147"/>
    <mergeCell ref="P147:Q147"/>
    <mergeCell ref="R147:S147"/>
    <mergeCell ref="T147:U147"/>
    <mergeCell ref="A145:M147"/>
    <mergeCell ref="N145:U145"/>
    <mergeCell ref="N146:O146"/>
    <mergeCell ref="P146:Q146"/>
    <mergeCell ref="R146:S146"/>
    <mergeCell ref="T146:U146"/>
    <mergeCell ref="A144:E144"/>
    <mergeCell ref="F144:G144"/>
    <mergeCell ref="H144:I144"/>
    <mergeCell ref="J144:K144"/>
    <mergeCell ref="L144:M144"/>
    <mergeCell ref="A141:M143"/>
    <mergeCell ref="A108:A110"/>
    <mergeCell ref="B108:Y109"/>
    <mergeCell ref="A75:A77"/>
    <mergeCell ref="B75:Y76"/>
    <mergeCell ref="P143:Q143"/>
    <mergeCell ref="R143:S143"/>
    <mergeCell ref="T143:U143"/>
    <mergeCell ref="N141:U141"/>
    <mergeCell ref="N142:O142"/>
    <mergeCell ref="P142:Q142"/>
    <mergeCell ref="R142:S142"/>
    <mergeCell ref="T142:U142"/>
    <mergeCell ref="N143:O143"/>
    <mergeCell ref="A42:A44"/>
    <mergeCell ref="B42:Y43"/>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18"/>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2021г.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7" t="s">
        <v>40</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7" ht="32.25" customHeight="1" x14ac:dyDescent="0.2">
      <c r="A4" s="127" t="s">
        <v>10</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8" t="s">
        <v>7</v>
      </c>
      <c r="B9" s="131" t="s">
        <v>69</v>
      </c>
      <c r="C9" s="132"/>
      <c r="D9" s="132"/>
      <c r="E9" s="132"/>
      <c r="F9" s="132"/>
      <c r="G9" s="132"/>
      <c r="H9" s="132"/>
      <c r="I9" s="132"/>
      <c r="J9" s="132"/>
      <c r="K9" s="132"/>
      <c r="L9" s="132"/>
      <c r="M9" s="132"/>
      <c r="N9" s="132"/>
      <c r="O9" s="132"/>
      <c r="P9" s="132"/>
      <c r="Q9" s="132"/>
      <c r="R9" s="132"/>
      <c r="S9" s="132"/>
      <c r="T9" s="132"/>
      <c r="U9" s="132"/>
      <c r="V9" s="132"/>
      <c r="W9" s="132"/>
      <c r="X9" s="132"/>
      <c r="Y9" s="133"/>
    </row>
    <row r="10" spans="1:27" ht="12.75" customHeight="1"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7" ht="12.75" customHeight="1"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СВЦЭМ!$A$34</f>
        <v>01.02.2021</v>
      </c>
      <c r="B12" s="36">
        <f>SUMIFS(СВЦЭМ!$D$33:$D$776,СВЦЭМ!$A$33:$A$776,$A12,СВЦЭМ!$B$33:$B$776,B$11)+'СЕТ СН'!$F$14+СВЦЭМ!$D$10+'СЕТ СН'!$F$5-'СЕТ СН'!$F$24</f>
        <v>3534.6586609300002</v>
      </c>
      <c r="C12" s="36">
        <f>SUMIFS(СВЦЭМ!$D$33:$D$776,СВЦЭМ!$A$33:$A$776,$A12,СВЦЭМ!$B$33:$B$776,C$11)+'СЕТ СН'!$F$14+СВЦЭМ!$D$10+'СЕТ СН'!$F$5-'СЕТ СН'!$F$24</f>
        <v>3575.03281526</v>
      </c>
      <c r="D12" s="36">
        <f>SUMIFS(СВЦЭМ!$D$33:$D$776,СВЦЭМ!$A$33:$A$776,$A12,СВЦЭМ!$B$33:$B$776,D$11)+'СЕТ СН'!$F$14+СВЦЭМ!$D$10+'СЕТ СН'!$F$5-'СЕТ СН'!$F$24</f>
        <v>3597.3732795799997</v>
      </c>
      <c r="E12" s="36">
        <f>SUMIFS(СВЦЭМ!$D$33:$D$776,СВЦЭМ!$A$33:$A$776,$A12,СВЦЭМ!$B$33:$B$776,E$11)+'СЕТ СН'!$F$14+СВЦЭМ!$D$10+'СЕТ СН'!$F$5-'СЕТ СН'!$F$24</f>
        <v>3607.6165269100002</v>
      </c>
      <c r="F12" s="36">
        <f>SUMIFS(СВЦЭМ!$D$33:$D$776,СВЦЭМ!$A$33:$A$776,$A12,СВЦЭМ!$B$33:$B$776,F$11)+'СЕТ СН'!$F$14+СВЦЭМ!$D$10+'СЕТ СН'!$F$5-'СЕТ СН'!$F$24</f>
        <v>3622.3740443500001</v>
      </c>
      <c r="G12" s="36">
        <f>SUMIFS(СВЦЭМ!$D$33:$D$776,СВЦЭМ!$A$33:$A$776,$A12,СВЦЭМ!$B$33:$B$776,G$11)+'СЕТ СН'!$F$14+СВЦЭМ!$D$10+'СЕТ СН'!$F$5-'СЕТ СН'!$F$24</f>
        <v>3606.4183577399999</v>
      </c>
      <c r="H12" s="36">
        <f>SUMIFS(СВЦЭМ!$D$33:$D$776,СВЦЭМ!$A$33:$A$776,$A12,СВЦЭМ!$B$33:$B$776,H$11)+'СЕТ СН'!$F$14+СВЦЭМ!$D$10+'СЕТ СН'!$F$5-'СЕТ СН'!$F$24</f>
        <v>3583.71516909</v>
      </c>
      <c r="I12" s="36">
        <f>SUMIFS(СВЦЭМ!$D$33:$D$776,СВЦЭМ!$A$33:$A$776,$A12,СВЦЭМ!$B$33:$B$776,I$11)+'СЕТ СН'!$F$14+СВЦЭМ!$D$10+'СЕТ СН'!$F$5-'СЕТ СН'!$F$24</f>
        <v>3562.1279411</v>
      </c>
      <c r="J12" s="36">
        <f>SUMIFS(СВЦЭМ!$D$33:$D$776,СВЦЭМ!$A$33:$A$776,$A12,СВЦЭМ!$B$33:$B$776,J$11)+'СЕТ СН'!$F$14+СВЦЭМ!$D$10+'СЕТ СН'!$F$5-'СЕТ СН'!$F$24</f>
        <v>3537.2352748399999</v>
      </c>
      <c r="K12" s="36">
        <f>SUMIFS(СВЦЭМ!$D$33:$D$776,СВЦЭМ!$A$33:$A$776,$A12,СВЦЭМ!$B$33:$B$776,K$11)+'СЕТ СН'!$F$14+СВЦЭМ!$D$10+'СЕТ СН'!$F$5-'СЕТ СН'!$F$24</f>
        <v>3533.6828805199998</v>
      </c>
      <c r="L12" s="36">
        <f>SUMIFS(СВЦЭМ!$D$33:$D$776,СВЦЭМ!$A$33:$A$776,$A12,СВЦЭМ!$B$33:$B$776,L$11)+'СЕТ СН'!$F$14+СВЦЭМ!$D$10+'СЕТ СН'!$F$5-'СЕТ СН'!$F$24</f>
        <v>3535.3877047300002</v>
      </c>
      <c r="M12" s="36">
        <f>SUMIFS(СВЦЭМ!$D$33:$D$776,СВЦЭМ!$A$33:$A$776,$A12,СВЦЭМ!$B$33:$B$776,M$11)+'СЕТ СН'!$F$14+СВЦЭМ!$D$10+'СЕТ СН'!$F$5-'СЕТ СН'!$F$24</f>
        <v>3543.7478918900001</v>
      </c>
      <c r="N12" s="36">
        <f>SUMIFS(СВЦЭМ!$D$33:$D$776,СВЦЭМ!$A$33:$A$776,$A12,СВЦЭМ!$B$33:$B$776,N$11)+'СЕТ СН'!$F$14+СВЦЭМ!$D$10+'СЕТ СН'!$F$5-'СЕТ СН'!$F$24</f>
        <v>3557.2001478399998</v>
      </c>
      <c r="O12" s="36">
        <f>SUMIFS(СВЦЭМ!$D$33:$D$776,СВЦЭМ!$A$33:$A$776,$A12,СВЦЭМ!$B$33:$B$776,O$11)+'СЕТ СН'!$F$14+СВЦЭМ!$D$10+'СЕТ СН'!$F$5-'СЕТ СН'!$F$24</f>
        <v>3572.0524841900001</v>
      </c>
      <c r="P12" s="36">
        <f>SUMIFS(СВЦЭМ!$D$33:$D$776,СВЦЭМ!$A$33:$A$776,$A12,СВЦЭМ!$B$33:$B$776,P$11)+'СЕТ СН'!$F$14+СВЦЭМ!$D$10+'СЕТ СН'!$F$5-'СЕТ СН'!$F$24</f>
        <v>3583.56901358</v>
      </c>
      <c r="Q12" s="36">
        <f>SUMIFS(СВЦЭМ!$D$33:$D$776,СВЦЭМ!$A$33:$A$776,$A12,СВЦЭМ!$B$33:$B$776,Q$11)+'СЕТ СН'!$F$14+СВЦЭМ!$D$10+'СЕТ СН'!$F$5-'СЕТ СН'!$F$24</f>
        <v>3587.9615556499998</v>
      </c>
      <c r="R12" s="36">
        <f>SUMIFS(СВЦЭМ!$D$33:$D$776,СВЦЭМ!$A$33:$A$776,$A12,СВЦЭМ!$B$33:$B$776,R$11)+'СЕТ СН'!$F$14+СВЦЭМ!$D$10+'СЕТ СН'!$F$5-'СЕТ СН'!$F$24</f>
        <v>3582.3544738000001</v>
      </c>
      <c r="S12" s="36">
        <f>SUMIFS(СВЦЭМ!$D$33:$D$776,СВЦЭМ!$A$33:$A$776,$A12,СВЦЭМ!$B$33:$B$776,S$11)+'СЕТ СН'!$F$14+СВЦЭМ!$D$10+'СЕТ СН'!$F$5-'СЕТ СН'!$F$24</f>
        <v>3567.7575720099999</v>
      </c>
      <c r="T12" s="36">
        <f>SUMIFS(СВЦЭМ!$D$33:$D$776,СВЦЭМ!$A$33:$A$776,$A12,СВЦЭМ!$B$33:$B$776,T$11)+'СЕТ СН'!$F$14+СВЦЭМ!$D$10+'СЕТ СН'!$F$5-'СЕТ СН'!$F$24</f>
        <v>3544.2858352499998</v>
      </c>
      <c r="U12" s="36">
        <f>SUMIFS(СВЦЭМ!$D$33:$D$776,СВЦЭМ!$A$33:$A$776,$A12,СВЦЭМ!$B$33:$B$776,U$11)+'СЕТ СН'!$F$14+СВЦЭМ!$D$10+'СЕТ СН'!$F$5-'СЕТ СН'!$F$24</f>
        <v>3540.5980975499997</v>
      </c>
      <c r="V12" s="36">
        <f>SUMIFS(СВЦЭМ!$D$33:$D$776,СВЦЭМ!$A$33:$A$776,$A12,СВЦЭМ!$B$33:$B$776,V$11)+'СЕТ СН'!$F$14+СВЦЭМ!$D$10+'СЕТ СН'!$F$5-'СЕТ СН'!$F$24</f>
        <v>3548.26239794</v>
      </c>
      <c r="W12" s="36">
        <f>SUMIFS(СВЦЭМ!$D$33:$D$776,СВЦЭМ!$A$33:$A$776,$A12,СВЦЭМ!$B$33:$B$776,W$11)+'СЕТ СН'!$F$14+СВЦЭМ!$D$10+'СЕТ СН'!$F$5-'СЕТ СН'!$F$24</f>
        <v>3562.6779190100001</v>
      </c>
      <c r="X12" s="36">
        <f>SUMIFS(СВЦЭМ!$D$33:$D$776,СВЦЭМ!$A$33:$A$776,$A12,СВЦЭМ!$B$33:$B$776,X$11)+'СЕТ СН'!$F$14+СВЦЭМ!$D$10+'СЕТ СН'!$F$5-'СЕТ СН'!$F$24</f>
        <v>3588.0298572199999</v>
      </c>
      <c r="Y12" s="36">
        <f>SUMIFS(СВЦЭМ!$D$33:$D$776,СВЦЭМ!$A$33:$A$776,$A12,СВЦЭМ!$B$33:$B$776,Y$11)+'СЕТ СН'!$F$14+СВЦЭМ!$D$10+'СЕТ СН'!$F$5-'СЕТ СН'!$F$24</f>
        <v>3600.4118962100001</v>
      </c>
      <c r="AA12" s="45"/>
    </row>
    <row r="13" spans="1:27" ht="15.75" x14ac:dyDescent="0.2">
      <c r="A13" s="35">
        <f>A12+1</f>
        <v>44229</v>
      </c>
      <c r="B13" s="36">
        <f>SUMIFS(СВЦЭМ!$D$33:$D$776,СВЦЭМ!$A$33:$A$776,$A13,СВЦЭМ!$B$33:$B$776,B$11)+'СЕТ СН'!$F$14+СВЦЭМ!$D$10+'СЕТ СН'!$F$5-'СЕТ СН'!$F$24</f>
        <v>3569.6770531100001</v>
      </c>
      <c r="C13" s="36">
        <f>SUMIFS(СВЦЭМ!$D$33:$D$776,СВЦЭМ!$A$33:$A$776,$A13,СВЦЭМ!$B$33:$B$776,C$11)+'СЕТ СН'!$F$14+СВЦЭМ!$D$10+'СЕТ СН'!$F$5-'СЕТ СН'!$F$24</f>
        <v>3590.3115247699998</v>
      </c>
      <c r="D13" s="36">
        <f>SUMIFS(СВЦЭМ!$D$33:$D$776,СВЦЭМ!$A$33:$A$776,$A13,СВЦЭМ!$B$33:$B$776,D$11)+'СЕТ СН'!$F$14+СВЦЭМ!$D$10+'СЕТ СН'!$F$5-'СЕТ СН'!$F$24</f>
        <v>3602.4474097900002</v>
      </c>
      <c r="E13" s="36">
        <f>SUMIFS(СВЦЭМ!$D$33:$D$776,СВЦЭМ!$A$33:$A$776,$A13,СВЦЭМ!$B$33:$B$776,E$11)+'СЕТ СН'!$F$14+СВЦЭМ!$D$10+'СЕТ СН'!$F$5-'СЕТ СН'!$F$24</f>
        <v>3607.4800598699999</v>
      </c>
      <c r="F13" s="36">
        <f>SUMIFS(СВЦЭМ!$D$33:$D$776,СВЦЭМ!$A$33:$A$776,$A13,СВЦЭМ!$B$33:$B$776,F$11)+'СЕТ СН'!$F$14+СВЦЭМ!$D$10+'СЕТ СН'!$F$5-'СЕТ СН'!$F$24</f>
        <v>3613.0186194500002</v>
      </c>
      <c r="G13" s="36">
        <f>SUMIFS(СВЦЭМ!$D$33:$D$776,СВЦЭМ!$A$33:$A$776,$A13,СВЦЭМ!$B$33:$B$776,G$11)+'СЕТ СН'!$F$14+СВЦЭМ!$D$10+'СЕТ СН'!$F$5-'СЕТ СН'!$F$24</f>
        <v>3591.0108007700001</v>
      </c>
      <c r="H13" s="36">
        <f>SUMIFS(СВЦЭМ!$D$33:$D$776,СВЦЭМ!$A$33:$A$776,$A13,СВЦЭМ!$B$33:$B$776,H$11)+'СЕТ СН'!$F$14+СВЦЭМ!$D$10+'СЕТ СН'!$F$5-'СЕТ СН'!$F$24</f>
        <v>3553.4132119799997</v>
      </c>
      <c r="I13" s="36">
        <f>SUMIFS(СВЦЭМ!$D$33:$D$776,СВЦЭМ!$A$33:$A$776,$A13,СВЦЭМ!$B$33:$B$776,I$11)+'СЕТ СН'!$F$14+СВЦЭМ!$D$10+'СЕТ СН'!$F$5-'СЕТ СН'!$F$24</f>
        <v>3535.9941367399997</v>
      </c>
      <c r="J13" s="36">
        <f>SUMIFS(СВЦЭМ!$D$33:$D$776,СВЦЭМ!$A$33:$A$776,$A13,СВЦЭМ!$B$33:$B$776,J$11)+'СЕТ СН'!$F$14+СВЦЭМ!$D$10+'СЕТ СН'!$F$5-'СЕТ СН'!$F$24</f>
        <v>3511.7562168599998</v>
      </c>
      <c r="K13" s="36">
        <f>SUMIFS(СВЦЭМ!$D$33:$D$776,СВЦЭМ!$A$33:$A$776,$A13,СВЦЭМ!$B$33:$B$776,K$11)+'СЕТ СН'!$F$14+СВЦЭМ!$D$10+'СЕТ СН'!$F$5-'СЕТ СН'!$F$24</f>
        <v>3499.5793230099998</v>
      </c>
      <c r="L13" s="36">
        <f>SUMIFS(СВЦЭМ!$D$33:$D$776,СВЦЭМ!$A$33:$A$776,$A13,СВЦЭМ!$B$33:$B$776,L$11)+'СЕТ СН'!$F$14+СВЦЭМ!$D$10+'СЕТ СН'!$F$5-'СЕТ СН'!$F$24</f>
        <v>3500.9084100199998</v>
      </c>
      <c r="M13" s="36">
        <f>SUMIFS(СВЦЭМ!$D$33:$D$776,СВЦЭМ!$A$33:$A$776,$A13,СВЦЭМ!$B$33:$B$776,M$11)+'СЕТ СН'!$F$14+СВЦЭМ!$D$10+'СЕТ СН'!$F$5-'СЕТ СН'!$F$24</f>
        <v>3534.14710431</v>
      </c>
      <c r="N13" s="36">
        <f>SUMIFS(СВЦЭМ!$D$33:$D$776,СВЦЭМ!$A$33:$A$776,$A13,СВЦЭМ!$B$33:$B$776,N$11)+'СЕТ СН'!$F$14+СВЦЭМ!$D$10+'СЕТ СН'!$F$5-'СЕТ СН'!$F$24</f>
        <v>3571.10587429</v>
      </c>
      <c r="O13" s="36">
        <f>SUMIFS(СВЦЭМ!$D$33:$D$776,СВЦЭМ!$A$33:$A$776,$A13,СВЦЭМ!$B$33:$B$776,O$11)+'СЕТ СН'!$F$14+СВЦЭМ!$D$10+'СЕТ СН'!$F$5-'СЕТ СН'!$F$24</f>
        <v>3587.2645506700001</v>
      </c>
      <c r="P13" s="36">
        <f>SUMIFS(СВЦЭМ!$D$33:$D$776,СВЦЭМ!$A$33:$A$776,$A13,СВЦЭМ!$B$33:$B$776,P$11)+'СЕТ СН'!$F$14+СВЦЭМ!$D$10+'СЕТ СН'!$F$5-'СЕТ СН'!$F$24</f>
        <v>3602.9966086599998</v>
      </c>
      <c r="Q13" s="36">
        <f>SUMIFS(СВЦЭМ!$D$33:$D$776,СВЦЭМ!$A$33:$A$776,$A13,СВЦЭМ!$B$33:$B$776,Q$11)+'СЕТ СН'!$F$14+СВЦЭМ!$D$10+'СЕТ СН'!$F$5-'СЕТ СН'!$F$24</f>
        <v>3605.6048454399997</v>
      </c>
      <c r="R13" s="36">
        <f>SUMIFS(СВЦЭМ!$D$33:$D$776,СВЦЭМ!$A$33:$A$776,$A13,СВЦЭМ!$B$33:$B$776,R$11)+'СЕТ СН'!$F$14+СВЦЭМ!$D$10+'СЕТ СН'!$F$5-'СЕТ СН'!$F$24</f>
        <v>3605.5801398499998</v>
      </c>
      <c r="S13" s="36">
        <f>SUMIFS(СВЦЭМ!$D$33:$D$776,СВЦЭМ!$A$33:$A$776,$A13,СВЦЭМ!$B$33:$B$776,S$11)+'СЕТ СН'!$F$14+СВЦЭМ!$D$10+'СЕТ СН'!$F$5-'СЕТ СН'!$F$24</f>
        <v>3594.30673828</v>
      </c>
      <c r="T13" s="36">
        <f>SUMIFS(СВЦЭМ!$D$33:$D$776,СВЦЭМ!$A$33:$A$776,$A13,СВЦЭМ!$B$33:$B$776,T$11)+'СЕТ СН'!$F$14+СВЦЭМ!$D$10+'СЕТ СН'!$F$5-'СЕТ СН'!$F$24</f>
        <v>3566.03546388</v>
      </c>
      <c r="U13" s="36">
        <f>SUMIFS(СВЦЭМ!$D$33:$D$776,СВЦЭМ!$A$33:$A$776,$A13,СВЦЭМ!$B$33:$B$776,U$11)+'СЕТ СН'!$F$14+СВЦЭМ!$D$10+'СЕТ СН'!$F$5-'СЕТ СН'!$F$24</f>
        <v>3563.34811816</v>
      </c>
      <c r="V13" s="36">
        <f>SUMIFS(СВЦЭМ!$D$33:$D$776,СВЦЭМ!$A$33:$A$776,$A13,СВЦЭМ!$B$33:$B$776,V$11)+'СЕТ СН'!$F$14+СВЦЭМ!$D$10+'СЕТ СН'!$F$5-'СЕТ СН'!$F$24</f>
        <v>3578.0020127399998</v>
      </c>
      <c r="W13" s="36">
        <f>SUMIFS(СВЦЭМ!$D$33:$D$776,СВЦЭМ!$A$33:$A$776,$A13,СВЦЭМ!$B$33:$B$776,W$11)+'СЕТ СН'!$F$14+СВЦЭМ!$D$10+'СЕТ СН'!$F$5-'СЕТ СН'!$F$24</f>
        <v>3599.2087383799999</v>
      </c>
      <c r="X13" s="36">
        <f>SUMIFS(СВЦЭМ!$D$33:$D$776,СВЦЭМ!$A$33:$A$776,$A13,СВЦЭМ!$B$33:$B$776,X$11)+'СЕТ СН'!$F$14+СВЦЭМ!$D$10+'СЕТ СН'!$F$5-'СЕТ СН'!$F$24</f>
        <v>3627.3231977599999</v>
      </c>
      <c r="Y13" s="36">
        <f>SUMIFS(СВЦЭМ!$D$33:$D$776,СВЦЭМ!$A$33:$A$776,$A13,СВЦЭМ!$B$33:$B$776,Y$11)+'СЕТ СН'!$F$14+СВЦЭМ!$D$10+'СЕТ СН'!$F$5-'СЕТ СН'!$F$24</f>
        <v>3639.3364780699999</v>
      </c>
    </row>
    <row r="14" spans="1:27" ht="15.75" x14ac:dyDescent="0.2">
      <c r="A14" s="35">
        <f t="shared" ref="A14:A39" si="0">A13+1</f>
        <v>44230</v>
      </c>
      <c r="B14" s="36">
        <f>SUMIFS(СВЦЭМ!$D$33:$D$776,СВЦЭМ!$A$33:$A$776,$A14,СВЦЭМ!$B$33:$B$776,B$11)+'СЕТ СН'!$F$14+СВЦЭМ!$D$10+'СЕТ СН'!$F$5-'СЕТ СН'!$F$24</f>
        <v>3550.8823877</v>
      </c>
      <c r="C14" s="36">
        <f>SUMIFS(СВЦЭМ!$D$33:$D$776,СВЦЭМ!$A$33:$A$776,$A14,СВЦЭМ!$B$33:$B$776,C$11)+'СЕТ СН'!$F$14+СВЦЭМ!$D$10+'СЕТ СН'!$F$5-'СЕТ СН'!$F$24</f>
        <v>3577.5534278300001</v>
      </c>
      <c r="D14" s="36">
        <f>SUMIFS(СВЦЭМ!$D$33:$D$776,СВЦЭМ!$A$33:$A$776,$A14,СВЦЭМ!$B$33:$B$776,D$11)+'СЕТ СН'!$F$14+СВЦЭМ!$D$10+'СЕТ СН'!$F$5-'СЕТ СН'!$F$24</f>
        <v>3583.72365859</v>
      </c>
      <c r="E14" s="36">
        <f>SUMIFS(СВЦЭМ!$D$33:$D$776,СВЦЭМ!$A$33:$A$776,$A14,СВЦЭМ!$B$33:$B$776,E$11)+'СЕТ СН'!$F$14+СВЦЭМ!$D$10+'СЕТ СН'!$F$5-'СЕТ СН'!$F$24</f>
        <v>3582.4643672299999</v>
      </c>
      <c r="F14" s="36">
        <f>SUMIFS(СВЦЭМ!$D$33:$D$776,СВЦЭМ!$A$33:$A$776,$A14,СВЦЭМ!$B$33:$B$776,F$11)+'СЕТ СН'!$F$14+СВЦЭМ!$D$10+'СЕТ СН'!$F$5-'СЕТ СН'!$F$24</f>
        <v>3576.5535488199998</v>
      </c>
      <c r="G14" s="36">
        <f>SUMIFS(СВЦЭМ!$D$33:$D$776,СВЦЭМ!$A$33:$A$776,$A14,СВЦЭМ!$B$33:$B$776,G$11)+'СЕТ СН'!$F$14+СВЦЭМ!$D$10+'СЕТ СН'!$F$5-'СЕТ СН'!$F$24</f>
        <v>3568.4325542799997</v>
      </c>
      <c r="H14" s="36">
        <f>SUMIFS(СВЦЭМ!$D$33:$D$776,СВЦЭМ!$A$33:$A$776,$A14,СВЦЭМ!$B$33:$B$776,H$11)+'СЕТ СН'!$F$14+СВЦЭМ!$D$10+'СЕТ СН'!$F$5-'СЕТ СН'!$F$24</f>
        <v>3541.3125843399998</v>
      </c>
      <c r="I14" s="36">
        <f>SUMIFS(СВЦЭМ!$D$33:$D$776,СВЦЭМ!$A$33:$A$776,$A14,СВЦЭМ!$B$33:$B$776,I$11)+'СЕТ СН'!$F$14+СВЦЭМ!$D$10+'СЕТ СН'!$F$5-'СЕТ СН'!$F$24</f>
        <v>3551.1996978400002</v>
      </c>
      <c r="J14" s="36">
        <f>SUMIFS(СВЦЭМ!$D$33:$D$776,СВЦЭМ!$A$33:$A$776,$A14,СВЦЭМ!$B$33:$B$776,J$11)+'СЕТ СН'!$F$14+СВЦЭМ!$D$10+'СЕТ СН'!$F$5-'СЕТ СН'!$F$24</f>
        <v>3550.62524536</v>
      </c>
      <c r="K14" s="36">
        <f>SUMIFS(СВЦЭМ!$D$33:$D$776,СВЦЭМ!$A$33:$A$776,$A14,СВЦЭМ!$B$33:$B$776,K$11)+'СЕТ СН'!$F$14+СВЦЭМ!$D$10+'СЕТ СН'!$F$5-'СЕТ СН'!$F$24</f>
        <v>3532.8647484399999</v>
      </c>
      <c r="L14" s="36">
        <f>SUMIFS(СВЦЭМ!$D$33:$D$776,СВЦЭМ!$A$33:$A$776,$A14,СВЦЭМ!$B$33:$B$776,L$11)+'СЕТ СН'!$F$14+СВЦЭМ!$D$10+'СЕТ СН'!$F$5-'СЕТ СН'!$F$24</f>
        <v>3538.0214868399999</v>
      </c>
      <c r="M14" s="36">
        <f>SUMIFS(СВЦЭМ!$D$33:$D$776,СВЦЭМ!$A$33:$A$776,$A14,СВЦЭМ!$B$33:$B$776,M$11)+'СЕТ СН'!$F$14+СВЦЭМ!$D$10+'СЕТ СН'!$F$5-'СЕТ СН'!$F$24</f>
        <v>3536.17379712</v>
      </c>
      <c r="N14" s="36">
        <f>SUMIFS(СВЦЭМ!$D$33:$D$776,СВЦЭМ!$A$33:$A$776,$A14,СВЦЭМ!$B$33:$B$776,N$11)+'СЕТ СН'!$F$14+СВЦЭМ!$D$10+'СЕТ СН'!$F$5-'СЕТ СН'!$F$24</f>
        <v>3552.42343153</v>
      </c>
      <c r="O14" s="36">
        <f>SUMIFS(СВЦЭМ!$D$33:$D$776,СВЦЭМ!$A$33:$A$776,$A14,СВЦЭМ!$B$33:$B$776,O$11)+'СЕТ СН'!$F$14+СВЦЭМ!$D$10+'СЕТ СН'!$F$5-'СЕТ СН'!$F$24</f>
        <v>3553.5257127599998</v>
      </c>
      <c r="P14" s="36">
        <f>SUMIFS(СВЦЭМ!$D$33:$D$776,СВЦЭМ!$A$33:$A$776,$A14,СВЦЭМ!$B$33:$B$776,P$11)+'СЕТ СН'!$F$14+СВЦЭМ!$D$10+'СЕТ СН'!$F$5-'СЕТ СН'!$F$24</f>
        <v>3550.1930704799997</v>
      </c>
      <c r="Q14" s="36">
        <f>SUMIFS(СВЦЭМ!$D$33:$D$776,СВЦЭМ!$A$33:$A$776,$A14,СВЦЭМ!$B$33:$B$776,Q$11)+'СЕТ СН'!$F$14+СВЦЭМ!$D$10+'СЕТ СН'!$F$5-'СЕТ СН'!$F$24</f>
        <v>3552.8988761199998</v>
      </c>
      <c r="R14" s="36">
        <f>SUMIFS(СВЦЭМ!$D$33:$D$776,СВЦЭМ!$A$33:$A$776,$A14,СВЦЭМ!$B$33:$B$776,R$11)+'СЕТ СН'!$F$14+СВЦЭМ!$D$10+'СЕТ СН'!$F$5-'СЕТ СН'!$F$24</f>
        <v>3553.6319518999999</v>
      </c>
      <c r="S14" s="36">
        <f>SUMIFS(СВЦЭМ!$D$33:$D$776,СВЦЭМ!$A$33:$A$776,$A14,СВЦЭМ!$B$33:$B$776,S$11)+'СЕТ СН'!$F$14+СВЦЭМ!$D$10+'СЕТ СН'!$F$5-'СЕТ СН'!$F$24</f>
        <v>3555.9706659499998</v>
      </c>
      <c r="T14" s="36">
        <f>SUMIFS(СВЦЭМ!$D$33:$D$776,СВЦЭМ!$A$33:$A$776,$A14,СВЦЭМ!$B$33:$B$776,T$11)+'СЕТ СН'!$F$14+СВЦЭМ!$D$10+'СЕТ СН'!$F$5-'СЕТ СН'!$F$24</f>
        <v>3553.8018608900002</v>
      </c>
      <c r="U14" s="36">
        <f>SUMIFS(СВЦЭМ!$D$33:$D$776,СВЦЭМ!$A$33:$A$776,$A14,СВЦЭМ!$B$33:$B$776,U$11)+'СЕТ СН'!$F$14+СВЦЭМ!$D$10+'СЕТ СН'!$F$5-'СЕТ СН'!$F$24</f>
        <v>3553.0891587300002</v>
      </c>
      <c r="V14" s="36">
        <f>SUMIFS(СВЦЭМ!$D$33:$D$776,СВЦЭМ!$A$33:$A$776,$A14,СВЦЭМ!$B$33:$B$776,V$11)+'СЕТ СН'!$F$14+СВЦЭМ!$D$10+'СЕТ СН'!$F$5-'СЕТ СН'!$F$24</f>
        <v>3551.8400786500001</v>
      </c>
      <c r="W14" s="36">
        <f>SUMIFS(СВЦЭМ!$D$33:$D$776,СВЦЭМ!$A$33:$A$776,$A14,СВЦЭМ!$B$33:$B$776,W$11)+'СЕТ СН'!$F$14+СВЦЭМ!$D$10+'СЕТ СН'!$F$5-'СЕТ СН'!$F$24</f>
        <v>3557.7697322700001</v>
      </c>
      <c r="X14" s="36">
        <f>SUMIFS(СВЦЭМ!$D$33:$D$776,СВЦЭМ!$A$33:$A$776,$A14,СВЦЭМ!$B$33:$B$776,X$11)+'СЕТ СН'!$F$14+СВЦЭМ!$D$10+'СЕТ СН'!$F$5-'СЕТ СН'!$F$24</f>
        <v>3558.9085011500001</v>
      </c>
      <c r="Y14" s="36">
        <f>SUMIFS(СВЦЭМ!$D$33:$D$776,СВЦЭМ!$A$33:$A$776,$A14,СВЦЭМ!$B$33:$B$776,Y$11)+'СЕТ СН'!$F$14+СВЦЭМ!$D$10+'СЕТ СН'!$F$5-'СЕТ СН'!$F$24</f>
        <v>3581.18775439</v>
      </c>
    </row>
    <row r="15" spans="1:27" ht="15.75" x14ac:dyDescent="0.2">
      <c r="A15" s="35">
        <f t="shared" si="0"/>
        <v>44231</v>
      </c>
      <c r="B15" s="36">
        <f>SUMIFS(СВЦЭМ!$D$33:$D$776,СВЦЭМ!$A$33:$A$776,$A15,СВЦЭМ!$B$33:$B$776,B$11)+'СЕТ СН'!$F$14+СВЦЭМ!$D$10+'СЕТ СН'!$F$5-'СЕТ СН'!$F$24</f>
        <v>3626.5692503199998</v>
      </c>
      <c r="C15" s="36">
        <f>SUMIFS(СВЦЭМ!$D$33:$D$776,СВЦЭМ!$A$33:$A$776,$A15,СВЦЭМ!$B$33:$B$776,C$11)+'СЕТ СН'!$F$14+СВЦЭМ!$D$10+'СЕТ СН'!$F$5-'СЕТ СН'!$F$24</f>
        <v>3647.0386677500001</v>
      </c>
      <c r="D15" s="36">
        <f>SUMIFS(СВЦЭМ!$D$33:$D$776,СВЦЭМ!$A$33:$A$776,$A15,СВЦЭМ!$B$33:$B$776,D$11)+'СЕТ СН'!$F$14+СВЦЭМ!$D$10+'СЕТ СН'!$F$5-'СЕТ СН'!$F$24</f>
        <v>3651.0558998300003</v>
      </c>
      <c r="E15" s="36">
        <f>SUMIFS(СВЦЭМ!$D$33:$D$776,СВЦЭМ!$A$33:$A$776,$A15,СВЦЭМ!$B$33:$B$776,E$11)+'СЕТ СН'!$F$14+СВЦЭМ!$D$10+'СЕТ СН'!$F$5-'СЕТ СН'!$F$24</f>
        <v>3647.81148592</v>
      </c>
      <c r="F15" s="36">
        <f>SUMIFS(СВЦЭМ!$D$33:$D$776,СВЦЭМ!$A$33:$A$776,$A15,СВЦЭМ!$B$33:$B$776,F$11)+'СЕТ СН'!$F$14+СВЦЭМ!$D$10+'СЕТ СН'!$F$5-'СЕТ СН'!$F$24</f>
        <v>3643.2385852099997</v>
      </c>
      <c r="G15" s="36">
        <f>SUMIFS(СВЦЭМ!$D$33:$D$776,СВЦЭМ!$A$33:$A$776,$A15,СВЦЭМ!$B$33:$B$776,G$11)+'СЕТ СН'!$F$14+СВЦЭМ!$D$10+'СЕТ СН'!$F$5-'СЕТ СН'!$F$24</f>
        <v>3642.1014890300003</v>
      </c>
      <c r="H15" s="36">
        <f>SUMIFS(СВЦЭМ!$D$33:$D$776,СВЦЭМ!$A$33:$A$776,$A15,СВЦЭМ!$B$33:$B$776,H$11)+'СЕТ СН'!$F$14+СВЦЭМ!$D$10+'СЕТ СН'!$F$5-'СЕТ СН'!$F$24</f>
        <v>3606.05650195</v>
      </c>
      <c r="I15" s="36">
        <f>SUMIFS(СВЦЭМ!$D$33:$D$776,СВЦЭМ!$A$33:$A$776,$A15,СВЦЭМ!$B$33:$B$776,I$11)+'СЕТ СН'!$F$14+СВЦЭМ!$D$10+'СЕТ СН'!$F$5-'СЕТ СН'!$F$24</f>
        <v>3584.75141983</v>
      </c>
      <c r="J15" s="36">
        <f>SUMIFS(СВЦЭМ!$D$33:$D$776,СВЦЭМ!$A$33:$A$776,$A15,СВЦЭМ!$B$33:$B$776,J$11)+'СЕТ СН'!$F$14+СВЦЭМ!$D$10+'СЕТ СН'!$F$5-'СЕТ СН'!$F$24</f>
        <v>3560.3920983200001</v>
      </c>
      <c r="K15" s="36">
        <f>SUMIFS(СВЦЭМ!$D$33:$D$776,СВЦЭМ!$A$33:$A$776,$A15,СВЦЭМ!$B$33:$B$776,K$11)+'СЕТ СН'!$F$14+СВЦЭМ!$D$10+'СЕТ СН'!$F$5-'СЕТ СН'!$F$24</f>
        <v>3558.2925674799999</v>
      </c>
      <c r="L15" s="36">
        <f>SUMIFS(СВЦЭМ!$D$33:$D$776,СВЦЭМ!$A$33:$A$776,$A15,СВЦЭМ!$B$33:$B$776,L$11)+'СЕТ СН'!$F$14+СВЦЭМ!$D$10+'СЕТ СН'!$F$5-'СЕТ СН'!$F$24</f>
        <v>3550.4245446800001</v>
      </c>
      <c r="M15" s="36">
        <f>SUMIFS(СВЦЭМ!$D$33:$D$776,СВЦЭМ!$A$33:$A$776,$A15,СВЦЭМ!$B$33:$B$776,M$11)+'СЕТ СН'!$F$14+СВЦЭМ!$D$10+'СЕТ СН'!$F$5-'СЕТ СН'!$F$24</f>
        <v>3565.26360355</v>
      </c>
      <c r="N15" s="36">
        <f>SUMIFS(СВЦЭМ!$D$33:$D$776,СВЦЭМ!$A$33:$A$776,$A15,СВЦЭМ!$B$33:$B$776,N$11)+'СЕТ СН'!$F$14+СВЦЭМ!$D$10+'СЕТ СН'!$F$5-'СЕТ СН'!$F$24</f>
        <v>3590.47480597</v>
      </c>
      <c r="O15" s="36">
        <f>SUMIFS(СВЦЭМ!$D$33:$D$776,СВЦЭМ!$A$33:$A$776,$A15,СВЦЭМ!$B$33:$B$776,O$11)+'СЕТ СН'!$F$14+СВЦЭМ!$D$10+'СЕТ СН'!$F$5-'СЕТ СН'!$F$24</f>
        <v>3590.4202462100002</v>
      </c>
      <c r="P15" s="36">
        <f>SUMIFS(СВЦЭМ!$D$33:$D$776,СВЦЭМ!$A$33:$A$776,$A15,СВЦЭМ!$B$33:$B$776,P$11)+'СЕТ СН'!$F$14+СВЦЭМ!$D$10+'СЕТ СН'!$F$5-'СЕТ СН'!$F$24</f>
        <v>3597.9026304700001</v>
      </c>
      <c r="Q15" s="36">
        <f>SUMIFS(СВЦЭМ!$D$33:$D$776,СВЦЭМ!$A$33:$A$776,$A15,СВЦЭМ!$B$33:$B$776,Q$11)+'СЕТ СН'!$F$14+СВЦЭМ!$D$10+'СЕТ СН'!$F$5-'СЕТ СН'!$F$24</f>
        <v>3597.0867176000002</v>
      </c>
      <c r="R15" s="36">
        <f>SUMIFS(СВЦЭМ!$D$33:$D$776,СВЦЭМ!$A$33:$A$776,$A15,СВЦЭМ!$B$33:$B$776,R$11)+'СЕТ СН'!$F$14+СВЦЭМ!$D$10+'СЕТ СН'!$F$5-'СЕТ СН'!$F$24</f>
        <v>3594.9737831299999</v>
      </c>
      <c r="S15" s="36">
        <f>SUMIFS(СВЦЭМ!$D$33:$D$776,СВЦЭМ!$A$33:$A$776,$A15,СВЦЭМ!$B$33:$B$776,S$11)+'СЕТ СН'!$F$14+СВЦЭМ!$D$10+'СЕТ СН'!$F$5-'СЕТ СН'!$F$24</f>
        <v>3593.1900897300002</v>
      </c>
      <c r="T15" s="36">
        <f>SUMIFS(СВЦЭМ!$D$33:$D$776,СВЦЭМ!$A$33:$A$776,$A15,СВЦЭМ!$B$33:$B$776,T$11)+'СЕТ СН'!$F$14+СВЦЭМ!$D$10+'СЕТ СН'!$F$5-'СЕТ СН'!$F$24</f>
        <v>3565.6464174499997</v>
      </c>
      <c r="U15" s="36">
        <f>SUMIFS(СВЦЭМ!$D$33:$D$776,СВЦЭМ!$A$33:$A$776,$A15,СВЦЭМ!$B$33:$B$776,U$11)+'СЕТ СН'!$F$14+СВЦЭМ!$D$10+'СЕТ СН'!$F$5-'СЕТ СН'!$F$24</f>
        <v>3557.0153641100001</v>
      </c>
      <c r="V15" s="36">
        <f>SUMIFS(СВЦЭМ!$D$33:$D$776,СВЦЭМ!$A$33:$A$776,$A15,СВЦЭМ!$B$33:$B$776,V$11)+'СЕТ СН'!$F$14+СВЦЭМ!$D$10+'СЕТ СН'!$F$5-'СЕТ СН'!$F$24</f>
        <v>3578.2634130500001</v>
      </c>
      <c r="W15" s="36">
        <f>SUMIFS(СВЦЭМ!$D$33:$D$776,СВЦЭМ!$A$33:$A$776,$A15,СВЦЭМ!$B$33:$B$776,W$11)+'СЕТ СН'!$F$14+СВЦЭМ!$D$10+'СЕТ СН'!$F$5-'СЕТ СН'!$F$24</f>
        <v>3603.0127678399999</v>
      </c>
      <c r="X15" s="36">
        <f>SUMIFS(СВЦЭМ!$D$33:$D$776,СВЦЭМ!$A$33:$A$776,$A15,СВЦЭМ!$B$33:$B$776,X$11)+'СЕТ СН'!$F$14+СВЦЭМ!$D$10+'СЕТ СН'!$F$5-'СЕТ СН'!$F$24</f>
        <v>3613.9087685200002</v>
      </c>
      <c r="Y15" s="36">
        <f>SUMIFS(СВЦЭМ!$D$33:$D$776,СВЦЭМ!$A$33:$A$776,$A15,СВЦЭМ!$B$33:$B$776,Y$11)+'СЕТ СН'!$F$14+СВЦЭМ!$D$10+'СЕТ СН'!$F$5-'СЕТ СН'!$F$24</f>
        <v>3636.33847285</v>
      </c>
    </row>
    <row r="16" spans="1:27" ht="15.75" x14ac:dyDescent="0.2">
      <c r="A16" s="35">
        <f t="shared" si="0"/>
        <v>44232</v>
      </c>
      <c r="B16" s="36">
        <f>SUMIFS(СВЦЭМ!$D$33:$D$776,СВЦЭМ!$A$33:$A$776,$A16,СВЦЭМ!$B$33:$B$776,B$11)+'СЕТ СН'!$F$14+СВЦЭМ!$D$10+'СЕТ СН'!$F$5-'СЕТ СН'!$F$24</f>
        <v>3642.0965644999997</v>
      </c>
      <c r="C16" s="36">
        <f>SUMIFS(СВЦЭМ!$D$33:$D$776,СВЦЭМ!$A$33:$A$776,$A16,СВЦЭМ!$B$33:$B$776,C$11)+'СЕТ СН'!$F$14+СВЦЭМ!$D$10+'СЕТ СН'!$F$5-'СЕТ СН'!$F$24</f>
        <v>3664.0498392600002</v>
      </c>
      <c r="D16" s="36">
        <f>SUMIFS(СВЦЭМ!$D$33:$D$776,СВЦЭМ!$A$33:$A$776,$A16,СВЦЭМ!$B$33:$B$776,D$11)+'СЕТ СН'!$F$14+СВЦЭМ!$D$10+'СЕТ СН'!$F$5-'СЕТ СН'!$F$24</f>
        <v>3668.4300690999999</v>
      </c>
      <c r="E16" s="36">
        <f>SUMIFS(СВЦЭМ!$D$33:$D$776,СВЦЭМ!$A$33:$A$776,$A16,СВЦЭМ!$B$33:$B$776,E$11)+'СЕТ СН'!$F$14+СВЦЭМ!$D$10+'СЕТ СН'!$F$5-'СЕТ СН'!$F$24</f>
        <v>3670.0293002399999</v>
      </c>
      <c r="F16" s="36">
        <f>SUMIFS(СВЦЭМ!$D$33:$D$776,СВЦЭМ!$A$33:$A$776,$A16,СВЦЭМ!$B$33:$B$776,F$11)+'СЕТ СН'!$F$14+СВЦЭМ!$D$10+'СЕТ СН'!$F$5-'СЕТ СН'!$F$24</f>
        <v>3661.25888661</v>
      </c>
      <c r="G16" s="36">
        <f>SUMIFS(СВЦЭМ!$D$33:$D$776,СВЦЭМ!$A$33:$A$776,$A16,СВЦЭМ!$B$33:$B$776,G$11)+'СЕТ СН'!$F$14+СВЦЭМ!$D$10+'СЕТ СН'!$F$5-'СЕТ СН'!$F$24</f>
        <v>3658.2241909300001</v>
      </c>
      <c r="H16" s="36">
        <f>SUMIFS(СВЦЭМ!$D$33:$D$776,СВЦЭМ!$A$33:$A$776,$A16,СВЦЭМ!$B$33:$B$776,H$11)+'СЕТ СН'!$F$14+СВЦЭМ!$D$10+'СЕТ СН'!$F$5-'СЕТ СН'!$F$24</f>
        <v>3624.9844001000001</v>
      </c>
      <c r="I16" s="36">
        <f>SUMIFS(СВЦЭМ!$D$33:$D$776,СВЦЭМ!$A$33:$A$776,$A16,СВЦЭМ!$B$33:$B$776,I$11)+'СЕТ СН'!$F$14+СВЦЭМ!$D$10+'СЕТ СН'!$F$5-'СЕТ СН'!$F$24</f>
        <v>3612.02875064</v>
      </c>
      <c r="J16" s="36">
        <f>SUMIFS(СВЦЭМ!$D$33:$D$776,СВЦЭМ!$A$33:$A$776,$A16,СВЦЭМ!$B$33:$B$776,J$11)+'СЕТ СН'!$F$14+СВЦЭМ!$D$10+'СЕТ СН'!$F$5-'СЕТ СН'!$F$24</f>
        <v>3577.3792401400001</v>
      </c>
      <c r="K16" s="36">
        <f>SUMIFS(СВЦЭМ!$D$33:$D$776,СВЦЭМ!$A$33:$A$776,$A16,СВЦЭМ!$B$33:$B$776,K$11)+'СЕТ СН'!$F$14+СВЦЭМ!$D$10+'СЕТ СН'!$F$5-'СЕТ СН'!$F$24</f>
        <v>3564.5648855099998</v>
      </c>
      <c r="L16" s="36">
        <f>SUMIFS(СВЦЭМ!$D$33:$D$776,СВЦЭМ!$A$33:$A$776,$A16,СВЦЭМ!$B$33:$B$776,L$11)+'СЕТ СН'!$F$14+СВЦЭМ!$D$10+'СЕТ СН'!$F$5-'СЕТ СН'!$F$24</f>
        <v>3555.12502623</v>
      </c>
      <c r="M16" s="36">
        <f>SUMIFS(СВЦЭМ!$D$33:$D$776,СВЦЭМ!$A$33:$A$776,$A16,СВЦЭМ!$B$33:$B$776,M$11)+'СЕТ СН'!$F$14+СВЦЭМ!$D$10+'СЕТ СН'!$F$5-'СЕТ СН'!$F$24</f>
        <v>3548.7033051899998</v>
      </c>
      <c r="N16" s="36">
        <f>SUMIFS(СВЦЭМ!$D$33:$D$776,СВЦЭМ!$A$33:$A$776,$A16,СВЦЭМ!$B$33:$B$776,N$11)+'СЕТ СН'!$F$14+СВЦЭМ!$D$10+'СЕТ СН'!$F$5-'СЕТ СН'!$F$24</f>
        <v>3566.4181506300001</v>
      </c>
      <c r="O16" s="36">
        <f>SUMIFS(СВЦЭМ!$D$33:$D$776,СВЦЭМ!$A$33:$A$776,$A16,СВЦЭМ!$B$33:$B$776,O$11)+'СЕТ СН'!$F$14+СВЦЭМ!$D$10+'СЕТ СН'!$F$5-'СЕТ СН'!$F$24</f>
        <v>3567.5425680999997</v>
      </c>
      <c r="P16" s="36">
        <f>SUMIFS(СВЦЭМ!$D$33:$D$776,СВЦЭМ!$A$33:$A$776,$A16,СВЦЭМ!$B$33:$B$776,P$11)+'СЕТ СН'!$F$14+СВЦЭМ!$D$10+'СЕТ СН'!$F$5-'СЕТ СН'!$F$24</f>
        <v>3577.0979314300002</v>
      </c>
      <c r="Q16" s="36">
        <f>SUMIFS(СВЦЭМ!$D$33:$D$776,СВЦЭМ!$A$33:$A$776,$A16,СВЦЭМ!$B$33:$B$776,Q$11)+'СЕТ СН'!$F$14+СВЦЭМ!$D$10+'СЕТ СН'!$F$5-'СЕТ СН'!$F$24</f>
        <v>3584.4315271599999</v>
      </c>
      <c r="R16" s="36">
        <f>SUMIFS(СВЦЭМ!$D$33:$D$776,СВЦЭМ!$A$33:$A$776,$A16,СВЦЭМ!$B$33:$B$776,R$11)+'СЕТ СН'!$F$14+СВЦЭМ!$D$10+'СЕТ СН'!$F$5-'СЕТ СН'!$F$24</f>
        <v>3583.3002735700002</v>
      </c>
      <c r="S16" s="36">
        <f>SUMIFS(СВЦЭМ!$D$33:$D$776,СВЦЭМ!$A$33:$A$776,$A16,СВЦЭМ!$B$33:$B$776,S$11)+'СЕТ СН'!$F$14+СВЦЭМ!$D$10+'СЕТ СН'!$F$5-'СЕТ СН'!$F$24</f>
        <v>3572.49439106</v>
      </c>
      <c r="T16" s="36">
        <f>SUMIFS(СВЦЭМ!$D$33:$D$776,СВЦЭМ!$A$33:$A$776,$A16,СВЦЭМ!$B$33:$B$776,T$11)+'СЕТ СН'!$F$14+СВЦЭМ!$D$10+'СЕТ СН'!$F$5-'СЕТ СН'!$F$24</f>
        <v>3548.1467984199999</v>
      </c>
      <c r="U16" s="36">
        <f>SUMIFS(СВЦЭМ!$D$33:$D$776,СВЦЭМ!$A$33:$A$776,$A16,СВЦЭМ!$B$33:$B$776,U$11)+'СЕТ СН'!$F$14+СВЦЭМ!$D$10+'СЕТ СН'!$F$5-'СЕТ СН'!$F$24</f>
        <v>3526.8605048300001</v>
      </c>
      <c r="V16" s="36">
        <f>SUMIFS(СВЦЭМ!$D$33:$D$776,СВЦЭМ!$A$33:$A$776,$A16,СВЦЭМ!$B$33:$B$776,V$11)+'СЕТ СН'!$F$14+СВЦЭМ!$D$10+'СЕТ СН'!$F$5-'СЕТ СН'!$F$24</f>
        <v>3529.7041412399999</v>
      </c>
      <c r="W16" s="36">
        <f>SUMIFS(СВЦЭМ!$D$33:$D$776,СВЦЭМ!$A$33:$A$776,$A16,СВЦЭМ!$B$33:$B$776,W$11)+'СЕТ СН'!$F$14+СВЦЭМ!$D$10+'СЕТ СН'!$F$5-'СЕТ СН'!$F$24</f>
        <v>3543.7075390999998</v>
      </c>
      <c r="X16" s="36">
        <f>SUMIFS(СВЦЭМ!$D$33:$D$776,СВЦЭМ!$A$33:$A$776,$A16,СВЦЭМ!$B$33:$B$776,X$11)+'СЕТ СН'!$F$14+СВЦЭМ!$D$10+'СЕТ СН'!$F$5-'СЕТ СН'!$F$24</f>
        <v>3563.5118020300001</v>
      </c>
      <c r="Y16" s="36">
        <f>SUMIFS(СВЦЭМ!$D$33:$D$776,СВЦЭМ!$A$33:$A$776,$A16,СВЦЭМ!$B$33:$B$776,Y$11)+'СЕТ СН'!$F$14+СВЦЭМ!$D$10+'СЕТ СН'!$F$5-'СЕТ СН'!$F$24</f>
        <v>3577.4860185500002</v>
      </c>
    </row>
    <row r="17" spans="1:25" ht="15.75" x14ac:dyDescent="0.2">
      <c r="A17" s="35">
        <f t="shared" si="0"/>
        <v>44233</v>
      </c>
      <c r="B17" s="36">
        <f>SUMIFS(СВЦЭМ!$D$33:$D$776,СВЦЭМ!$A$33:$A$776,$A17,СВЦЭМ!$B$33:$B$776,B$11)+'СЕТ СН'!$F$14+СВЦЭМ!$D$10+'СЕТ СН'!$F$5-'СЕТ СН'!$F$24</f>
        <v>3605.5629869099998</v>
      </c>
      <c r="C17" s="36">
        <f>SUMIFS(СВЦЭМ!$D$33:$D$776,СВЦЭМ!$A$33:$A$776,$A17,СВЦЭМ!$B$33:$B$776,C$11)+'СЕТ СН'!$F$14+СВЦЭМ!$D$10+'СЕТ СН'!$F$5-'СЕТ СН'!$F$24</f>
        <v>3627.5028807999997</v>
      </c>
      <c r="D17" s="36">
        <f>SUMIFS(СВЦЭМ!$D$33:$D$776,СВЦЭМ!$A$33:$A$776,$A17,СВЦЭМ!$B$33:$B$776,D$11)+'СЕТ СН'!$F$14+СВЦЭМ!$D$10+'СЕТ СН'!$F$5-'СЕТ СН'!$F$24</f>
        <v>3626.6509798799998</v>
      </c>
      <c r="E17" s="36">
        <f>SUMIFS(СВЦЭМ!$D$33:$D$776,СВЦЭМ!$A$33:$A$776,$A17,СВЦЭМ!$B$33:$B$776,E$11)+'СЕТ СН'!$F$14+СВЦЭМ!$D$10+'СЕТ СН'!$F$5-'СЕТ СН'!$F$24</f>
        <v>3636.1459589400001</v>
      </c>
      <c r="F17" s="36">
        <f>SUMIFS(СВЦЭМ!$D$33:$D$776,СВЦЭМ!$A$33:$A$776,$A17,СВЦЭМ!$B$33:$B$776,F$11)+'СЕТ СН'!$F$14+СВЦЭМ!$D$10+'СЕТ СН'!$F$5-'СЕТ СН'!$F$24</f>
        <v>3650.2928337200001</v>
      </c>
      <c r="G17" s="36">
        <f>SUMIFS(СВЦЭМ!$D$33:$D$776,СВЦЭМ!$A$33:$A$776,$A17,СВЦЭМ!$B$33:$B$776,G$11)+'СЕТ СН'!$F$14+СВЦЭМ!$D$10+'СЕТ СН'!$F$5-'СЕТ СН'!$F$24</f>
        <v>3645.7360105400003</v>
      </c>
      <c r="H17" s="36">
        <f>SUMIFS(СВЦЭМ!$D$33:$D$776,СВЦЭМ!$A$33:$A$776,$A17,СВЦЭМ!$B$33:$B$776,H$11)+'СЕТ СН'!$F$14+СВЦЭМ!$D$10+'СЕТ СН'!$F$5-'СЕТ СН'!$F$24</f>
        <v>3632.9960156799998</v>
      </c>
      <c r="I17" s="36">
        <f>SUMIFS(СВЦЭМ!$D$33:$D$776,СВЦЭМ!$A$33:$A$776,$A17,СВЦЭМ!$B$33:$B$776,I$11)+'СЕТ СН'!$F$14+СВЦЭМ!$D$10+'СЕТ СН'!$F$5-'СЕТ СН'!$F$24</f>
        <v>3609.1504661399999</v>
      </c>
      <c r="J17" s="36">
        <f>SUMIFS(СВЦЭМ!$D$33:$D$776,СВЦЭМ!$A$33:$A$776,$A17,СВЦЭМ!$B$33:$B$776,J$11)+'СЕТ СН'!$F$14+СВЦЭМ!$D$10+'СЕТ СН'!$F$5-'СЕТ СН'!$F$24</f>
        <v>3573.22231272</v>
      </c>
      <c r="K17" s="36">
        <f>SUMIFS(СВЦЭМ!$D$33:$D$776,СВЦЭМ!$A$33:$A$776,$A17,СВЦЭМ!$B$33:$B$776,K$11)+'СЕТ СН'!$F$14+СВЦЭМ!$D$10+'СЕТ СН'!$F$5-'СЕТ СН'!$F$24</f>
        <v>3538.8819760400002</v>
      </c>
      <c r="L17" s="36">
        <f>SUMIFS(СВЦЭМ!$D$33:$D$776,СВЦЭМ!$A$33:$A$776,$A17,СВЦЭМ!$B$33:$B$776,L$11)+'СЕТ СН'!$F$14+СВЦЭМ!$D$10+'СЕТ СН'!$F$5-'СЕТ СН'!$F$24</f>
        <v>3528.0756799400001</v>
      </c>
      <c r="M17" s="36">
        <f>SUMIFS(СВЦЭМ!$D$33:$D$776,СВЦЭМ!$A$33:$A$776,$A17,СВЦЭМ!$B$33:$B$776,M$11)+'СЕТ СН'!$F$14+СВЦЭМ!$D$10+'СЕТ СН'!$F$5-'СЕТ СН'!$F$24</f>
        <v>3529.6345030699999</v>
      </c>
      <c r="N17" s="36">
        <f>SUMIFS(СВЦЭМ!$D$33:$D$776,СВЦЭМ!$A$33:$A$776,$A17,СВЦЭМ!$B$33:$B$776,N$11)+'СЕТ СН'!$F$14+СВЦЭМ!$D$10+'СЕТ СН'!$F$5-'СЕТ СН'!$F$24</f>
        <v>3544.6825810099999</v>
      </c>
      <c r="O17" s="36">
        <f>SUMIFS(СВЦЭМ!$D$33:$D$776,СВЦЭМ!$A$33:$A$776,$A17,СВЦЭМ!$B$33:$B$776,O$11)+'СЕТ СН'!$F$14+СВЦЭМ!$D$10+'СЕТ СН'!$F$5-'СЕТ СН'!$F$24</f>
        <v>3559.86850744</v>
      </c>
      <c r="P17" s="36">
        <f>SUMIFS(СВЦЭМ!$D$33:$D$776,СВЦЭМ!$A$33:$A$776,$A17,СВЦЭМ!$B$33:$B$776,P$11)+'СЕТ СН'!$F$14+СВЦЭМ!$D$10+'СЕТ СН'!$F$5-'СЕТ СН'!$F$24</f>
        <v>3566.1461285</v>
      </c>
      <c r="Q17" s="36">
        <f>SUMIFS(СВЦЭМ!$D$33:$D$776,СВЦЭМ!$A$33:$A$776,$A17,СВЦЭМ!$B$33:$B$776,Q$11)+'СЕТ СН'!$F$14+СВЦЭМ!$D$10+'СЕТ СН'!$F$5-'СЕТ СН'!$F$24</f>
        <v>3578.96477903</v>
      </c>
      <c r="R17" s="36">
        <f>SUMIFS(СВЦЭМ!$D$33:$D$776,СВЦЭМ!$A$33:$A$776,$A17,СВЦЭМ!$B$33:$B$776,R$11)+'СЕТ СН'!$F$14+СВЦЭМ!$D$10+'СЕТ СН'!$F$5-'СЕТ СН'!$F$24</f>
        <v>3577.04234933</v>
      </c>
      <c r="S17" s="36">
        <f>SUMIFS(СВЦЭМ!$D$33:$D$776,СВЦЭМ!$A$33:$A$776,$A17,СВЦЭМ!$B$33:$B$776,S$11)+'СЕТ СН'!$F$14+СВЦЭМ!$D$10+'СЕТ СН'!$F$5-'СЕТ СН'!$F$24</f>
        <v>3559.5859927500001</v>
      </c>
      <c r="T17" s="36">
        <f>SUMIFS(СВЦЭМ!$D$33:$D$776,СВЦЭМ!$A$33:$A$776,$A17,СВЦЭМ!$B$33:$B$776,T$11)+'СЕТ СН'!$F$14+СВЦЭМ!$D$10+'СЕТ СН'!$F$5-'СЕТ СН'!$F$24</f>
        <v>3536.4409060899998</v>
      </c>
      <c r="U17" s="36">
        <f>SUMIFS(СВЦЭМ!$D$33:$D$776,СВЦЭМ!$A$33:$A$776,$A17,СВЦЭМ!$B$33:$B$776,U$11)+'СЕТ СН'!$F$14+СВЦЭМ!$D$10+'СЕТ СН'!$F$5-'СЕТ СН'!$F$24</f>
        <v>3540.1172974599999</v>
      </c>
      <c r="V17" s="36">
        <f>SUMIFS(СВЦЭМ!$D$33:$D$776,СВЦЭМ!$A$33:$A$776,$A17,СВЦЭМ!$B$33:$B$776,V$11)+'СЕТ СН'!$F$14+СВЦЭМ!$D$10+'СЕТ СН'!$F$5-'СЕТ СН'!$F$24</f>
        <v>3556.2219357200001</v>
      </c>
      <c r="W17" s="36">
        <f>SUMIFS(СВЦЭМ!$D$33:$D$776,СВЦЭМ!$A$33:$A$776,$A17,СВЦЭМ!$B$33:$B$776,W$11)+'СЕТ СН'!$F$14+СВЦЭМ!$D$10+'СЕТ СН'!$F$5-'СЕТ СН'!$F$24</f>
        <v>3571.9925821500001</v>
      </c>
      <c r="X17" s="36">
        <f>SUMIFS(СВЦЭМ!$D$33:$D$776,СВЦЭМ!$A$33:$A$776,$A17,СВЦЭМ!$B$33:$B$776,X$11)+'СЕТ СН'!$F$14+СВЦЭМ!$D$10+'СЕТ СН'!$F$5-'СЕТ СН'!$F$24</f>
        <v>3589.0256131000001</v>
      </c>
      <c r="Y17" s="36">
        <f>SUMIFS(СВЦЭМ!$D$33:$D$776,СВЦЭМ!$A$33:$A$776,$A17,СВЦЭМ!$B$33:$B$776,Y$11)+'СЕТ СН'!$F$14+СВЦЭМ!$D$10+'СЕТ СН'!$F$5-'СЕТ СН'!$F$24</f>
        <v>3608.8477163299999</v>
      </c>
    </row>
    <row r="18" spans="1:25" ht="15.75" x14ac:dyDescent="0.2">
      <c r="A18" s="35">
        <f t="shared" si="0"/>
        <v>44234</v>
      </c>
      <c r="B18" s="36">
        <f>SUMIFS(СВЦЭМ!$D$33:$D$776,СВЦЭМ!$A$33:$A$776,$A18,СВЦЭМ!$B$33:$B$776,B$11)+'СЕТ СН'!$F$14+СВЦЭМ!$D$10+'СЕТ СН'!$F$5-'СЕТ СН'!$F$24</f>
        <v>3604.8984538300001</v>
      </c>
      <c r="C18" s="36">
        <f>SUMIFS(СВЦЭМ!$D$33:$D$776,СВЦЭМ!$A$33:$A$776,$A18,СВЦЭМ!$B$33:$B$776,C$11)+'СЕТ СН'!$F$14+СВЦЭМ!$D$10+'СЕТ СН'!$F$5-'СЕТ СН'!$F$24</f>
        <v>3624.6789755499999</v>
      </c>
      <c r="D18" s="36">
        <f>SUMIFS(СВЦЭМ!$D$33:$D$776,СВЦЭМ!$A$33:$A$776,$A18,СВЦЭМ!$B$33:$B$776,D$11)+'СЕТ СН'!$F$14+СВЦЭМ!$D$10+'СЕТ СН'!$F$5-'СЕТ СН'!$F$24</f>
        <v>3624.0009100799998</v>
      </c>
      <c r="E18" s="36">
        <f>SUMIFS(СВЦЭМ!$D$33:$D$776,СВЦЭМ!$A$33:$A$776,$A18,СВЦЭМ!$B$33:$B$776,E$11)+'СЕТ СН'!$F$14+СВЦЭМ!$D$10+'СЕТ СН'!$F$5-'СЕТ СН'!$F$24</f>
        <v>3630.2139771800003</v>
      </c>
      <c r="F18" s="36">
        <f>SUMIFS(СВЦЭМ!$D$33:$D$776,СВЦЭМ!$A$33:$A$776,$A18,СВЦЭМ!$B$33:$B$776,F$11)+'СЕТ СН'!$F$14+СВЦЭМ!$D$10+'СЕТ СН'!$F$5-'СЕТ СН'!$F$24</f>
        <v>3640.30549307</v>
      </c>
      <c r="G18" s="36">
        <f>SUMIFS(СВЦЭМ!$D$33:$D$776,СВЦЭМ!$A$33:$A$776,$A18,СВЦЭМ!$B$33:$B$776,G$11)+'СЕТ СН'!$F$14+СВЦЭМ!$D$10+'СЕТ СН'!$F$5-'СЕТ СН'!$F$24</f>
        <v>3632.99981037</v>
      </c>
      <c r="H18" s="36">
        <f>SUMIFS(СВЦЭМ!$D$33:$D$776,СВЦЭМ!$A$33:$A$776,$A18,СВЦЭМ!$B$33:$B$776,H$11)+'СЕТ СН'!$F$14+СВЦЭМ!$D$10+'СЕТ СН'!$F$5-'СЕТ СН'!$F$24</f>
        <v>3626.2569922299999</v>
      </c>
      <c r="I18" s="36">
        <f>SUMIFS(СВЦЭМ!$D$33:$D$776,СВЦЭМ!$A$33:$A$776,$A18,СВЦЭМ!$B$33:$B$776,I$11)+'СЕТ СН'!$F$14+СВЦЭМ!$D$10+'СЕТ СН'!$F$5-'СЕТ СН'!$F$24</f>
        <v>3612.9379902599999</v>
      </c>
      <c r="J18" s="36">
        <f>SUMIFS(СВЦЭМ!$D$33:$D$776,СВЦЭМ!$A$33:$A$776,$A18,СВЦЭМ!$B$33:$B$776,J$11)+'СЕТ СН'!$F$14+СВЦЭМ!$D$10+'СЕТ СН'!$F$5-'СЕТ СН'!$F$24</f>
        <v>3592.4880171599998</v>
      </c>
      <c r="K18" s="36">
        <f>SUMIFS(СВЦЭМ!$D$33:$D$776,СВЦЭМ!$A$33:$A$776,$A18,СВЦЭМ!$B$33:$B$776,K$11)+'СЕТ СН'!$F$14+СВЦЭМ!$D$10+'СЕТ СН'!$F$5-'СЕТ СН'!$F$24</f>
        <v>3572.90196887</v>
      </c>
      <c r="L18" s="36">
        <f>SUMIFS(СВЦЭМ!$D$33:$D$776,СВЦЭМ!$A$33:$A$776,$A18,СВЦЭМ!$B$33:$B$776,L$11)+'СЕТ СН'!$F$14+СВЦЭМ!$D$10+'СЕТ СН'!$F$5-'СЕТ СН'!$F$24</f>
        <v>3554.91593685</v>
      </c>
      <c r="M18" s="36">
        <f>SUMIFS(СВЦЭМ!$D$33:$D$776,СВЦЭМ!$A$33:$A$776,$A18,СВЦЭМ!$B$33:$B$776,M$11)+'СЕТ СН'!$F$14+СВЦЭМ!$D$10+'СЕТ СН'!$F$5-'СЕТ СН'!$F$24</f>
        <v>3545.6064115600002</v>
      </c>
      <c r="N18" s="36">
        <f>SUMIFS(СВЦЭМ!$D$33:$D$776,СВЦЭМ!$A$33:$A$776,$A18,СВЦЭМ!$B$33:$B$776,N$11)+'СЕТ СН'!$F$14+СВЦЭМ!$D$10+'СЕТ СН'!$F$5-'СЕТ СН'!$F$24</f>
        <v>3558.4555617300002</v>
      </c>
      <c r="O18" s="36">
        <f>SUMIFS(СВЦЭМ!$D$33:$D$776,СВЦЭМ!$A$33:$A$776,$A18,СВЦЭМ!$B$33:$B$776,O$11)+'СЕТ СН'!$F$14+СВЦЭМ!$D$10+'СЕТ СН'!$F$5-'СЕТ СН'!$F$24</f>
        <v>3576.5633079199997</v>
      </c>
      <c r="P18" s="36">
        <f>SUMIFS(СВЦЭМ!$D$33:$D$776,СВЦЭМ!$A$33:$A$776,$A18,СВЦЭМ!$B$33:$B$776,P$11)+'СЕТ СН'!$F$14+СВЦЭМ!$D$10+'СЕТ СН'!$F$5-'СЕТ СН'!$F$24</f>
        <v>3591.62444043</v>
      </c>
      <c r="Q18" s="36">
        <f>SUMIFS(СВЦЭМ!$D$33:$D$776,СВЦЭМ!$A$33:$A$776,$A18,СВЦЭМ!$B$33:$B$776,Q$11)+'СЕТ СН'!$F$14+СВЦЭМ!$D$10+'СЕТ СН'!$F$5-'СЕТ СН'!$F$24</f>
        <v>3596.4165466200002</v>
      </c>
      <c r="R18" s="36">
        <f>SUMIFS(СВЦЭМ!$D$33:$D$776,СВЦЭМ!$A$33:$A$776,$A18,СВЦЭМ!$B$33:$B$776,R$11)+'СЕТ СН'!$F$14+СВЦЭМ!$D$10+'СЕТ СН'!$F$5-'СЕТ СН'!$F$24</f>
        <v>3586.53172215</v>
      </c>
      <c r="S18" s="36">
        <f>SUMIFS(СВЦЭМ!$D$33:$D$776,СВЦЭМ!$A$33:$A$776,$A18,СВЦЭМ!$B$33:$B$776,S$11)+'СЕТ СН'!$F$14+СВЦЭМ!$D$10+'СЕТ СН'!$F$5-'СЕТ СН'!$F$24</f>
        <v>3568.3470924399999</v>
      </c>
      <c r="T18" s="36">
        <f>SUMIFS(СВЦЭМ!$D$33:$D$776,СВЦЭМ!$A$33:$A$776,$A18,СВЦЭМ!$B$33:$B$776,T$11)+'СЕТ СН'!$F$14+СВЦЭМ!$D$10+'СЕТ СН'!$F$5-'СЕТ СН'!$F$24</f>
        <v>3538.4984248199999</v>
      </c>
      <c r="U18" s="36">
        <f>SUMIFS(СВЦЭМ!$D$33:$D$776,СВЦЭМ!$A$33:$A$776,$A18,СВЦЭМ!$B$33:$B$776,U$11)+'СЕТ СН'!$F$14+СВЦЭМ!$D$10+'СЕТ СН'!$F$5-'СЕТ СН'!$F$24</f>
        <v>3549.3721385200001</v>
      </c>
      <c r="V18" s="36">
        <f>SUMIFS(СВЦЭМ!$D$33:$D$776,СВЦЭМ!$A$33:$A$776,$A18,СВЦЭМ!$B$33:$B$776,V$11)+'СЕТ СН'!$F$14+СВЦЭМ!$D$10+'СЕТ СН'!$F$5-'СЕТ СН'!$F$24</f>
        <v>3561.3093929699999</v>
      </c>
      <c r="W18" s="36">
        <f>SUMIFS(СВЦЭМ!$D$33:$D$776,СВЦЭМ!$A$33:$A$776,$A18,СВЦЭМ!$B$33:$B$776,W$11)+'СЕТ СН'!$F$14+СВЦЭМ!$D$10+'СЕТ СН'!$F$5-'СЕТ СН'!$F$24</f>
        <v>3574.24070648</v>
      </c>
      <c r="X18" s="36">
        <f>SUMIFS(СВЦЭМ!$D$33:$D$776,СВЦЭМ!$A$33:$A$776,$A18,СВЦЭМ!$B$33:$B$776,X$11)+'СЕТ СН'!$F$14+СВЦЭМ!$D$10+'СЕТ СН'!$F$5-'СЕТ СН'!$F$24</f>
        <v>3594.93923997</v>
      </c>
      <c r="Y18" s="36">
        <f>SUMIFS(СВЦЭМ!$D$33:$D$776,СВЦЭМ!$A$33:$A$776,$A18,СВЦЭМ!$B$33:$B$776,Y$11)+'СЕТ СН'!$F$14+СВЦЭМ!$D$10+'СЕТ СН'!$F$5-'СЕТ СН'!$F$24</f>
        <v>3619.98959259</v>
      </c>
    </row>
    <row r="19" spans="1:25" ht="15.75" x14ac:dyDescent="0.2">
      <c r="A19" s="35">
        <f t="shared" si="0"/>
        <v>44235</v>
      </c>
      <c r="B19" s="36">
        <f>SUMIFS(СВЦЭМ!$D$33:$D$776,СВЦЭМ!$A$33:$A$776,$A19,СВЦЭМ!$B$33:$B$776,B$11)+'СЕТ СН'!$F$14+СВЦЭМ!$D$10+'СЕТ СН'!$F$5-'СЕТ СН'!$F$24</f>
        <v>3613.6177625400001</v>
      </c>
      <c r="C19" s="36">
        <f>SUMIFS(СВЦЭМ!$D$33:$D$776,СВЦЭМ!$A$33:$A$776,$A19,СВЦЭМ!$B$33:$B$776,C$11)+'СЕТ СН'!$F$14+СВЦЭМ!$D$10+'СЕТ СН'!$F$5-'СЕТ СН'!$F$24</f>
        <v>3647.09044391</v>
      </c>
      <c r="D19" s="36">
        <f>SUMIFS(СВЦЭМ!$D$33:$D$776,СВЦЭМ!$A$33:$A$776,$A19,СВЦЭМ!$B$33:$B$776,D$11)+'СЕТ СН'!$F$14+СВЦЭМ!$D$10+'СЕТ СН'!$F$5-'СЕТ СН'!$F$24</f>
        <v>3663.9223960600002</v>
      </c>
      <c r="E19" s="36">
        <f>SUMIFS(СВЦЭМ!$D$33:$D$776,СВЦЭМ!$A$33:$A$776,$A19,СВЦЭМ!$B$33:$B$776,E$11)+'СЕТ СН'!$F$14+СВЦЭМ!$D$10+'СЕТ СН'!$F$5-'СЕТ СН'!$F$24</f>
        <v>3669.5603588899999</v>
      </c>
      <c r="F19" s="36">
        <f>SUMIFS(СВЦЭМ!$D$33:$D$776,СВЦЭМ!$A$33:$A$776,$A19,СВЦЭМ!$B$33:$B$776,F$11)+'СЕТ СН'!$F$14+СВЦЭМ!$D$10+'СЕТ СН'!$F$5-'СЕТ СН'!$F$24</f>
        <v>3671.1883170700003</v>
      </c>
      <c r="G19" s="36">
        <f>SUMIFS(СВЦЭМ!$D$33:$D$776,СВЦЭМ!$A$33:$A$776,$A19,СВЦЭМ!$B$33:$B$776,G$11)+'СЕТ СН'!$F$14+СВЦЭМ!$D$10+'СЕТ СН'!$F$5-'СЕТ СН'!$F$24</f>
        <v>3654.2669860199999</v>
      </c>
      <c r="H19" s="36">
        <f>SUMIFS(СВЦЭМ!$D$33:$D$776,СВЦЭМ!$A$33:$A$776,$A19,СВЦЭМ!$B$33:$B$776,H$11)+'СЕТ СН'!$F$14+СВЦЭМ!$D$10+'СЕТ СН'!$F$5-'СЕТ СН'!$F$24</f>
        <v>3621.8525015499999</v>
      </c>
      <c r="I19" s="36">
        <f>SUMIFS(СВЦЭМ!$D$33:$D$776,СВЦЭМ!$A$33:$A$776,$A19,СВЦЭМ!$B$33:$B$776,I$11)+'СЕТ СН'!$F$14+СВЦЭМ!$D$10+'СЕТ СН'!$F$5-'СЕТ СН'!$F$24</f>
        <v>3594.3660924300002</v>
      </c>
      <c r="J19" s="36">
        <f>SUMIFS(СВЦЭМ!$D$33:$D$776,СВЦЭМ!$A$33:$A$776,$A19,СВЦЭМ!$B$33:$B$776,J$11)+'СЕТ СН'!$F$14+СВЦЭМ!$D$10+'СЕТ СН'!$F$5-'СЕТ СН'!$F$24</f>
        <v>3587.38115844</v>
      </c>
      <c r="K19" s="36">
        <f>SUMIFS(СВЦЭМ!$D$33:$D$776,СВЦЭМ!$A$33:$A$776,$A19,СВЦЭМ!$B$33:$B$776,K$11)+'СЕТ СН'!$F$14+СВЦЭМ!$D$10+'СЕТ СН'!$F$5-'СЕТ СН'!$F$24</f>
        <v>3581.30477574</v>
      </c>
      <c r="L19" s="36">
        <f>SUMIFS(СВЦЭМ!$D$33:$D$776,СВЦЭМ!$A$33:$A$776,$A19,СВЦЭМ!$B$33:$B$776,L$11)+'СЕТ СН'!$F$14+СВЦЭМ!$D$10+'СЕТ СН'!$F$5-'СЕТ СН'!$F$24</f>
        <v>3577.2061616400001</v>
      </c>
      <c r="M19" s="36">
        <f>SUMIFS(СВЦЭМ!$D$33:$D$776,СВЦЭМ!$A$33:$A$776,$A19,СВЦЭМ!$B$33:$B$776,M$11)+'СЕТ СН'!$F$14+СВЦЭМ!$D$10+'СЕТ СН'!$F$5-'СЕТ СН'!$F$24</f>
        <v>3585.78036922</v>
      </c>
      <c r="N19" s="36">
        <f>SUMIFS(СВЦЭМ!$D$33:$D$776,СВЦЭМ!$A$33:$A$776,$A19,СВЦЭМ!$B$33:$B$776,N$11)+'СЕТ СН'!$F$14+СВЦЭМ!$D$10+'СЕТ СН'!$F$5-'СЕТ СН'!$F$24</f>
        <v>3594.7327433599999</v>
      </c>
      <c r="O19" s="36">
        <f>SUMIFS(СВЦЭМ!$D$33:$D$776,СВЦЭМ!$A$33:$A$776,$A19,СВЦЭМ!$B$33:$B$776,O$11)+'СЕТ СН'!$F$14+СВЦЭМ!$D$10+'СЕТ СН'!$F$5-'СЕТ СН'!$F$24</f>
        <v>3608.2313784099997</v>
      </c>
      <c r="P19" s="36">
        <f>SUMIFS(СВЦЭМ!$D$33:$D$776,СВЦЭМ!$A$33:$A$776,$A19,СВЦЭМ!$B$33:$B$776,P$11)+'СЕТ СН'!$F$14+СВЦЭМ!$D$10+'СЕТ СН'!$F$5-'СЕТ СН'!$F$24</f>
        <v>3617.3039627099997</v>
      </c>
      <c r="Q19" s="36">
        <f>SUMIFS(СВЦЭМ!$D$33:$D$776,СВЦЭМ!$A$33:$A$776,$A19,СВЦЭМ!$B$33:$B$776,Q$11)+'СЕТ СН'!$F$14+СВЦЭМ!$D$10+'СЕТ СН'!$F$5-'СЕТ СН'!$F$24</f>
        <v>3619.7023359</v>
      </c>
      <c r="R19" s="36">
        <f>SUMIFS(СВЦЭМ!$D$33:$D$776,СВЦЭМ!$A$33:$A$776,$A19,СВЦЭМ!$B$33:$B$776,R$11)+'СЕТ СН'!$F$14+СВЦЭМ!$D$10+'СЕТ СН'!$F$5-'СЕТ СН'!$F$24</f>
        <v>3614.0788264100001</v>
      </c>
      <c r="S19" s="36">
        <f>SUMIFS(СВЦЭМ!$D$33:$D$776,СВЦЭМ!$A$33:$A$776,$A19,СВЦЭМ!$B$33:$B$776,S$11)+'СЕТ СН'!$F$14+СВЦЭМ!$D$10+'СЕТ СН'!$F$5-'СЕТ СН'!$F$24</f>
        <v>3600.9366379499997</v>
      </c>
      <c r="T19" s="36">
        <f>SUMIFS(СВЦЭМ!$D$33:$D$776,СВЦЭМ!$A$33:$A$776,$A19,СВЦЭМ!$B$33:$B$776,T$11)+'СЕТ СН'!$F$14+СВЦЭМ!$D$10+'СЕТ СН'!$F$5-'СЕТ СН'!$F$24</f>
        <v>3572.6343834600002</v>
      </c>
      <c r="U19" s="36">
        <f>SUMIFS(СВЦЭМ!$D$33:$D$776,СВЦЭМ!$A$33:$A$776,$A19,СВЦЭМ!$B$33:$B$776,U$11)+'СЕТ СН'!$F$14+СВЦЭМ!$D$10+'СЕТ СН'!$F$5-'СЕТ СН'!$F$24</f>
        <v>3578.11275217</v>
      </c>
      <c r="V19" s="36">
        <f>SUMIFS(СВЦЭМ!$D$33:$D$776,СВЦЭМ!$A$33:$A$776,$A19,СВЦЭМ!$B$33:$B$776,V$11)+'СЕТ СН'!$F$14+СВЦЭМ!$D$10+'СЕТ СН'!$F$5-'СЕТ СН'!$F$24</f>
        <v>3591.6698008600001</v>
      </c>
      <c r="W19" s="36">
        <f>SUMIFS(СВЦЭМ!$D$33:$D$776,СВЦЭМ!$A$33:$A$776,$A19,СВЦЭМ!$B$33:$B$776,W$11)+'СЕТ СН'!$F$14+СВЦЭМ!$D$10+'СЕТ СН'!$F$5-'СЕТ СН'!$F$24</f>
        <v>3609.9117478200001</v>
      </c>
      <c r="X19" s="36">
        <f>SUMIFS(СВЦЭМ!$D$33:$D$776,СВЦЭМ!$A$33:$A$776,$A19,СВЦЭМ!$B$33:$B$776,X$11)+'СЕТ СН'!$F$14+СВЦЭМ!$D$10+'СЕТ СН'!$F$5-'СЕТ СН'!$F$24</f>
        <v>3629.7190188100003</v>
      </c>
      <c r="Y19" s="36">
        <f>SUMIFS(СВЦЭМ!$D$33:$D$776,СВЦЭМ!$A$33:$A$776,$A19,СВЦЭМ!$B$33:$B$776,Y$11)+'СЕТ СН'!$F$14+СВЦЭМ!$D$10+'СЕТ СН'!$F$5-'СЕТ СН'!$F$24</f>
        <v>3644.1014534799997</v>
      </c>
    </row>
    <row r="20" spans="1:25" ht="15.75" x14ac:dyDescent="0.2">
      <c r="A20" s="35">
        <f t="shared" si="0"/>
        <v>44236</v>
      </c>
      <c r="B20" s="36">
        <f>SUMIFS(СВЦЭМ!$D$33:$D$776,СВЦЭМ!$A$33:$A$776,$A20,СВЦЭМ!$B$33:$B$776,B$11)+'СЕТ СН'!$F$14+СВЦЭМ!$D$10+'СЕТ СН'!$F$5-'СЕТ СН'!$F$24</f>
        <v>3614.5715461600003</v>
      </c>
      <c r="C20" s="36">
        <f>SUMIFS(СВЦЭМ!$D$33:$D$776,СВЦЭМ!$A$33:$A$776,$A20,СВЦЭМ!$B$33:$B$776,C$11)+'СЕТ СН'!$F$14+СВЦЭМ!$D$10+'СЕТ СН'!$F$5-'СЕТ СН'!$F$24</f>
        <v>3640.1536403199998</v>
      </c>
      <c r="D20" s="36">
        <f>SUMIFS(СВЦЭМ!$D$33:$D$776,СВЦЭМ!$A$33:$A$776,$A20,СВЦЭМ!$B$33:$B$776,D$11)+'СЕТ СН'!$F$14+СВЦЭМ!$D$10+'СЕТ СН'!$F$5-'СЕТ СН'!$F$24</f>
        <v>3671.0169637700001</v>
      </c>
      <c r="E20" s="36">
        <f>SUMIFS(СВЦЭМ!$D$33:$D$776,СВЦЭМ!$A$33:$A$776,$A20,СВЦЭМ!$B$33:$B$776,E$11)+'СЕТ СН'!$F$14+СВЦЭМ!$D$10+'СЕТ СН'!$F$5-'СЕТ СН'!$F$24</f>
        <v>3680.6852473700001</v>
      </c>
      <c r="F20" s="36">
        <f>SUMIFS(СВЦЭМ!$D$33:$D$776,СВЦЭМ!$A$33:$A$776,$A20,СВЦЭМ!$B$33:$B$776,F$11)+'СЕТ СН'!$F$14+СВЦЭМ!$D$10+'СЕТ СН'!$F$5-'СЕТ СН'!$F$24</f>
        <v>3668.12926294</v>
      </c>
      <c r="G20" s="36">
        <f>SUMIFS(СВЦЭМ!$D$33:$D$776,СВЦЭМ!$A$33:$A$776,$A20,СВЦЭМ!$B$33:$B$776,G$11)+'СЕТ СН'!$F$14+СВЦЭМ!$D$10+'СЕТ СН'!$F$5-'СЕТ СН'!$F$24</f>
        <v>3646.4636062199997</v>
      </c>
      <c r="H20" s="36">
        <f>SUMIFS(СВЦЭМ!$D$33:$D$776,СВЦЭМ!$A$33:$A$776,$A20,СВЦЭМ!$B$33:$B$776,H$11)+'СЕТ СН'!$F$14+СВЦЭМ!$D$10+'СЕТ СН'!$F$5-'СЕТ СН'!$F$24</f>
        <v>3611.7775038899999</v>
      </c>
      <c r="I20" s="36">
        <f>SUMIFS(СВЦЭМ!$D$33:$D$776,СВЦЭМ!$A$33:$A$776,$A20,СВЦЭМ!$B$33:$B$776,I$11)+'СЕТ СН'!$F$14+СВЦЭМ!$D$10+'СЕТ СН'!$F$5-'СЕТ СН'!$F$24</f>
        <v>3575.63466806</v>
      </c>
      <c r="J20" s="36">
        <f>SUMIFS(СВЦЭМ!$D$33:$D$776,СВЦЭМ!$A$33:$A$776,$A20,СВЦЭМ!$B$33:$B$776,J$11)+'СЕТ СН'!$F$14+СВЦЭМ!$D$10+'СЕТ СН'!$F$5-'СЕТ СН'!$F$24</f>
        <v>3553.0942017899997</v>
      </c>
      <c r="K20" s="36">
        <f>SUMIFS(СВЦЭМ!$D$33:$D$776,СВЦЭМ!$A$33:$A$776,$A20,СВЦЭМ!$B$33:$B$776,K$11)+'СЕТ СН'!$F$14+СВЦЭМ!$D$10+'СЕТ СН'!$F$5-'СЕТ СН'!$F$24</f>
        <v>3548.7035983800001</v>
      </c>
      <c r="L20" s="36">
        <f>SUMIFS(СВЦЭМ!$D$33:$D$776,СВЦЭМ!$A$33:$A$776,$A20,СВЦЭМ!$B$33:$B$776,L$11)+'СЕТ СН'!$F$14+СВЦЭМ!$D$10+'СЕТ СН'!$F$5-'СЕТ СН'!$F$24</f>
        <v>3541.6334367600002</v>
      </c>
      <c r="M20" s="36">
        <f>SUMIFS(СВЦЭМ!$D$33:$D$776,СВЦЭМ!$A$33:$A$776,$A20,СВЦЭМ!$B$33:$B$776,M$11)+'СЕТ СН'!$F$14+СВЦЭМ!$D$10+'СЕТ СН'!$F$5-'СЕТ СН'!$F$24</f>
        <v>3549.8917984199998</v>
      </c>
      <c r="N20" s="36">
        <f>SUMIFS(СВЦЭМ!$D$33:$D$776,СВЦЭМ!$A$33:$A$776,$A20,СВЦЭМ!$B$33:$B$776,N$11)+'СЕТ СН'!$F$14+СВЦЭМ!$D$10+'СЕТ СН'!$F$5-'СЕТ СН'!$F$24</f>
        <v>3561.1318208399998</v>
      </c>
      <c r="O20" s="36">
        <f>SUMIFS(СВЦЭМ!$D$33:$D$776,СВЦЭМ!$A$33:$A$776,$A20,СВЦЭМ!$B$33:$B$776,O$11)+'СЕТ СН'!$F$14+СВЦЭМ!$D$10+'СЕТ СН'!$F$5-'СЕТ СН'!$F$24</f>
        <v>3576.8129738100001</v>
      </c>
      <c r="P20" s="36">
        <f>SUMIFS(СВЦЭМ!$D$33:$D$776,СВЦЭМ!$A$33:$A$776,$A20,СВЦЭМ!$B$33:$B$776,P$11)+'СЕТ СН'!$F$14+СВЦЭМ!$D$10+'СЕТ СН'!$F$5-'СЕТ СН'!$F$24</f>
        <v>3596.5248698300002</v>
      </c>
      <c r="Q20" s="36">
        <f>SUMIFS(СВЦЭМ!$D$33:$D$776,СВЦЭМ!$A$33:$A$776,$A20,СВЦЭМ!$B$33:$B$776,Q$11)+'СЕТ СН'!$F$14+СВЦЭМ!$D$10+'СЕТ СН'!$F$5-'СЕТ СН'!$F$24</f>
        <v>3601.90541992</v>
      </c>
      <c r="R20" s="36">
        <f>SUMIFS(СВЦЭМ!$D$33:$D$776,СВЦЭМ!$A$33:$A$776,$A20,СВЦЭМ!$B$33:$B$776,R$11)+'СЕТ СН'!$F$14+СВЦЭМ!$D$10+'СЕТ СН'!$F$5-'СЕТ СН'!$F$24</f>
        <v>3602.0138674999998</v>
      </c>
      <c r="S20" s="36">
        <f>SUMIFS(СВЦЭМ!$D$33:$D$776,СВЦЭМ!$A$33:$A$776,$A20,СВЦЭМ!$B$33:$B$776,S$11)+'СЕТ СН'!$F$14+СВЦЭМ!$D$10+'СЕТ СН'!$F$5-'СЕТ СН'!$F$24</f>
        <v>3586.9633622199999</v>
      </c>
      <c r="T20" s="36">
        <f>SUMIFS(СВЦЭМ!$D$33:$D$776,СВЦЭМ!$A$33:$A$776,$A20,СВЦЭМ!$B$33:$B$776,T$11)+'СЕТ СН'!$F$14+СВЦЭМ!$D$10+'СЕТ СН'!$F$5-'СЕТ СН'!$F$24</f>
        <v>3557.1919529400002</v>
      </c>
      <c r="U20" s="36">
        <f>SUMIFS(СВЦЭМ!$D$33:$D$776,СВЦЭМ!$A$33:$A$776,$A20,СВЦЭМ!$B$33:$B$776,U$11)+'СЕТ СН'!$F$14+СВЦЭМ!$D$10+'СЕТ СН'!$F$5-'СЕТ СН'!$F$24</f>
        <v>3553.9052964799998</v>
      </c>
      <c r="V20" s="36">
        <f>SUMIFS(СВЦЭМ!$D$33:$D$776,СВЦЭМ!$A$33:$A$776,$A20,СВЦЭМ!$B$33:$B$776,V$11)+'СЕТ СН'!$F$14+СВЦЭМ!$D$10+'СЕТ СН'!$F$5-'СЕТ СН'!$F$24</f>
        <v>3566.78072161</v>
      </c>
      <c r="W20" s="36">
        <f>SUMIFS(СВЦЭМ!$D$33:$D$776,СВЦЭМ!$A$33:$A$776,$A20,СВЦЭМ!$B$33:$B$776,W$11)+'СЕТ СН'!$F$14+СВЦЭМ!$D$10+'СЕТ СН'!$F$5-'СЕТ СН'!$F$24</f>
        <v>3587.3946017899998</v>
      </c>
      <c r="X20" s="36">
        <f>SUMIFS(СВЦЭМ!$D$33:$D$776,СВЦЭМ!$A$33:$A$776,$A20,СВЦЭМ!$B$33:$B$776,X$11)+'СЕТ СН'!$F$14+СВЦЭМ!$D$10+'СЕТ СН'!$F$5-'СЕТ СН'!$F$24</f>
        <v>3610.3718337800001</v>
      </c>
      <c r="Y20" s="36">
        <f>SUMIFS(СВЦЭМ!$D$33:$D$776,СВЦЭМ!$A$33:$A$776,$A20,СВЦЭМ!$B$33:$B$776,Y$11)+'СЕТ СН'!$F$14+СВЦЭМ!$D$10+'СЕТ СН'!$F$5-'СЕТ СН'!$F$24</f>
        <v>3620.3364392499998</v>
      </c>
    </row>
    <row r="21" spans="1:25" ht="15.75" x14ac:dyDescent="0.2">
      <c r="A21" s="35">
        <f t="shared" si="0"/>
        <v>44237</v>
      </c>
      <c r="B21" s="36">
        <f>SUMIFS(СВЦЭМ!$D$33:$D$776,СВЦЭМ!$A$33:$A$776,$A21,СВЦЭМ!$B$33:$B$776,B$11)+'СЕТ СН'!$F$14+СВЦЭМ!$D$10+'СЕТ СН'!$F$5-'СЕТ СН'!$F$24</f>
        <v>3566.6715878999998</v>
      </c>
      <c r="C21" s="36">
        <f>SUMIFS(СВЦЭМ!$D$33:$D$776,СВЦЭМ!$A$33:$A$776,$A21,СВЦЭМ!$B$33:$B$776,C$11)+'СЕТ СН'!$F$14+СВЦЭМ!$D$10+'СЕТ СН'!$F$5-'СЕТ СН'!$F$24</f>
        <v>3582.6280726200002</v>
      </c>
      <c r="D21" s="36">
        <f>SUMIFS(СВЦЭМ!$D$33:$D$776,СВЦЭМ!$A$33:$A$776,$A21,СВЦЭМ!$B$33:$B$776,D$11)+'СЕТ СН'!$F$14+СВЦЭМ!$D$10+'СЕТ СН'!$F$5-'СЕТ СН'!$F$24</f>
        <v>3603.5343069</v>
      </c>
      <c r="E21" s="36">
        <f>SUMIFS(СВЦЭМ!$D$33:$D$776,СВЦЭМ!$A$33:$A$776,$A21,СВЦЭМ!$B$33:$B$776,E$11)+'СЕТ СН'!$F$14+СВЦЭМ!$D$10+'СЕТ СН'!$F$5-'СЕТ СН'!$F$24</f>
        <v>3607.7976859999999</v>
      </c>
      <c r="F21" s="36">
        <f>SUMIFS(СВЦЭМ!$D$33:$D$776,СВЦЭМ!$A$33:$A$776,$A21,СВЦЭМ!$B$33:$B$776,F$11)+'СЕТ СН'!$F$14+СВЦЭМ!$D$10+'СЕТ СН'!$F$5-'СЕТ СН'!$F$24</f>
        <v>3600.11702608</v>
      </c>
      <c r="G21" s="36">
        <f>SUMIFS(СВЦЭМ!$D$33:$D$776,СВЦЭМ!$A$33:$A$776,$A21,СВЦЭМ!$B$33:$B$776,G$11)+'СЕТ СН'!$F$14+СВЦЭМ!$D$10+'СЕТ СН'!$F$5-'СЕТ СН'!$F$24</f>
        <v>3584.45734098</v>
      </c>
      <c r="H21" s="36">
        <f>SUMIFS(СВЦЭМ!$D$33:$D$776,СВЦЭМ!$A$33:$A$776,$A21,СВЦЭМ!$B$33:$B$776,H$11)+'СЕТ СН'!$F$14+СВЦЭМ!$D$10+'СЕТ СН'!$F$5-'СЕТ СН'!$F$24</f>
        <v>3564.45101019</v>
      </c>
      <c r="I21" s="36">
        <f>SUMIFS(СВЦЭМ!$D$33:$D$776,СВЦЭМ!$A$33:$A$776,$A21,СВЦЭМ!$B$33:$B$776,I$11)+'СЕТ СН'!$F$14+СВЦЭМ!$D$10+'СЕТ СН'!$F$5-'СЕТ СН'!$F$24</f>
        <v>3589.6801407299999</v>
      </c>
      <c r="J21" s="36">
        <f>SUMIFS(СВЦЭМ!$D$33:$D$776,СВЦЭМ!$A$33:$A$776,$A21,СВЦЭМ!$B$33:$B$776,J$11)+'СЕТ СН'!$F$14+СВЦЭМ!$D$10+'СЕТ СН'!$F$5-'СЕТ СН'!$F$24</f>
        <v>3565.7860572199997</v>
      </c>
      <c r="K21" s="36">
        <f>SUMIFS(СВЦЭМ!$D$33:$D$776,СВЦЭМ!$A$33:$A$776,$A21,СВЦЭМ!$B$33:$B$776,K$11)+'СЕТ СН'!$F$14+СВЦЭМ!$D$10+'СЕТ СН'!$F$5-'СЕТ СН'!$F$24</f>
        <v>3552.9933314099999</v>
      </c>
      <c r="L21" s="36">
        <f>SUMIFS(СВЦЭМ!$D$33:$D$776,СВЦЭМ!$A$33:$A$776,$A21,СВЦЭМ!$B$33:$B$776,L$11)+'СЕТ СН'!$F$14+СВЦЭМ!$D$10+'СЕТ СН'!$F$5-'СЕТ СН'!$F$24</f>
        <v>3551.3419416299998</v>
      </c>
      <c r="M21" s="36">
        <f>SUMIFS(СВЦЭМ!$D$33:$D$776,СВЦЭМ!$A$33:$A$776,$A21,СВЦЭМ!$B$33:$B$776,M$11)+'СЕТ СН'!$F$14+СВЦЭМ!$D$10+'СЕТ СН'!$F$5-'СЕТ СН'!$F$24</f>
        <v>3559.8183391399998</v>
      </c>
      <c r="N21" s="36">
        <f>SUMIFS(СВЦЭМ!$D$33:$D$776,СВЦЭМ!$A$33:$A$776,$A21,СВЦЭМ!$B$33:$B$776,N$11)+'СЕТ СН'!$F$14+СВЦЭМ!$D$10+'СЕТ СН'!$F$5-'СЕТ СН'!$F$24</f>
        <v>3571.94753588</v>
      </c>
      <c r="O21" s="36">
        <f>SUMIFS(СВЦЭМ!$D$33:$D$776,СВЦЭМ!$A$33:$A$776,$A21,СВЦЭМ!$B$33:$B$776,O$11)+'СЕТ СН'!$F$14+СВЦЭМ!$D$10+'СЕТ СН'!$F$5-'СЕТ СН'!$F$24</f>
        <v>3590.6785756999998</v>
      </c>
      <c r="P21" s="36">
        <f>SUMIFS(СВЦЭМ!$D$33:$D$776,СВЦЭМ!$A$33:$A$776,$A21,СВЦЭМ!$B$33:$B$776,P$11)+'СЕТ СН'!$F$14+СВЦЭМ!$D$10+'СЕТ СН'!$F$5-'СЕТ СН'!$F$24</f>
        <v>3600.8575573600001</v>
      </c>
      <c r="Q21" s="36">
        <f>SUMIFS(СВЦЭМ!$D$33:$D$776,СВЦЭМ!$A$33:$A$776,$A21,СВЦЭМ!$B$33:$B$776,Q$11)+'СЕТ СН'!$F$14+СВЦЭМ!$D$10+'СЕТ СН'!$F$5-'СЕТ СН'!$F$24</f>
        <v>3608.3530305100003</v>
      </c>
      <c r="R21" s="36">
        <f>SUMIFS(СВЦЭМ!$D$33:$D$776,СВЦЭМ!$A$33:$A$776,$A21,СВЦЭМ!$B$33:$B$776,R$11)+'СЕТ СН'!$F$14+СВЦЭМ!$D$10+'СЕТ СН'!$F$5-'СЕТ СН'!$F$24</f>
        <v>3605.2642664699997</v>
      </c>
      <c r="S21" s="36">
        <f>SUMIFS(СВЦЭМ!$D$33:$D$776,СВЦЭМ!$A$33:$A$776,$A21,СВЦЭМ!$B$33:$B$776,S$11)+'СЕТ СН'!$F$14+СВЦЭМ!$D$10+'СЕТ СН'!$F$5-'СЕТ СН'!$F$24</f>
        <v>3593.1083832499999</v>
      </c>
      <c r="T21" s="36">
        <f>SUMIFS(СВЦЭМ!$D$33:$D$776,СВЦЭМ!$A$33:$A$776,$A21,СВЦЭМ!$B$33:$B$776,T$11)+'СЕТ СН'!$F$14+СВЦЭМ!$D$10+'СЕТ СН'!$F$5-'СЕТ СН'!$F$24</f>
        <v>3557.7140489799999</v>
      </c>
      <c r="U21" s="36">
        <f>SUMIFS(СВЦЭМ!$D$33:$D$776,СВЦЭМ!$A$33:$A$776,$A21,СВЦЭМ!$B$33:$B$776,U$11)+'СЕТ СН'!$F$14+СВЦЭМ!$D$10+'СЕТ СН'!$F$5-'СЕТ СН'!$F$24</f>
        <v>3552.4998612999998</v>
      </c>
      <c r="V21" s="36">
        <f>SUMIFS(СВЦЭМ!$D$33:$D$776,СВЦЭМ!$A$33:$A$776,$A21,СВЦЭМ!$B$33:$B$776,V$11)+'СЕТ СН'!$F$14+СВЦЭМ!$D$10+'СЕТ СН'!$F$5-'СЕТ СН'!$F$24</f>
        <v>3564.8965818799998</v>
      </c>
      <c r="W21" s="36">
        <f>SUMIFS(СВЦЭМ!$D$33:$D$776,СВЦЭМ!$A$33:$A$776,$A21,СВЦЭМ!$B$33:$B$776,W$11)+'СЕТ СН'!$F$14+СВЦЭМ!$D$10+'СЕТ СН'!$F$5-'СЕТ СН'!$F$24</f>
        <v>3583.16541878</v>
      </c>
      <c r="X21" s="36">
        <f>SUMIFS(СВЦЭМ!$D$33:$D$776,СВЦЭМ!$A$33:$A$776,$A21,СВЦЭМ!$B$33:$B$776,X$11)+'СЕТ СН'!$F$14+СВЦЭМ!$D$10+'СЕТ СН'!$F$5-'СЕТ СН'!$F$24</f>
        <v>3603.12909012</v>
      </c>
      <c r="Y21" s="36">
        <f>SUMIFS(СВЦЭМ!$D$33:$D$776,СВЦЭМ!$A$33:$A$776,$A21,СВЦЭМ!$B$33:$B$776,Y$11)+'СЕТ СН'!$F$14+СВЦЭМ!$D$10+'СЕТ СН'!$F$5-'СЕТ СН'!$F$24</f>
        <v>3614.1177793100001</v>
      </c>
    </row>
    <row r="22" spans="1:25" ht="15.75" x14ac:dyDescent="0.2">
      <c r="A22" s="35">
        <f t="shared" si="0"/>
        <v>44238</v>
      </c>
      <c r="B22" s="36">
        <f>SUMIFS(СВЦЭМ!$D$33:$D$776,СВЦЭМ!$A$33:$A$776,$A22,СВЦЭМ!$B$33:$B$776,B$11)+'СЕТ СН'!$F$14+СВЦЭМ!$D$10+'СЕТ СН'!$F$5-'СЕТ СН'!$F$24</f>
        <v>3580.8455880000001</v>
      </c>
      <c r="C22" s="36">
        <f>SUMIFS(СВЦЭМ!$D$33:$D$776,СВЦЭМ!$A$33:$A$776,$A22,СВЦЭМ!$B$33:$B$776,C$11)+'СЕТ СН'!$F$14+СВЦЭМ!$D$10+'СЕТ СН'!$F$5-'СЕТ СН'!$F$24</f>
        <v>3625.8028912099999</v>
      </c>
      <c r="D22" s="36">
        <f>SUMIFS(СВЦЭМ!$D$33:$D$776,СВЦЭМ!$A$33:$A$776,$A22,СВЦЭМ!$B$33:$B$776,D$11)+'СЕТ СН'!$F$14+СВЦЭМ!$D$10+'СЕТ СН'!$F$5-'СЕТ СН'!$F$24</f>
        <v>3640.5541109199999</v>
      </c>
      <c r="E22" s="36">
        <f>SUMIFS(СВЦЭМ!$D$33:$D$776,СВЦЭМ!$A$33:$A$776,$A22,СВЦЭМ!$B$33:$B$776,E$11)+'СЕТ СН'!$F$14+СВЦЭМ!$D$10+'СЕТ СН'!$F$5-'СЕТ СН'!$F$24</f>
        <v>3643.9702342999999</v>
      </c>
      <c r="F22" s="36">
        <f>SUMIFS(СВЦЭМ!$D$33:$D$776,СВЦЭМ!$A$33:$A$776,$A22,СВЦЭМ!$B$33:$B$776,F$11)+'СЕТ СН'!$F$14+СВЦЭМ!$D$10+'СЕТ СН'!$F$5-'СЕТ СН'!$F$24</f>
        <v>3664.7175388000001</v>
      </c>
      <c r="G22" s="36">
        <f>SUMIFS(СВЦЭМ!$D$33:$D$776,СВЦЭМ!$A$33:$A$776,$A22,СВЦЭМ!$B$33:$B$776,G$11)+'СЕТ СН'!$F$14+СВЦЭМ!$D$10+'СЕТ СН'!$F$5-'СЕТ СН'!$F$24</f>
        <v>3655.7919747599999</v>
      </c>
      <c r="H22" s="36">
        <f>SUMIFS(СВЦЭМ!$D$33:$D$776,СВЦЭМ!$A$33:$A$776,$A22,СВЦЭМ!$B$33:$B$776,H$11)+'СЕТ СН'!$F$14+СВЦЭМ!$D$10+'СЕТ СН'!$F$5-'СЕТ СН'!$F$24</f>
        <v>3628.1915754800002</v>
      </c>
      <c r="I22" s="36">
        <f>SUMIFS(СВЦЭМ!$D$33:$D$776,СВЦЭМ!$A$33:$A$776,$A22,СВЦЭМ!$B$33:$B$776,I$11)+'СЕТ СН'!$F$14+СВЦЭМ!$D$10+'СЕТ СН'!$F$5-'СЕТ СН'!$F$24</f>
        <v>3588.7040051499998</v>
      </c>
      <c r="J22" s="36">
        <f>SUMIFS(СВЦЭМ!$D$33:$D$776,СВЦЭМ!$A$33:$A$776,$A22,СВЦЭМ!$B$33:$B$776,J$11)+'СЕТ СН'!$F$14+СВЦЭМ!$D$10+'СЕТ СН'!$F$5-'СЕТ СН'!$F$24</f>
        <v>3557.8007116500003</v>
      </c>
      <c r="K22" s="36">
        <f>SUMIFS(СВЦЭМ!$D$33:$D$776,СВЦЭМ!$A$33:$A$776,$A22,СВЦЭМ!$B$33:$B$776,K$11)+'СЕТ СН'!$F$14+СВЦЭМ!$D$10+'СЕТ СН'!$F$5-'СЕТ СН'!$F$24</f>
        <v>3551.9485918299997</v>
      </c>
      <c r="L22" s="36">
        <f>SUMIFS(СВЦЭМ!$D$33:$D$776,СВЦЭМ!$A$33:$A$776,$A22,СВЦЭМ!$B$33:$B$776,L$11)+'СЕТ СН'!$F$14+СВЦЭМ!$D$10+'СЕТ СН'!$F$5-'СЕТ СН'!$F$24</f>
        <v>3553.7501227000002</v>
      </c>
      <c r="M22" s="36">
        <f>SUMIFS(СВЦЭМ!$D$33:$D$776,СВЦЭМ!$A$33:$A$776,$A22,СВЦЭМ!$B$33:$B$776,M$11)+'СЕТ СН'!$F$14+СВЦЭМ!$D$10+'СЕТ СН'!$F$5-'СЕТ СН'!$F$24</f>
        <v>3563.5979872899998</v>
      </c>
      <c r="N22" s="36">
        <f>SUMIFS(СВЦЭМ!$D$33:$D$776,СВЦЭМ!$A$33:$A$776,$A22,СВЦЭМ!$B$33:$B$776,N$11)+'СЕТ СН'!$F$14+СВЦЭМ!$D$10+'СЕТ СН'!$F$5-'СЕТ СН'!$F$24</f>
        <v>3584.54155068</v>
      </c>
      <c r="O22" s="36">
        <f>SUMIFS(СВЦЭМ!$D$33:$D$776,СВЦЭМ!$A$33:$A$776,$A22,СВЦЭМ!$B$33:$B$776,O$11)+'СЕТ СН'!$F$14+СВЦЭМ!$D$10+'СЕТ СН'!$F$5-'СЕТ СН'!$F$24</f>
        <v>3601.35886759</v>
      </c>
      <c r="P22" s="36">
        <f>SUMIFS(СВЦЭМ!$D$33:$D$776,СВЦЭМ!$A$33:$A$776,$A22,СВЦЭМ!$B$33:$B$776,P$11)+'СЕТ СН'!$F$14+СВЦЭМ!$D$10+'СЕТ СН'!$F$5-'СЕТ СН'!$F$24</f>
        <v>3616.5934471199998</v>
      </c>
      <c r="Q22" s="36">
        <f>SUMIFS(СВЦЭМ!$D$33:$D$776,СВЦЭМ!$A$33:$A$776,$A22,СВЦЭМ!$B$33:$B$776,Q$11)+'СЕТ СН'!$F$14+СВЦЭМ!$D$10+'СЕТ СН'!$F$5-'СЕТ СН'!$F$24</f>
        <v>3623.15062975</v>
      </c>
      <c r="R22" s="36">
        <f>SUMIFS(СВЦЭМ!$D$33:$D$776,СВЦЭМ!$A$33:$A$776,$A22,СВЦЭМ!$B$33:$B$776,R$11)+'СЕТ СН'!$F$14+СВЦЭМ!$D$10+'СЕТ СН'!$F$5-'СЕТ СН'!$F$24</f>
        <v>3616.8931407700002</v>
      </c>
      <c r="S22" s="36">
        <f>SUMIFS(СВЦЭМ!$D$33:$D$776,СВЦЭМ!$A$33:$A$776,$A22,СВЦЭМ!$B$33:$B$776,S$11)+'СЕТ СН'!$F$14+СВЦЭМ!$D$10+'СЕТ СН'!$F$5-'СЕТ СН'!$F$24</f>
        <v>3599.10667552</v>
      </c>
      <c r="T22" s="36">
        <f>SUMIFS(СВЦЭМ!$D$33:$D$776,СВЦЭМ!$A$33:$A$776,$A22,СВЦЭМ!$B$33:$B$776,T$11)+'СЕТ СН'!$F$14+СВЦЭМ!$D$10+'СЕТ СН'!$F$5-'СЕТ СН'!$F$24</f>
        <v>3567.95344733</v>
      </c>
      <c r="U22" s="36">
        <f>SUMIFS(СВЦЭМ!$D$33:$D$776,СВЦЭМ!$A$33:$A$776,$A22,СВЦЭМ!$B$33:$B$776,U$11)+'СЕТ СН'!$F$14+СВЦЭМ!$D$10+'СЕТ СН'!$F$5-'СЕТ СН'!$F$24</f>
        <v>3559.9402505099997</v>
      </c>
      <c r="V22" s="36">
        <f>SUMIFS(СВЦЭМ!$D$33:$D$776,СВЦЭМ!$A$33:$A$776,$A22,СВЦЭМ!$B$33:$B$776,V$11)+'СЕТ СН'!$F$14+СВЦЭМ!$D$10+'СЕТ СН'!$F$5-'СЕТ СН'!$F$24</f>
        <v>3559.8760737000002</v>
      </c>
      <c r="W22" s="36">
        <f>SUMIFS(СВЦЭМ!$D$33:$D$776,СВЦЭМ!$A$33:$A$776,$A22,СВЦЭМ!$B$33:$B$776,W$11)+'СЕТ СН'!$F$14+СВЦЭМ!$D$10+'СЕТ СН'!$F$5-'СЕТ СН'!$F$24</f>
        <v>3581.2496512299999</v>
      </c>
      <c r="X22" s="36">
        <f>SUMIFS(СВЦЭМ!$D$33:$D$776,СВЦЭМ!$A$33:$A$776,$A22,СВЦЭМ!$B$33:$B$776,X$11)+'СЕТ СН'!$F$14+СВЦЭМ!$D$10+'СЕТ СН'!$F$5-'СЕТ СН'!$F$24</f>
        <v>3600.7365266500001</v>
      </c>
      <c r="Y22" s="36">
        <f>SUMIFS(СВЦЭМ!$D$33:$D$776,СВЦЭМ!$A$33:$A$776,$A22,СВЦЭМ!$B$33:$B$776,Y$11)+'СЕТ СН'!$F$14+СВЦЭМ!$D$10+'СЕТ СН'!$F$5-'СЕТ СН'!$F$24</f>
        <v>3613.42929581</v>
      </c>
    </row>
    <row r="23" spans="1:25" ht="15.75" x14ac:dyDescent="0.2">
      <c r="A23" s="35">
        <f t="shared" si="0"/>
        <v>44239</v>
      </c>
      <c r="B23" s="36">
        <f>SUMIFS(СВЦЭМ!$D$33:$D$776,СВЦЭМ!$A$33:$A$776,$A23,СВЦЭМ!$B$33:$B$776,B$11)+'СЕТ СН'!$F$14+СВЦЭМ!$D$10+'СЕТ СН'!$F$5-'СЕТ СН'!$F$24</f>
        <v>3625.3906010299997</v>
      </c>
      <c r="C23" s="36">
        <f>SUMIFS(СВЦЭМ!$D$33:$D$776,СВЦЭМ!$A$33:$A$776,$A23,СВЦЭМ!$B$33:$B$776,C$11)+'СЕТ СН'!$F$14+СВЦЭМ!$D$10+'СЕТ СН'!$F$5-'СЕТ СН'!$F$24</f>
        <v>3646.7249534600001</v>
      </c>
      <c r="D23" s="36">
        <f>SUMIFS(СВЦЭМ!$D$33:$D$776,СВЦЭМ!$A$33:$A$776,$A23,СВЦЭМ!$B$33:$B$776,D$11)+'СЕТ СН'!$F$14+СВЦЭМ!$D$10+'СЕТ СН'!$F$5-'СЕТ СН'!$F$24</f>
        <v>3651.0151805300002</v>
      </c>
      <c r="E23" s="36">
        <f>SUMIFS(СВЦЭМ!$D$33:$D$776,СВЦЭМ!$A$33:$A$776,$A23,СВЦЭМ!$B$33:$B$776,E$11)+'СЕТ СН'!$F$14+СВЦЭМ!$D$10+'СЕТ СН'!$F$5-'СЕТ СН'!$F$24</f>
        <v>3654.0833673699999</v>
      </c>
      <c r="F23" s="36">
        <f>SUMIFS(СВЦЭМ!$D$33:$D$776,СВЦЭМ!$A$33:$A$776,$A23,СВЦЭМ!$B$33:$B$776,F$11)+'СЕТ СН'!$F$14+СВЦЭМ!$D$10+'СЕТ СН'!$F$5-'СЕТ СН'!$F$24</f>
        <v>3655.9230286399998</v>
      </c>
      <c r="G23" s="36">
        <f>SUMIFS(СВЦЭМ!$D$33:$D$776,СВЦЭМ!$A$33:$A$776,$A23,СВЦЭМ!$B$33:$B$776,G$11)+'СЕТ СН'!$F$14+СВЦЭМ!$D$10+'СЕТ СН'!$F$5-'СЕТ СН'!$F$24</f>
        <v>3639.9543180999999</v>
      </c>
      <c r="H23" s="36">
        <f>SUMIFS(СВЦЭМ!$D$33:$D$776,СВЦЭМ!$A$33:$A$776,$A23,СВЦЭМ!$B$33:$B$776,H$11)+'СЕТ СН'!$F$14+СВЦЭМ!$D$10+'СЕТ СН'!$F$5-'СЕТ СН'!$F$24</f>
        <v>3613.3167435699997</v>
      </c>
      <c r="I23" s="36">
        <f>SUMIFS(СВЦЭМ!$D$33:$D$776,СВЦЭМ!$A$33:$A$776,$A23,СВЦЭМ!$B$33:$B$776,I$11)+'СЕТ СН'!$F$14+СВЦЭМ!$D$10+'СЕТ СН'!$F$5-'СЕТ СН'!$F$24</f>
        <v>3598.9282020000001</v>
      </c>
      <c r="J23" s="36">
        <f>SUMIFS(СВЦЭМ!$D$33:$D$776,СВЦЭМ!$A$33:$A$776,$A23,СВЦЭМ!$B$33:$B$776,J$11)+'СЕТ СН'!$F$14+СВЦЭМ!$D$10+'СЕТ СН'!$F$5-'СЕТ СН'!$F$24</f>
        <v>3572.9039954700002</v>
      </c>
      <c r="K23" s="36">
        <f>SUMIFS(СВЦЭМ!$D$33:$D$776,СВЦЭМ!$A$33:$A$776,$A23,СВЦЭМ!$B$33:$B$776,K$11)+'СЕТ СН'!$F$14+СВЦЭМ!$D$10+'СЕТ СН'!$F$5-'СЕТ СН'!$F$24</f>
        <v>3563.0603724900002</v>
      </c>
      <c r="L23" s="36">
        <f>SUMIFS(СВЦЭМ!$D$33:$D$776,СВЦЭМ!$A$33:$A$776,$A23,СВЦЭМ!$B$33:$B$776,L$11)+'СЕТ СН'!$F$14+СВЦЭМ!$D$10+'СЕТ СН'!$F$5-'СЕТ СН'!$F$24</f>
        <v>3557.7322047799998</v>
      </c>
      <c r="M23" s="36">
        <f>SUMIFS(СВЦЭМ!$D$33:$D$776,СВЦЭМ!$A$33:$A$776,$A23,СВЦЭМ!$B$33:$B$776,M$11)+'СЕТ СН'!$F$14+СВЦЭМ!$D$10+'СЕТ СН'!$F$5-'СЕТ СН'!$F$24</f>
        <v>3578.39036179</v>
      </c>
      <c r="N23" s="36">
        <f>SUMIFS(СВЦЭМ!$D$33:$D$776,СВЦЭМ!$A$33:$A$776,$A23,СВЦЭМ!$B$33:$B$776,N$11)+'СЕТ СН'!$F$14+СВЦЭМ!$D$10+'СЕТ СН'!$F$5-'СЕТ СН'!$F$24</f>
        <v>3590.8675230899998</v>
      </c>
      <c r="O23" s="36">
        <f>SUMIFS(СВЦЭМ!$D$33:$D$776,СВЦЭМ!$A$33:$A$776,$A23,СВЦЭМ!$B$33:$B$776,O$11)+'СЕТ СН'!$F$14+СВЦЭМ!$D$10+'СЕТ СН'!$F$5-'СЕТ СН'!$F$24</f>
        <v>3596.8168960900002</v>
      </c>
      <c r="P23" s="36">
        <f>SUMIFS(СВЦЭМ!$D$33:$D$776,СВЦЭМ!$A$33:$A$776,$A23,СВЦЭМ!$B$33:$B$776,P$11)+'СЕТ СН'!$F$14+СВЦЭМ!$D$10+'СЕТ СН'!$F$5-'СЕТ СН'!$F$24</f>
        <v>3605.8345080999998</v>
      </c>
      <c r="Q23" s="36">
        <f>SUMIFS(СВЦЭМ!$D$33:$D$776,СВЦЭМ!$A$33:$A$776,$A23,СВЦЭМ!$B$33:$B$776,Q$11)+'СЕТ СН'!$F$14+СВЦЭМ!$D$10+'СЕТ СН'!$F$5-'СЕТ СН'!$F$24</f>
        <v>3611.0870428799999</v>
      </c>
      <c r="R23" s="36">
        <f>SUMIFS(СВЦЭМ!$D$33:$D$776,СВЦЭМ!$A$33:$A$776,$A23,СВЦЭМ!$B$33:$B$776,R$11)+'СЕТ СН'!$F$14+СВЦЭМ!$D$10+'СЕТ СН'!$F$5-'СЕТ СН'!$F$24</f>
        <v>3607.2328269899999</v>
      </c>
      <c r="S23" s="36">
        <f>SUMIFS(СВЦЭМ!$D$33:$D$776,СВЦЭМ!$A$33:$A$776,$A23,СВЦЭМ!$B$33:$B$776,S$11)+'СЕТ СН'!$F$14+СВЦЭМ!$D$10+'СЕТ СН'!$F$5-'СЕТ СН'!$F$24</f>
        <v>3601.2649951399999</v>
      </c>
      <c r="T23" s="36">
        <f>SUMIFS(СВЦЭМ!$D$33:$D$776,СВЦЭМ!$A$33:$A$776,$A23,СВЦЭМ!$B$33:$B$776,T$11)+'СЕТ СН'!$F$14+СВЦЭМ!$D$10+'СЕТ СН'!$F$5-'СЕТ СН'!$F$24</f>
        <v>3587.0918590299998</v>
      </c>
      <c r="U23" s="36">
        <f>SUMIFS(СВЦЭМ!$D$33:$D$776,СВЦЭМ!$A$33:$A$776,$A23,СВЦЭМ!$B$33:$B$776,U$11)+'СЕТ СН'!$F$14+СВЦЭМ!$D$10+'СЕТ СН'!$F$5-'СЕТ СН'!$F$24</f>
        <v>3572.2564798200001</v>
      </c>
      <c r="V23" s="36">
        <f>SUMIFS(СВЦЭМ!$D$33:$D$776,СВЦЭМ!$A$33:$A$776,$A23,СВЦЭМ!$B$33:$B$776,V$11)+'СЕТ СН'!$F$14+СВЦЭМ!$D$10+'СЕТ СН'!$F$5-'СЕТ СН'!$F$24</f>
        <v>3580.1532196500002</v>
      </c>
      <c r="W23" s="36">
        <f>SUMIFS(СВЦЭМ!$D$33:$D$776,СВЦЭМ!$A$33:$A$776,$A23,СВЦЭМ!$B$33:$B$776,W$11)+'СЕТ СН'!$F$14+СВЦЭМ!$D$10+'СЕТ СН'!$F$5-'СЕТ СН'!$F$24</f>
        <v>3606.4208316499999</v>
      </c>
      <c r="X23" s="36">
        <f>SUMIFS(СВЦЭМ!$D$33:$D$776,СВЦЭМ!$A$33:$A$776,$A23,СВЦЭМ!$B$33:$B$776,X$11)+'СЕТ СН'!$F$14+СВЦЭМ!$D$10+'СЕТ СН'!$F$5-'СЕТ СН'!$F$24</f>
        <v>3613.8120319899999</v>
      </c>
      <c r="Y23" s="36">
        <f>SUMIFS(СВЦЭМ!$D$33:$D$776,СВЦЭМ!$A$33:$A$776,$A23,СВЦЭМ!$B$33:$B$776,Y$11)+'СЕТ СН'!$F$14+СВЦЭМ!$D$10+'СЕТ СН'!$F$5-'СЕТ СН'!$F$24</f>
        <v>3613.1928348199999</v>
      </c>
    </row>
    <row r="24" spans="1:25" ht="15.75" x14ac:dyDescent="0.2">
      <c r="A24" s="35">
        <f t="shared" si="0"/>
        <v>44240</v>
      </c>
      <c r="B24" s="36">
        <f>SUMIFS(СВЦЭМ!$D$33:$D$776,СВЦЭМ!$A$33:$A$776,$A24,СВЦЭМ!$B$33:$B$776,B$11)+'СЕТ СН'!$F$14+СВЦЭМ!$D$10+'СЕТ СН'!$F$5-'СЕТ СН'!$F$24</f>
        <v>3588.7638941800001</v>
      </c>
      <c r="C24" s="36">
        <f>SUMIFS(СВЦЭМ!$D$33:$D$776,СВЦЭМ!$A$33:$A$776,$A24,СВЦЭМ!$B$33:$B$776,C$11)+'СЕТ СН'!$F$14+СВЦЭМ!$D$10+'СЕТ СН'!$F$5-'СЕТ СН'!$F$24</f>
        <v>3603.8680529499998</v>
      </c>
      <c r="D24" s="36">
        <f>SUMIFS(СВЦЭМ!$D$33:$D$776,СВЦЭМ!$A$33:$A$776,$A24,СВЦЭМ!$B$33:$B$776,D$11)+'СЕТ СН'!$F$14+СВЦЭМ!$D$10+'СЕТ СН'!$F$5-'СЕТ СН'!$F$24</f>
        <v>3588.4526849499998</v>
      </c>
      <c r="E24" s="36">
        <f>SUMIFS(СВЦЭМ!$D$33:$D$776,СВЦЭМ!$A$33:$A$776,$A24,СВЦЭМ!$B$33:$B$776,E$11)+'СЕТ СН'!$F$14+СВЦЭМ!$D$10+'СЕТ СН'!$F$5-'СЕТ СН'!$F$24</f>
        <v>3594.1051611900002</v>
      </c>
      <c r="F24" s="36">
        <f>SUMIFS(СВЦЭМ!$D$33:$D$776,СВЦЭМ!$A$33:$A$776,$A24,СВЦЭМ!$B$33:$B$776,F$11)+'СЕТ СН'!$F$14+СВЦЭМ!$D$10+'СЕТ СН'!$F$5-'СЕТ СН'!$F$24</f>
        <v>3607.9065512100001</v>
      </c>
      <c r="G24" s="36">
        <f>SUMIFS(СВЦЭМ!$D$33:$D$776,СВЦЭМ!$A$33:$A$776,$A24,СВЦЭМ!$B$33:$B$776,G$11)+'СЕТ СН'!$F$14+СВЦЭМ!$D$10+'СЕТ СН'!$F$5-'СЕТ СН'!$F$24</f>
        <v>3598.3347981699999</v>
      </c>
      <c r="H24" s="36">
        <f>SUMIFS(СВЦЭМ!$D$33:$D$776,СВЦЭМ!$A$33:$A$776,$A24,СВЦЭМ!$B$33:$B$776,H$11)+'СЕТ СН'!$F$14+СВЦЭМ!$D$10+'СЕТ СН'!$F$5-'СЕТ СН'!$F$24</f>
        <v>3595.8026617599999</v>
      </c>
      <c r="I24" s="36">
        <f>SUMIFS(СВЦЭМ!$D$33:$D$776,СВЦЭМ!$A$33:$A$776,$A24,СВЦЭМ!$B$33:$B$776,I$11)+'СЕТ СН'!$F$14+СВЦЭМ!$D$10+'СЕТ СН'!$F$5-'СЕТ СН'!$F$24</f>
        <v>3572.0960323899999</v>
      </c>
      <c r="J24" s="36">
        <f>SUMIFS(СВЦЭМ!$D$33:$D$776,СВЦЭМ!$A$33:$A$776,$A24,СВЦЭМ!$B$33:$B$776,J$11)+'СЕТ СН'!$F$14+СВЦЭМ!$D$10+'СЕТ СН'!$F$5-'СЕТ СН'!$F$24</f>
        <v>3562.2958307999997</v>
      </c>
      <c r="K24" s="36">
        <f>SUMIFS(СВЦЭМ!$D$33:$D$776,СВЦЭМ!$A$33:$A$776,$A24,СВЦЭМ!$B$33:$B$776,K$11)+'СЕТ СН'!$F$14+СВЦЭМ!$D$10+'СЕТ СН'!$F$5-'СЕТ СН'!$F$24</f>
        <v>3538.9100384100002</v>
      </c>
      <c r="L24" s="36">
        <f>SUMIFS(СВЦЭМ!$D$33:$D$776,СВЦЭМ!$A$33:$A$776,$A24,СВЦЭМ!$B$33:$B$776,L$11)+'СЕТ СН'!$F$14+СВЦЭМ!$D$10+'СЕТ СН'!$F$5-'СЕТ СН'!$F$24</f>
        <v>3559.31590852</v>
      </c>
      <c r="M24" s="36">
        <f>SUMIFS(СВЦЭМ!$D$33:$D$776,СВЦЭМ!$A$33:$A$776,$A24,СВЦЭМ!$B$33:$B$776,M$11)+'СЕТ СН'!$F$14+СВЦЭМ!$D$10+'СЕТ СН'!$F$5-'СЕТ СН'!$F$24</f>
        <v>3559.9517586500001</v>
      </c>
      <c r="N24" s="36">
        <f>SUMIFS(СВЦЭМ!$D$33:$D$776,СВЦЭМ!$A$33:$A$776,$A24,СВЦЭМ!$B$33:$B$776,N$11)+'СЕТ СН'!$F$14+СВЦЭМ!$D$10+'СЕТ СН'!$F$5-'СЕТ СН'!$F$24</f>
        <v>3553.1719596200001</v>
      </c>
      <c r="O24" s="36">
        <f>SUMIFS(СВЦЭМ!$D$33:$D$776,СВЦЭМ!$A$33:$A$776,$A24,СВЦЭМ!$B$33:$B$776,O$11)+'СЕТ СН'!$F$14+СВЦЭМ!$D$10+'СЕТ СН'!$F$5-'СЕТ СН'!$F$24</f>
        <v>3560.1403368699998</v>
      </c>
      <c r="P24" s="36">
        <f>SUMIFS(СВЦЭМ!$D$33:$D$776,СВЦЭМ!$A$33:$A$776,$A24,СВЦЭМ!$B$33:$B$776,P$11)+'СЕТ СН'!$F$14+СВЦЭМ!$D$10+'СЕТ СН'!$F$5-'СЕТ СН'!$F$24</f>
        <v>3570.3690010099999</v>
      </c>
      <c r="Q24" s="36">
        <f>SUMIFS(СВЦЭМ!$D$33:$D$776,СВЦЭМ!$A$33:$A$776,$A24,СВЦЭМ!$B$33:$B$776,Q$11)+'СЕТ СН'!$F$14+СВЦЭМ!$D$10+'СЕТ СН'!$F$5-'СЕТ СН'!$F$24</f>
        <v>3576.9287325199998</v>
      </c>
      <c r="R24" s="36">
        <f>SUMIFS(СВЦЭМ!$D$33:$D$776,СВЦЭМ!$A$33:$A$776,$A24,СВЦЭМ!$B$33:$B$776,R$11)+'СЕТ СН'!$F$14+СВЦЭМ!$D$10+'СЕТ СН'!$F$5-'СЕТ СН'!$F$24</f>
        <v>3577.6232638800002</v>
      </c>
      <c r="S24" s="36">
        <f>SUMIFS(СВЦЭМ!$D$33:$D$776,СВЦЭМ!$A$33:$A$776,$A24,СВЦЭМ!$B$33:$B$776,S$11)+'СЕТ СН'!$F$14+СВЦЭМ!$D$10+'СЕТ СН'!$F$5-'СЕТ СН'!$F$24</f>
        <v>3591.4801637999999</v>
      </c>
      <c r="T24" s="36">
        <f>SUMIFS(СВЦЭМ!$D$33:$D$776,СВЦЭМ!$A$33:$A$776,$A24,СВЦЭМ!$B$33:$B$776,T$11)+'СЕТ СН'!$F$14+СВЦЭМ!$D$10+'СЕТ СН'!$F$5-'СЕТ СН'!$F$24</f>
        <v>3557.4517643899999</v>
      </c>
      <c r="U24" s="36">
        <f>SUMIFS(СВЦЭМ!$D$33:$D$776,СВЦЭМ!$A$33:$A$776,$A24,СВЦЭМ!$B$33:$B$776,U$11)+'СЕТ СН'!$F$14+СВЦЭМ!$D$10+'СЕТ СН'!$F$5-'СЕТ СН'!$F$24</f>
        <v>3529.7988880499997</v>
      </c>
      <c r="V24" s="36">
        <f>SUMIFS(СВЦЭМ!$D$33:$D$776,СВЦЭМ!$A$33:$A$776,$A24,СВЦЭМ!$B$33:$B$776,V$11)+'СЕТ СН'!$F$14+СВЦЭМ!$D$10+'СЕТ СН'!$F$5-'СЕТ СН'!$F$24</f>
        <v>3542.7708168099998</v>
      </c>
      <c r="W24" s="36">
        <f>SUMIFS(СВЦЭМ!$D$33:$D$776,СВЦЭМ!$A$33:$A$776,$A24,СВЦЭМ!$B$33:$B$776,W$11)+'СЕТ СН'!$F$14+СВЦЭМ!$D$10+'СЕТ СН'!$F$5-'СЕТ СН'!$F$24</f>
        <v>3558.2677189999999</v>
      </c>
      <c r="X24" s="36">
        <f>SUMIFS(СВЦЭМ!$D$33:$D$776,СВЦЭМ!$A$33:$A$776,$A24,СВЦЭМ!$B$33:$B$776,X$11)+'СЕТ СН'!$F$14+СВЦЭМ!$D$10+'СЕТ СН'!$F$5-'СЕТ СН'!$F$24</f>
        <v>3569.6458197299999</v>
      </c>
      <c r="Y24" s="36">
        <f>SUMIFS(СВЦЭМ!$D$33:$D$776,СВЦЭМ!$A$33:$A$776,$A24,СВЦЭМ!$B$33:$B$776,Y$11)+'СЕТ СН'!$F$14+СВЦЭМ!$D$10+'СЕТ СН'!$F$5-'СЕТ СН'!$F$24</f>
        <v>3577.0624618500001</v>
      </c>
    </row>
    <row r="25" spans="1:25" ht="15.75" x14ac:dyDescent="0.2">
      <c r="A25" s="35">
        <f t="shared" si="0"/>
        <v>44241</v>
      </c>
      <c r="B25" s="36">
        <f>SUMIFS(СВЦЭМ!$D$33:$D$776,СВЦЭМ!$A$33:$A$776,$A25,СВЦЭМ!$B$33:$B$776,B$11)+'СЕТ СН'!$F$14+СВЦЭМ!$D$10+'СЕТ СН'!$F$5-'СЕТ СН'!$F$24</f>
        <v>3631.61162565</v>
      </c>
      <c r="C25" s="36">
        <f>SUMIFS(СВЦЭМ!$D$33:$D$776,СВЦЭМ!$A$33:$A$776,$A25,СВЦЭМ!$B$33:$B$776,C$11)+'СЕТ СН'!$F$14+СВЦЭМ!$D$10+'СЕТ СН'!$F$5-'СЕТ СН'!$F$24</f>
        <v>3651.72269762</v>
      </c>
      <c r="D25" s="36">
        <f>SUMIFS(СВЦЭМ!$D$33:$D$776,СВЦЭМ!$A$33:$A$776,$A25,СВЦЭМ!$B$33:$B$776,D$11)+'СЕТ СН'!$F$14+СВЦЭМ!$D$10+'СЕТ СН'!$F$5-'СЕТ СН'!$F$24</f>
        <v>3645.2843510600001</v>
      </c>
      <c r="E25" s="36">
        <f>SUMIFS(СВЦЭМ!$D$33:$D$776,СВЦЭМ!$A$33:$A$776,$A25,СВЦЭМ!$B$33:$B$776,E$11)+'СЕТ СН'!$F$14+СВЦЭМ!$D$10+'СЕТ СН'!$F$5-'СЕТ СН'!$F$24</f>
        <v>3650.2265044999999</v>
      </c>
      <c r="F25" s="36">
        <f>SUMIFS(СВЦЭМ!$D$33:$D$776,СВЦЭМ!$A$33:$A$776,$A25,СВЦЭМ!$B$33:$B$776,F$11)+'СЕТ СН'!$F$14+СВЦЭМ!$D$10+'СЕТ СН'!$F$5-'СЕТ СН'!$F$24</f>
        <v>3658.23902008</v>
      </c>
      <c r="G25" s="36">
        <f>SUMIFS(СВЦЭМ!$D$33:$D$776,СВЦЭМ!$A$33:$A$776,$A25,СВЦЭМ!$B$33:$B$776,G$11)+'СЕТ СН'!$F$14+СВЦЭМ!$D$10+'СЕТ СН'!$F$5-'СЕТ СН'!$F$24</f>
        <v>3656.8029352399999</v>
      </c>
      <c r="H25" s="36">
        <f>SUMIFS(СВЦЭМ!$D$33:$D$776,СВЦЭМ!$A$33:$A$776,$A25,СВЦЭМ!$B$33:$B$776,H$11)+'СЕТ СН'!$F$14+СВЦЭМ!$D$10+'СЕТ СН'!$F$5-'СЕТ СН'!$F$24</f>
        <v>3654.85521122</v>
      </c>
      <c r="I25" s="36">
        <f>SUMIFS(СВЦЭМ!$D$33:$D$776,СВЦЭМ!$A$33:$A$776,$A25,СВЦЭМ!$B$33:$B$776,I$11)+'СЕТ СН'!$F$14+СВЦЭМ!$D$10+'СЕТ СН'!$F$5-'СЕТ СН'!$F$24</f>
        <v>3637.2765011000001</v>
      </c>
      <c r="J25" s="36">
        <f>SUMIFS(СВЦЭМ!$D$33:$D$776,СВЦЭМ!$A$33:$A$776,$A25,СВЦЭМ!$B$33:$B$776,J$11)+'СЕТ СН'!$F$14+СВЦЭМ!$D$10+'СЕТ СН'!$F$5-'СЕТ СН'!$F$24</f>
        <v>3612.4123428600001</v>
      </c>
      <c r="K25" s="36">
        <f>SUMIFS(СВЦЭМ!$D$33:$D$776,СВЦЭМ!$A$33:$A$776,$A25,СВЦЭМ!$B$33:$B$776,K$11)+'СЕТ СН'!$F$14+СВЦЭМ!$D$10+'СЕТ СН'!$F$5-'СЕТ СН'!$F$24</f>
        <v>3570.85817834</v>
      </c>
      <c r="L25" s="36">
        <f>SUMIFS(СВЦЭМ!$D$33:$D$776,СВЦЭМ!$A$33:$A$776,$A25,СВЦЭМ!$B$33:$B$776,L$11)+'СЕТ СН'!$F$14+СВЦЭМ!$D$10+'СЕТ СН'!$F$5-'СЕТ СН'!$F$24</f>
        <v>3558.1615477800001</v>
      </c>
      <c r="M25" s="36">
        <f>SUMIFS(СВЦЭМ!$D$33:$D$776,СВЦЭМ!$A$33:$A$776,$A25,СВЦЭМ!$B$33:$B$776,M$11)+'СЕТ СН'!$F$14+СВЦЭМ!$D$10+'СЕТ СН'!$F$5-'СЕТ СН'!$F$24</f>
        <v>3559.1598239699997</v>
      </c>
      <c r="N25" s="36">
        <f>SUMIFS(СВЦЭМ!$D$33:$D$776,СВЦЭМ!$A$33:$A$776,$A25,СВЦЭМ!$B$33:$B$776,N$11)+'СЕТ СН'!$F$14+СВЦЭМ!$D$10+'СЕТ СН'!$F$5-'СЕТ СН'!$F$24</f>
        <v>3572.52985816</v>
      </c>
      <c r="O25" s="36">
        <f>SUMIFS(СВЦЭМ!$D$33:$D$776,СВЦЭМ!$A$33:$A$776,$A25,СВЦЭМ!$B$33:$B$776,O$11)+'СЕТ СН'!$F$14+СВЦЭМ!$D$10+'СЕТ СН'!$F$5-'СЕТ СН'!$F$24</f>
        <v>3584.90705802</v>
      </c>
      <c r="P25" s="36">
        <f>SUMIFS(СВЦЭМ!$D$33:$D$776,СВЦЭМ!$A$33:$A$776,$A25,СВЦЭМ!$B$33:$B$776,P$11)+'СЕТ СН'!$F$14+СВЦЭМ!$D$10+'СЕТ СН'!$F$5-'СЕТ СН'!$F$24</f>
        <v>3596.92120204</v>
      </c>
      <c r="Q25" s="36">
        <f>SUMIFS(СВЦЭМ!$D$33:$D$776,СВЦЭМ!$A$33:$A$776,$A25,СВЦЭМ!$B$33:$B$776,Q$11)+'СЕТ СН'!$F$14+СВЦЭМ!$D$10+'СЕТ СН'!$F$5-'СЕТ СН'!$F$24</f>
        <v>3600.84559068</v>
      </c>
      <c r="R25" s="36">
        <f>SUMIFS(СВЦЭМ!$D$33:$D$776,СВЦЭМ!$A$33:$A$776,$A25,СВЦЭМ!$B$33:$B$776,R$11)+'СЕТ СН'!$F$14+СВЦЭМ!$D$10+'СЕТ СН'!$F$5-'СЕТ СН'!$F$24</f>
        <v>3597.79085179</v>
      </c>
      <c r="S25" s="36">
        <f>SUMIFS(СВЦЭМ!$D$33:$D$776,СВЦЭМ!$A$33:$A$776,$A25,СВЦЭМ!$B$33:$B$776,S$11)+'СЕТ СН'!$F$14+СВЦЭМ!$D$10+'СЕТ СН'!$F$5-'СЕТ СН'!$F$24</f>
        <v>3569.8549775500001</v>
      </c>
      <c r="T25" s="36">
        <f>SUMIFS(СВЦЭМ!$D$33:$D$776,СВЦЭМ!$A$33:$A$776,$A25,СВЦЭМ!$B$33:$B$776,T$11)+'СЕТ СН'!$F$14+СВЦЭМ!$D$10+'СЕТ СН'!$F$5-'СЕТ СН'!$F$24</f>
        <v>3536.5969240300001</v>
      </c>
      <c r="U25" s="36">
        <f>SUMIFS(СВЦЭМ!$D$33:$D$776,СВЦЭМ!$A$33:$A$776,$A25,СВЦЭМ!$B$33:$B$776,U$11)+'СЕТ СН'!$F$14+СВЦЭМ!$D$10+'СЕТ СН'!$F$5-'СЕТ СН'!$F$24</f>
        <v>3537.91552477</v>
      </c>
      <c r="V25" s="36">
        <f>SUMIFS(СВЦЭМ!$D$33:$D$776,СВЦЭМ!$A$33:$A$776,$A25,СВЦЭМ!$B$33:$B$776,V$11)+'СЕТ СН'!$F$14+СВЦЭМ!$D$10+'СЕТ СН'!$F$5-'СЕТ СН'!$F$24</f>
        <v>3564.3298334699998</v>
      </c>
      <c r="W25" s="36">
        <f>SUMIFS(СВЦЭМ!$D$33:$D$776,СВЦЭМ!$A$33:$A$776,$A25,СВЦЭМ!$B$33:$B$776,W$11)+'СЕТ СН'!$F$14+СВЦЭМ!$D$10+'СЕТ СН'!$F$5-'СЕТ СН'!$F$24</f>
        <v>3584.6613779700001</v>
      </c>
      <c r="X25" s="36">
        <f>SUMIFS(СВЦЭМ!$D$33:$D$776,СВЦЭМ!$A$33:$A$776,$A25,СВЦЭМ!$B$33:$B$776,X$11)+'СЕТ СН'!$F$14+СВЦЭМ!$D$10+'СЕТ СН'!$F$5-'СЕТ СН'!$F$24</f>
        <v>3604.3543384899999</v>
      </c>
      <c r="Y25" s="36">
        <f>SUMIFS(СВЦЭМ!$D$33:$D$776,СВЦЭМ!$A$33:$A$776,$A25,СВЦЭМ!$B$33:$B$776,Y$11)+'СЕТ СН'!$F$14+СВЦЭМ!$D$10+'СЕТ СН'!$F$5-'СЕТ СН'!$F$24</f>
        <v>3628.4888064500001</v>
      </c>
    </row>
    <row r="26" spans="1:25" ht="15.75" x14ac:dyDescent="0.2">
      <c r="A26" s="35">
        <f t="shared" si="0"/>
        <v>44242</v>
      </c>
      <c r="B26" s="36">
        <f>SUMIFS(СВЦЭМ!$D$33:$D$776,СВЦЭМ!$A$33:$A$776,$A26,СВЦЭМ!$B$33:$B$776,B$11)+'СЕТ СН'!$F$14+СВЦЭМ!$D$10+'СЕТ СН'!$F$5-'СЕТ СН'!$F$24</f>
        <v>3657.7273190599999</v>
      </c>
      <c r="C26" s="36">
        <f>SUMIFS(СВЦЭМ!$D$33:$D$776,СВЦЭМ!$A$33:$A$776,$A26,СВЦЭМ!$B$33:$B$776,C$11)+'СЕТ СН'!$F$14+СВЦЭМ!$D$10+'СЕТ СН'!$F$5-'СЕТ СН'!$F$24</f>
        <v>3663.5020356699997</v>
      </c>
      <c r="D26" s="36">
        <f>SUMIFS(СВЦЭМ!$D$33:$D$776,СВЦЭМ!$A$33:$A$776,$A26,СВЦЭМ!$B$33:$B$776,D$11)+'СЕТ СН'!$F$14+СВЦЭМ!$D$10+'СЕТ СН'!$F$5-'СЕТ СН'!$F$24</f>
        <v>3658.8841054499999</v>
      </c>
      <c r="E26" s="36">
        <f>SUMIFS(СВЦЭМ!$D$33:$D$776,СВЦЭМ!$A$33:$A$776,$A26,СВЦЭМ!$B$33:$B$776,E$11)+'СЕТ СН'!$F$14+СВЦЭМ!$D$10+'СЕТ СН'!$F$5-'СЕТ СН'!$F$24</f>
        <v>3658.5885262699999</v>
      </c>
      <c r="F26" s="36">
        <f>SUMIFS(СВЦЭМ!$D$33:$D$776,СВЦЭМ!$A$33:$A$776,$A26,СВЦЭМ!$B$33:$B$776,F$11)+'СЕТ СН'!$F$14+СВЦЭМ!$D$10+'СЕТ СН'!$F$5-'СЕТ СН'!$F$24</f>
        <v>3663.7751531200001</v>
      </c>
      <c r="G26" s="36">
        <f>SUMIFS(СВЦЭМ!$D$33:$D$776,СВЦЭМ!$A$33:$A$776,$A26,СВЦЭМ!$B$33:$B$776,G$11)+'СЕТ СН'!$F$14+СВЦЭМ!$D$10+'СЕТ СН'!$F$5-'СЕТ СН'!$F$24</f>
        <v>3667.2984154000001</v>
      </c>
      <c r="H26" s="36">
        <f>SUMIFS(СВЦЭМ!$D$33:$D$776,СВЦЭМ!$A$33:$A$776,$A26,СВЦЭМ!$B$33:$B$776,H$11)+'СЕТ СН'!$F$14+СВЦЭМ!$D$10+'СЕТ СН'!$F$5-'СЕТ СН'!$F$24</f>
        <v>3663.3844702300003</v>
      </c>
      <c r="I26" s="36">
        <f>SUMIFS(СВЦЭМ!$D$33:$D$776,СВЦЭМ!$A$33:$A$776,$A26,СВЦЭМ!$B$33:$B$776,I$11)+'СЕТ СН'!$F$14+СВЦЭМ!$D$10+'СЕТ СН'!$F$5-'СЕТ СН'!$F$24</f>
        <v>3619.8451789000001</v>
      </c>
      <c r="J26" s="36">
        <f>SUMIFS(СВЦЭМ!$D$33:$D$776,СВЦЭМ!$A$33:$A$776,$A26,СВЦЭМ!$B$33:$B$776,J$11)+'СЕТ СН'!$F$14+СВЦЭМ!$D$10+'СЕТ СН'!$F$5-'СЕТ СН'!$F$24</f>
        <v>3599.0342809200001</v>
      </c>
      <c r="K26" s="36">
        <f>SUMIFS(СВЦЭМ!$D$33:$D$776,СВЦЭМ!$A$33:$A$776,$A26,СВЦЭМ!$B$33:$B$776,K$11)+'СЕТ СН'!$F$14+СВЦЭМ!$D$10+'СЕТ СН'!$F$5-'СЕТ СН'!$F$24</f>
        <v>3595.3079438999998</v>
      </c>
      <c r="L26" s="36">
        <f>SUMIFS(СВЦЭМ!$D$33:$D$776,СВЦЭМ!$A$33:$A$776,$A26,СВЦЭМ!$B$33:$B$776,L$11)+'СЕТ СН'!$F$14+СВЦЭМ!$D$10+'СЕТ СН'!$F$5-'СЕТ СН'!$F$24</f>
        <v>3588.9266258399998</v>
      </c>
      <c r="M26" s="36">
        <f>SUMIFS(СВЦЭМ!$D$33:$D$776,СВЦЭМ!$A$33:$A$776,$A26,СВЦЭМ!$B$33:$B$776,M$11)+'СЕТ СН'!$F$14+СВЦЭМ!$D$10+'СЕТ СН'!$F$5-'СЕТ СН'!$F$24</f>
        <v>3597.5058906300001</v>
      </c>
      <c r="N26" s="36">
        <f>SUMIFS(СВЦЭМ!$D$33:$D$776,СВЦЭМ!$A$33:$A$776,$A26,СВЦЭМ!$B$33:$B$776,N$11)+'СЕТ СН'!$F$14+СВЦЭМ!$D$10+'СЕТ СН'!$F$5-'СЕТ СН'!$F$24</f>
        <v>3606.16562832</v>
      </c>
      <c r="O26" s="36">
        <f>SUMIFS(СВЦЭМ!$D$33:$D$776,СВЦЭМ!$A$33:$A$776,$A26,СВЦЭМ!$B$33:$B$776,O$11)+'СЕТ СН'!$F$14+СВЦЭМ!$D$10+'СЕТ СН'!$F$5-'СЕТ СН'!$F$24</f>
        <v>3612.9128215000001</v>
      </c>
      <c r="P26" s="36">
        <f>SUMIFS(СВЦЭМ!$D$33:$D$776,СВЦЭМ!$A$33:$A$776,$A26,СВЦЭМ!$B$33:$B$776,P$11)+'СЕТ СН'!$F$14+СВЦЭМ!$D$10+'СЕТ СН'!$F$5-'СЕТ СН'!$F$24</f>
        <v>3606.2752623599999</v>
      </c>
      <c r="Q26" s="36">
        <f>SUMIFS(СВЦЭМ!$D$33:$D$776,СВЦЭМ!$A$33:$A$776,$A26,СВЦЭМ!$B$33:$B$776,Q$11)+'СЕТ СН'!$F$14+СВЦЭМ!$D$10+'СЕТ СН'!$F$5-'СЕТ СН'!$F$24</f>
        <v>3602.6213145199999</v>
      </c>
      <c r="R26" s="36">
        <f>SUMIFS(СВЦЭМ!$D$33:$D$776,СВЦЭМ!$A$33:$A$776,$A26,СВЦЭМ!$B$33:$B$776,R$11)+'СЕТ СН'!$F$14+СВЦЭМ!$D$10+'СЕТ СН'!$F$5-'СЕТ СН'!$F$24</f>
        <v>3596.19018495</v>
      </c>
      <c r="S26" s="36">
        <f>SUMIFS(СВЦЭМ!$D$33:$D$776,СВЦЭМ!$A$33:$A$776,$A26,СВЦЭМ!$B$33:$B$776,S$11)+'СЕТ СН'!$F$14+СВЦЭМ!$D$10+'СЕТ СН'!$F$5-'СЕТ СН'!$F$24</f>
        <v>3585.6135097699998</v>
      </c>
      <c r="T26" s="36">
        <f>SUMIFS(СВЦЭМ!$D$33:$D$776,СВЦЭМ!$A$33:$A$776,$A26,СВЦЭМ!$B$33:$B$776,T$11)+'СЕТ СН'!$F$14+СВЦЭМ!$D$10+'СЕТ СН'!$F$5-'СЕТ СН'!$F$24</f>
        <v>3565.6857198500002</v>
      </c>
      <c r="U26" s="36">
        <f>SUMIFS(СВЦЭМ!$D$33:$D$776,СВЦЭМ!$A$33:$A$776,$A26,СВЦЭМ!$B$33:$B$776,U$11)+'СЕТ СН'!$F$14+СВЦЭМ!$D$10+'СЕТ СН'!$F$5-'СЕТ СН'!$F$24</f>
        <v>3560.7665721200001</v>
      </c>
      <c r="V26" s="36">
        <f>SUMIFS(СВЦЭМ!$D$33:$D$776,СВЦЭМ!$A$33:$A$776,$A26,СВЦЭМ!$B$33:$B$776,V$11)+'СЕТ СН'!$F$14+СВЦЭМ!$D$10+'СЕТ СН'!$F$5-'СЕТ СН'!$F$24</f>
        <v>3569.0945084800001</v>
      </c>
      <c r="W26" s="36">
        <f>SUMIFS(СВЦЭМ!$D$33:$D$776,СВЦЭМ!$A$33:$A$776,$A26,СВЦЭМ!$B$33:$B$776,W$11)+'СЕТ СН'!$F$14+СВЦЭМ!$D$10+'СЕТ СН'!$F$5-'СЕТ СН'!$F$24</f>
        <v>3597.6056668199999</v>
      </c>
      <c r="X26" s="36">
        <f>SUMIFS(СВЦЭМ!$D$33:$D$776,СВЦЭМ!$A$33:$A$776,$A26,СВЦЭМ!$B$33:$B$776,X$11)+'СЕТ СН'!$F$14+СВЦЭМ!$D$10+'СЕТ СН'!$F$5-'СЕТ СН'!$F$24</f>
        <v>3608.4265383499996</v>
      </c>
      <c r="Y26" s="36">
        <f>SUMIFS(СВЦЭМ!$D$33:$D$776,СВЦЭМ!$A$33:$A$776,$A26,СВЦЭМ!$B$33:$B$776,Y$11)+'СЕТ СН'!$F$14+СВЦЭМ!$D$10+'СЕТ СН'!$F$5-'СЕТ СН'!$F$24</f>
        <v>3606.4220308100003</v>
      </c>
    </row>
    <row r="27" spans="1:25" ht="15.75" x14ac:dyDescent="0.2">
      <c r="A27" s="35">
        <f t="shared" si="0"/>
        <v>44243</v>
      </c>
      <c r="B27" s="36">
        <f>SUMIFS(СВЦЭМ!$D$33:$D$776,СВЦЭМ!$A$33:$A$776,$A27,СВЦЭМ!$B$33:$B$776,B$11)+'СЕТ СН'!$F$14+СВЦЭМ!$D$10+'СЕТ СН'!$F$5-'СЕТ СН'!$F$24</f>
        <v>3561.7986304199999</v>
      </c>
      <c r="C27" s="36">
        <f>SUMIFS(СВЦЭМ!$D$33:$D$776,СВЦЭМ!$A$33:$A$776,$A27,СВЦЭМ!$B$33:$B$776,C$11)+'СЕТ СН'!$F$14+СВЦЭМ!$D$10+'СЕТ СН'!$F$5-'СЕТ СН'!$F$24</f>
        <v>3590.3251821399999</v>
      </c>
      <c r="D27" s="36">
        <f>SUMIFS(СВЦЭМ!$D$33:$D$776,СВЦЭМ!$A$33:$A$776,$A27,СВЦЭМ!$B$33:$B$776,D$11)+'СЕТ СН'!$F$14+СВЦЭМ!$D$10+'СЕТ СН'!$F$5-'СЕТ СН'!$F$24</f>
        <v>3590.3110541599999</v>
      </c>
      <c r="E27" s="36">
        <f>SUMIFS(СВЦЭМ!$D$33:$D$776,СВЦЭМ!$A$33:$A$776,$A27,СВЦЭМ!$B$33:$B$776,E$11)+'СЕТ СН'!$F$14+СВЦЭМ!$D$10+'СЕТ СН'!$F$5-'СЕТ СН'!$F$24</f>
        <v>3597.27469333</v>
      </c>
      <c r="F27" s="36">
        <f>SUMIFS(СВЦЭМ!$D$33:$D$776,СВЦЭМ!$A$33:$A$776,$A27,СВЦЭМ!$B$33:$B$776,F$11)+'СЕТ СН'!$F$14+СВЦЭМ!$D$10+'СЕТ СН'!$F$5-'СЕТ СН'!$F$24</f>
        <v>3584.4576521399999</v>
      </c>
      <c r="G27" s="36">
        <f>SUMIFS(СВЦЭМ!$D$33:$D$776,СВЦЭМ!$A$33:$A$776,$A27,СВЦЭМ!$B$33:$B$776,G$11)+'СЕТ СН'!$F$14+СВЦЭМ!$D$10+'СЕТ СН'!$F$5-'СЕТ СН'!$F$24</f>
        <v>3549.9021022100001</v>
      </c>
      <c r="H27" s="36">
        <f>SUMIFS(СВЦЭМ!$D$33:$D$776,СВЦЭМ!$A$33:$A$776,$A27,СВЦЭМ!$B$33:$B$776,H$11)+'СЕТ СН'!$F$14+СВЦЭМ!$D$10+'СЕТ СН'!$F$5-'СЕТ СН'!$F$24</f>
        <v>3538.0761918600001</v>
      </c>
      <c r="I27" s="36">
        <f>SUMIFS(СВЦЭМ!$D$33:$D$776,СВЦЭМ!$A$33:$A$776,$A27,СВЦЭМ!$B$33:$B$776,I$11)+'СЕТ СН'!$F$14+СВЦЭМ!$D$10+'СЕТ СН'!$F$5-'СЕТ СН'!$F$24</f>
        <v>3546.4110564399998</v>
      </c>
      <c r="J27" s="36">
        <f>SUMIFS(СВЦЭМ!$D$33:$D$776,СВЦЭМ!$A$33:$A$776,$A27,СВЦЭМ!$B$33:$B$776,J$11)+'СЕТ СН'!$F$14+СВЦЭМ!$D$10+'СЕТ СН'!$F$5-'СЕТ СН'!$F$24</f>
        <v>3557.68359616</v>
      </c>
      <c r="K27" s="36">
        <f>SUMIFS(СВЦЭМ!$D$33:$D$776,СВЦЭМ!$A$33:$A$776,$A27,СВЦЭМ!$B$33:$B$776,K$11)+'СЕТ СН'!$F$14+СВЦЭМ!$D$10+'СЕТ СН'!$F$5-'СЕТ СН'!$F$24</f>
        <v>3559.35509551</v>
      </c>
      <c r="L27" s="36">
        <f>SUMIFS(СВЦЭМ!$D$33:$D$776,СВЦЭМ!$A$33:$A$776,$A27,СВЦЭМ!$B$33:$B$776,L$11)+'СЕТ СН'!$F$14+СВЦЭМ!$D$10+'СЕТ СН'!$F$5-'СЕТ СН'!$F$24</f>
        <v>3553.9889968100001</v>
      </c>
      <c r="M27" s="36">
        <f>SUMIFS(СВЦЭМ!$D$33:$D$776,СВЦЭМ!$A$33:$A$776,$A27,СВЦЭМ!$B$33:$B$776,M$11)+'СЕТ СН'!$F$14+СВЦЭМ!$D$10+'СЕТ СН'!$F$5-'СЕТ СН'!$F$24</f>
        <v>3546.3551329699999</v>
      </c>
      <c r="N27" s="36">
        <f>SUMIFS(СВЦЭМ!$D$33:$D$776,СВЦЭМ!$A$33:$A$776,$A27,СВЦЭМ!$B$33:$B$776,N$11)+'СЕТ СН'!$F$14+СВЦЭМ!$D$10+'СЕТ СН'!$F$5-'СЕТ СН'!$F$24</f>
        <v>3536.6970772999998</v>
      </c>
      <c r="O27" s="36">
        <f>SUMIFS(СВЦЭМ!$D$33:$D$776,СВЦЭМ!$A$33:$A$776,$A27,СВЦЭМ!$B$33:$B$776,O$11)+'СЕТ СН'!$F$14+СВЦЭМ!$D$10+'СЕТ СН'!$F$5-'СЕТ СН'!$F$24</f>
        <v>3528.3868305599999</v>
      </c>
      <c r="P27" s="36">
        <f>SUMIFS(СВЦЭМ!$D$33:$D$776,СВЦЭМ!$A$33:$A$776,$A27,СВЦЭМ!$B$33:$B$776,P$11)+'СЕТ СН'!$F$14+СВЦЭМ!$D$10+'СЕТ СН'!$F$5-'СЕТ СН'!$F$24</f>
        <v>3535.5209528999999</v>
      </c>
      <c r="Q27" s="36">
        <f>SUMIFS(СВЦЭМ!$D$33:$D$776,СВЦЭМ!$A$33:$A$776,$A27,СВЦЭМ!$B$33:$B$776,Q$11)+'СЕТ СН'!$F$14+СВЦЭМ!$D$10+'СЕТ СН'!$F$5-'СЕТ СН'!$F$24</f>
        <v>3532.5084683800001</v>
      </c>
      <c r="R27" s="36">
        <f>SUMIFS(СВЦЭМ!$D$33:$D$776,СВЦЭМ!$A$33:$A$776,$A27,СВЦЭМ!$B$33:$B$776,R$11)+'СЕТ СН'!$F$14+СВЦЭМ!$D$10+'СЕТ СН'!$F$5-'СЕТ СН'!$F$24</f>
        <v>3526.0875187199999</v>
      </c>
      <c r="S27" s="36">
        <f>SUMIFS(СВЦЭМ!$D$33:$D$776,СВЦЭМ!$A$33:$A$776,$A27,СВЦЭМ!$B$33:$B$776,S$11)+'СЕТ СН'!$F$14+СВЦЭМ!$D$10+'СЕТ СН'!$F$5-'СЕТ СН'!$F$24</f>
        <v>3520.8058006000001</v>
      </c>
      <c r="T27" s="36">
        <f>SUMIFS(СВЦЭМ!$D$33:$D$776,СВЦЭМ!$A$33:$A$776,$A27,СВЦЭМ!$B$33:$B$776,T$11)+'СЕТ СН'!$F$14+СВЦЭМ!$D$10+'СЕТ СН'!$F$5-'СЕТ СН'!$F$24</f>
        <v>3548.05908985</v>
      </c>
      <c r="U27" s="36">
        <f>SUMIFS(СВЦЭМ!$D$33:$D$776,СВЦЭМ!$A$33:$A$776,$A27,СВЦЭМ!$B$33:$B$776,U$11)+'СЕТ СН'!$F$14+СВЦЭМ!$D$10+'СЕТ СН'!$F$5-'СЕТ СН'!$F$24</f>
        <v>3554.6706243099998</v>
      </c>
      <c r="V27" s="36">
        <f>SUMIFS(СВЦЭМ!$D$33:$D$776,СВЦЭМ!$A$33:$A$776,$A27,СВЦЭМ!$B$33:$B$776,V$11)+'СЕТ СН'!$F$14+СВЦЭМ!$D$10+'СЕТ СН'!$F$5-'СЕТ СН'!$F$24</f>
        <v>3559.69692652</v>
      </c>
      <c r="W27" s="36">
        <f>SUMIFS(СВЦЭМ!$D$33:$D$776,СВЦЭМ!$A$33:$A$776,$A27,СВЦЭМ!$B$33:$B$776,W$11)+'СЕТ СН'!$F$14+СВЦЭМ!$D$10+'СЕТ СН'!$F$5-'СЕТ СН'!$F$24</f>
        <v>3561.5842530099999</v>
      </c>
      <c r="X27" s="36">
        <f>SUMIFS(СВЦЭМ!$D$33:$D$776,СВЦЭМ!$A$33:$A$776,$A27,СВЦЭМ!$B$33:$B$776,X$11)+'СЕТ СН'!$F$14+СВЦЭМ!$D$10+'СЕТ СН'!$F$5-'СЕТ СН'!$F$24</f>
        <v>3542.0844639299999</v>
      </c>
      <c r="Y27" s="36">
        <f>SUMIFS(СВЦЭМ!$D$33:$D$776,СВЦЭМ!$A$33:$A$776,$A27,СВЦЭМ!$B$33:$B$776,Y$11)+'СЕТ СН'!$F$14+СВЦЭМ!$D$10+'СЕТ СН'!$F$5-'СЕТ СН'!$F$24</f>
        <v>3560.8174469199998</v>
      </c>
    </row>
    <row r="28" spans="1:25" ht="15.75" x14ac:dyDescent="0.2">
      <c r="A28" s="35">
        <f t="shared" si="0"/>
        <v>44244</v>
      </c>
      <c r="B28" s="36">
        <f>SUMIFS(СВЦЭМ!$D$33:$D$776,СВЦЭМ!$A$33:$A$776,$A28,СВЦЭМ!$B$33:$B$776,B$11)+'СЕТ СН'!$F$14+СВЦЭМ!$D$10+'СЕТ СН'!$F$5-'СЕТ СН'!$F$24</f>
        <v>3565.5015874999999</v>
      </c>
      <c r="C28" s="36">
        <f>SUMIFS(СВЦЭМ!$D$33:$D$776,СВЦЭМ!$A$33:$A$776,$A28,СВЦЭМ!$B$33:$B$776,C$11)+'СЕТ СН'!$F$14+СВЦЭМ!$D$10+'СЕТ СН'!$F$5-'СЕТ СН'!$F$24</f>
        <v>3599.2046174699999</v>
      </c>
      <c r="D28" s="36">
        <f>SUMIFS(СВЦЭМ!$D$33:$D$776,СВЦЭМ!$A$33:$A$776,$A28,СВЦЭМ!$B$33:$B$776,D$11)+'СЕТ СН'!$F$14+СВЦЭМ!$D$10+'СЕТ СН'!$F$5-'СЕТ СН'!$F$24</f>
        <v>3627.0044110099998</v>
      </c>
      <c r="E28" s="36">
        <f>SUMIFS(СВЦЭМ!$D$33:$D$776,СВЦЭМ!$A$33:$A$776,$A28,СВЦЭМ!$B$33:$B$776,E$11)+'СЕТ СН'!$F$14+СВЦЭМ!$D$10+'СЕТ СН'!$F$5-'СЕТ СН'!$F$24</f>
        <v>3624.5952818799997</v>
      </c>
      <c r="F28" s="36">
        <f>SUMIFS(СВЦЭМ!$D$33:$D$776,СВЦЭМ!$A$33:$A$776,$A28,СВЦЭМ!$B$33:$B$776,F$11)+'СЕТ СН'!$F$14+СВЦЭМ!$D$10+'СЕТ СН'!$F$5-'СЕТ СН'!$F$24</f>
        <v>3608.7125540500001</v>
      </c>
      <c r="G28" s="36">
        <f>SUMIFS(СВЦЭМ!$D$33:$D$776,СВЦЭМ!$A$33:$A$776,$A28,СВЦЭМ!$B$33:$B$776,G$11)+'СЕТ СН'!$F$14+СВЦЭМ!$D$10+'СЕТ СН'!$F$5-'СЕТ СН'!$F$24</f>
        <v>3571.5136969</v>
      </c>
      <c r="H28" s="36">
        <f>SUMIFS(СВЦЭМ!$D$33:$D$776,СВЦЭМ!$A$33:$A$776,$A28,СВЦЭМ!$B$33:$B$776,H$11)+'СЕТ СН'!$F$14+СВЦЭМ!$D$10+'СЕТ СН'!$F$5-'СЕТ СН'!$F$24</f>
        <v>3552.8969552600001</v>
      </c>
      <c r="I28" s="36">
        <f>SUMIFS(СВЦЭМ!$D$33:$D$776,СВЦЭМ!$A$33:$A$776,$A28,СВЦЭМ!$B$33:$B$776,I$11)+'СЕТ СН'!$F$14+СВЦЭМ!$D$10+'СЕТ СН'!$F$5-'СЕТ СН'!$F$24</f>
        <v>3549.1310452399998</v>
      </c>
      <c r="J28" s="36">
        <f>SUMIFS(СВЦЭМ!$D$33:$D$776,СВЦЭМ!$A$33:$A$776,$A28,СВЦЭМ!$B$33:$B$776,J$11)+'СЕТ СН'!$F$14+СВЦЭМ!$D$10+'СЕТ СН'!$F$5-'СЕТ СН'!$F$24</f>
        <v>3555.50198946</v>
      </c>
      <c r="K28" s="36">
        <f>SUMIFS(СВЦЭМ!$D$33:$D$776,СВЦЭМ!$A$33:$A$776,$A28,СВЦЭМ!$B$33:$B$776,K$11)+'СЕТ СН'!$F$14+СВЦЭМ!$D$10+'СЕТ СН'!$F$5-'СЕТ СН'!$F$24</f>
        <v>3553.9920199899998</v>
      </c>
      <c r="L28" s="36">
        <f>SUMIFS(СВЦЭМ!$D$33:$D$776,СВЦЭМ!$A$33:$A$776,$A28,СВЦЭМ!$B$33:$B$776,L$11)+'СЕТ СН'!$F$14+СВЦЭМ!$D$10+'СЕТ СН'!$F$5-'СЕТ СН'!$F$24</f>
        <v>3547.9522157000001</v>
      </c>
      <c r="M28" s="36">
        <f>SUMIFS(СВЦЭМ!$D$33:$D$776,СВЦЭМ!$A$33:$A$776,$A28,СВЦЭМ!$B$33:$B$776,M$11)+'СЕТ СН'!$F$14+СВЦЭМ!$D$10+'СЕТ СН'!$F$5-'СЕТ СН'!$F$24</f>
        <v>3546.26320356</v>
      </c>
      <c r="N28" s="36">
        <f>SUMIFS(СВЦЭМ!$D$33:$D$776,СВЦЭМ!$A$33:$A$776,$A28,СВЦЭМ!$B$33:$B$776,N$11)+'СЕТ СН'!$F$14+СВЦЭМ!$D$10+'СЕТ СН'!$F$5-'СЕТ СН'!$F$24</f>
        <v>3544.01767419</v>
      </c>
      <c r="O28" s="36">
        <f>SUMIFS(СВЦЭМ!$D$33:$D$776,СВЦЭМ!$A$33:$A$776,$A28,СВЦЭМ!$B$33:$B$776,O$11)+'СЕТ СН'!$F$14+СВЦЭМ!$D$10+'СЕТ СН'!$F$5-'СЕТ СН'!$F$24</f>
        <v>3527.6330212900002</v>
      </c>
      <c r="P28" s="36">
        <f>SUMIFS(СВЦЭМ!$D$33:$D$776,СВЦЭМ!$A$33:$A$776,$A28,СВЦЭМ!$B$33:$B$776,P$11)+'СЕТ СН'!$F$14+СВЦЭМ!$D$10+'СЕТ СН'!$F$5-'СЕТ СН'!$F$24</f>
        <v>3527.8566804500001</v>
      </c>
      <c r="Q28" s="36">
        <f>SUMIFS(СВЦЭМ!$D$33:$D$776,СВЦЭМ!$A$33:$A$776,$A28,СВЦЭМ!$B$33:$B$776,Q$11)+'СЕТ СН'!$F$14+СВЦЭМ!$D$10+'СЕТ СН'!$F$5-'СЕТ СН'!$F$24</f>
        <v>3548.9091715499999</v>
      </c>
      <c r="R28" s="36">
        <f>SUMIFS(СВЦЭМ!$D$33:$D$776,СВЦЭМ!$A$33:$A$776,$A28,СВЦЭМ!$B$33:$B$776,R$11)+'СЕТ СН'!$F$14+СВЦЭМ!$D$10+'СЕТ СН'!$F$5-'СЕТ СН'!$F$24</f>
        <v>3543.2555387499997</v>
      </c>
      <c r="S28" s="36">
        <f>SUMIFS(СВЦЭМ!$D$33:$D$776,СВЦЭМ!$A$33:$A$776,$A28,СВЦЭМ!$B$33:$B$776,S$11)+'СЕТ СН'!$F$14+СВЦЭМ!$D$10+'СЕТ СН'!$F$5-'СЕТ СН'!$F$24</f>
        <v>3532.6716779500002</v>
      </c>
      <c r="T28" s="36">
        <f>SUMIFS(СВЦЭМ!$D$33:$D$776,СВЦЭМ!$A$33:$A$776,$A28,СВЦЭМ!$B$33:$B$776,T$11)+'СЕТ СН'!$F$14+СВЦЭМ!$D$10+'СЕТ СН'!$F$5-'СЕТ СН'!$F$24</f>
        <v>3541.26442438</v>
      </c>
      <c r="U28" s="36">
        <f>SUMIFS(СВЦЭМ!$D$33:$D$776,СВЦЭМ!$A$33:$A$776,$A28,СВЦЭМ!$B$33:$B$776,U$11)+'СЕТ СН'!$F$14+СВЦЭМ!$D$10+'СЕТ СН'!$F$5-'СЕТ СН'!$F$24</f>
        <v>3550.6690746099998</v>
      </c>
      <c r="V28" s="36">
        <f>SUMIFS(СВЦЭМ!$D$33:$D$776,СВЦЭМ!$A$33:$A$776,$A28,СВЦЭМ!$B$33:$B$776,V$11)+'СЕТ СН'!$F$14+СВЦЭМ!$D$10+'СЕТ СН'!$F$5-'СЕТ СН'!$F$24</f>
        <v>3548.375888</v>
      </c>
      <c r="W28" s="36">
        <f>SUMIFS(СВЦЭМ!$D$33:$D$776,СВЦЭМ!$A$33:$A$776,$A28,СВЦЭМ!$B$33:$B$776,W$11)+'СЕТ СН'!$F$14+СВЦЭМ!$D$10+'СЕТ СН'!$F$5-'СЕТ СН'!$F$24</f>
        <v>3543.3248314699999</v>
      </c>
      <c r="X28" s="36">
        <f>SUMIFS(СВЦЭМ!$D$33:$D$776,СВЦЭМ!$A$33:$A$776,$A28,СВЦЭМ!$B$33:$B$776,X$11)+'СЕТ СН'!$F$14+СВЦЭМ!$D$10+'СЕТ СН'!$F$5-'СЕТ СН'!$F$24</f>
        <v>3552.7619033599999</v>
      </c>
      <c r="Y28" s="36">
        <f>SUMIFS(СВЦЭМ!$D$33:$D$776,СВЦЭМ!$A$33:$A$776,$A28,СВЦЭМ!$B$33:$B$776,Y$11)+'СЕТ СН'!$F$14+СВЦЭМ!$D$10+'СЕТ СН'!$F$5-'СЕТ СН'!$F$24</f>
        <v>3562.29224127</v>
      </c>
    </row>
    <row r="29" spans="1:25" ht="15.75" x14ac:dyDescent="0.2">
      <c r="A29" s="35">
        <f t="shared" si="0"/>
        <v>44245</v>
      </c>
      <c r="B29" s="36">
        <f>SUMIFS(СВЦЭМ!$D$33:$D$776,СВЦЭМ!$A$33:$A$776,$A29,СВЦЭМ!$B$33:$B$776,B$11)+'СЕТ СН'!$F$14+СВЦЭМ!$D$10+'СЕТ СН'!$F$5-'СЕТ СН'!$F$24</f>
        <v>3597.4692741399999</v>
      </c>
      <c r="C29" s="36">
        <f>SUMIFS(СВЦЭМ!$D$33:$D$776,СВЦЭМ!$A$33:$A$776,$A29,СВЦЭМ!$B$33:$B$776,C$11)+'СЕТ СН'!$F$14+СВЦЭМ!$D$10+'СЕТ СН'!$F$5-'СЕТ СН'!$F$24</f>
        <v>3614.0123844700001</v>
      </c>
      <c r="D29" s="36">
        <f>SUMIFS(СВЦЭМ!$D$33:$D$776,СВЦЭМ!$A$33:$A$776,$A29,СВЦЭМ!$B$33:$B$776,D$11)+'СЕТ СН'!$F$14+СВЦЭМ!$D$10+'СЕТ СН'!$F$5-'СЕТ СН'!$F$24</f>
        <v>3644.9180801000002</v>
      </c>
      <c r="E29" s="36">
        <f>SUMIFS(СВЦЭМ!$D$33:$D$776,СВЦЭМ!$A$33:$A$776,$A29,СВЦЭМ!$B$33:$B$776,E$11)+'СЕТ СН'!$F$14+СВЦЭМ!$D$10+'СЕТ СН'!$F$5-'СЕТ СН'!$F$24</f>
        <v>3650.1097374199999</v>
      </c>
      <c r="F29" s="36">
        <f>SUMIFS(СВЦЭМ!$D$33:$D$776,СВЦЭМ!$A$33:$A$776,$A29,СВЦЭМ!$B$33:$B$776,F$11)+'СЕТ СН'!$F$14+СВЦЭМ!$D$10+'СЕТ СН'!$F$5-'СЕТ СН'!$F$24</f>
        <v>3641.0862049099997</v>
      </c>
      <c r="G29" s="36">
        <f>SUMIFS(СВЦЭМ!$D$33:$D$776,СВЦЭМ!$A$33:$A$776,$A29,СВЦЭМ!$B$33:$B$776,G$11)+'СЕТ СН'!$F$14+СВЦЭМ!$D$10+'СЕТ СН'!$F$5-'СЕТ СН'!$F$24</f>
        <v>3619.41014335</v>
      </c>
      <c r="H29" s="36">
        <f>SUMIFS(СВЦЭМ!$D$33:$D$776,СВЦЭМ!$A$33:$A$776,$A29,СВЦЭМ!$B$33:$B$776,H$11)+'СЕТ СН'!$F$14+СВЦЭМ!$D$10+'СЕТ СН'!$F$5-'СЕТ СН'!$F$24</f>
        <v>3577.3675627900002</v>
      </c>
      <c r="I29" s="36">
        <f>SUMIFS(СВЦЭМ!$D$33:$D$776,СВЦЭМ!$A$33:$A$776,$A29,СВЦЭМ!$B$33:$B$776,I$11)+'СЕТ СН'!$F$14+СВЦЭМ!$D$10+'СЕТ СН'!$F$5-'СЕТ СН'!$F$24</f>
        <v>3549.1014986599998</v>
      </c>
      <c r="J29" s="36">
        <f>SUMIFS(СВЦЭМ!$D$33:$D$776,СВЦЭМ!$A$33:$A$776,$A29,СВЦЭМ!$B$33:$B$776,J$11)+'СЕТ СН'!$F$14+СВЦЭМ!$D$10+'СЕТ СН'!$F$5-'СЕТ СН'!$F$24</f>
        <v>3524.79558688</v>
      </c>
      <c r="K29" s="36">
        <f>SUMIFS(СВЦЭМ!$D$33:$D$776,СВЦЭМ!$A$33:$A$776,$A29,СВЦЭМ!$B$33:$B$776,K$11)+'СЕТ СН'!$F$14+СВЦЭМ!$D$10+'СЕТ СН'!$F$5-'СЕТ СН'!$F$24</f>
        <v>3525.9397572799999</v>
      </c>
      <c r="L29" s="36">
        <f>SUMIFS(СВЦЭМ!$D$33:$D$776,СВЦЭМ!$A$33:$A$776,$A29,СВЦЭМ!$B$33:$B$776,L$11)+'СЕТ СН'!$F$14+СВЦЭМ!$D$10+'СЕТ СН'!$F$5-'СЕТ СН'!$F$24</f>
        <v>3521.1534412999999</v>
      </c>
      <c r="M29" s="36">
        <f>SUMIFS(СВЦЭМ!$D$33:$D$776,СВЦЭМ!$A$33:$A$776,$A29,СВЦЭМ!$B$33:$B$776,M$11)+'СЕТ СН'!$F$14+СВЦЭМ!$D$10+'СЕТ СН'!$F$5-'СЕТ СН'!$F$24</f>
        <v>3526.3481901499999</v>
      </c>
      <c r="N29" s="36">
        <f>SUMIFS(СВЦЭМ!$D$33:$D$776,СВЦЭМ!$A$33:$A$776,$A29,СВЦЭМ!$B$33:$B$776,N$11)+'СЕТ СН'!$F$14+СВЦЭМ!$D$10+'СЕТ СН'!$F$5-'СЕТ СН'!$F$24</f>
        <v>3539.99911479</v>
      </c>
      <c r="O29" s="36">
        <f>SUMIFS(СВЦЭМ!$D$33:$D$776,СВЦЭМ!$A$33:$A$776,$A29,СВЦЭМ!$B$33:$B$776,O$11)+'СЕТ СН'!$F$14+СВЦЭМ!$D$10+'СЕТ СН'!$F$5-'СЕТ СН'!$F$24</f>
        <v>3526.5318687700001</v>
      </c>
      <c r="P29" s="36">
        <f>SUMIFS(СВЦЭМ!$D$33:$D$776,СВЦЭМ!$A$33:$A$776,$A29,СВЦЭМ!$B$33:$B$776,P$11)+'СЕТ СН'!$F$14+СВЦЭМ!$D$10+'СЕТ СН'!$F$5-'СЕТ СН'!$F$24</f>
        <v>3528.59047672</v>
      </c>
      <c r="Q29" s="36">
        <f>SUMIFS(СВЦЭМ!$D$33:$D$776,СВЦЭМ!$A$33:$A$776,$A29,СВЦЭМ!$B$33:$B$776,Q$11)+'СЕТ СН'!$F$14+СВЦЭМ!$D$10+'СЕТ СН'!$F$5-'СЕТ СН'!$F$24</f>
        <v>3536.97348044</v>
      </c>
      <c r="R29" s="36">
        <f>SUMIFS(СВЦЭМ!$D$33:$D$776,СВЦЭМ!$A$33:$A$776,$A29,СВЦЭМ!$B$33:$B$776,R$11)+'СЕТ СН'!$F$14+СВЦЭМ!$D$10+'СЕТ СН'!$F$5-'СЕТ СН'!$F$24</f>
        <v>3550.23146855</v>
      </c>
      <c r="S29" s="36">
        <f>SUMIFS(СВЦЭМ!$D$33:$D$776,СВЦЭМ!$A$33:$A$776,$A29,СВЦЭМ!$B$33:$B$776,S$11)+'СЕТ СН'!$F$14+СВЦЭМ!$D$10+'СЕТ СН'!$F$5-'СЕТ СН'!$F$24</f>
        <v>3524.1792304700002</v>
      </c>
      <c r="T29" s="36">
        <f>SUMIFS(СВЦЭМ!$D$33:$D$776,СВЦЭМ!$A$33:$A$776,$A29,СВЦЭМ!$B$33:$B$776,T$11)+'СЕТ СН'!$F$14+СВЦЭМ!$D$10+'СЕТ СН'!$F$5-'СЕТ СН'!$F$24</f>
        <v>3500.2109694800001</v>
      </c>
      <c r="U29" s="36">
        <f>SUMIFS(СВЦЭМ!$D$33:$D$776,СВЦЭМ!$A$33:$A$776,$A29,СВЦЭМ!$B$33:$B$776,U$11)+'СЕТ СН'!$F$14+СВЦЭМ!$D$10+'СЕТ СН'!$F$5-'СЕТ СН'!$F$24</f>
        <v>3503.9579005199998</v>
      </c>
      <c r="V29" s="36">
        <f>SUMIFS(СВЦЭМ!$D$33:$D$776,СВЦЭМ!$A$33:$A$776,$A29,СВЦЭМ!$B$33:$B$776,V$11)+'СЕТ СН'!$F$14+СВЦЭМ!$D$10+'СЕТ СН'!$F$5-'СЕТ СН'!$F$24</f>
        <v>3494.50021311</v>
      </c>
      <c r="W29" s="36">
        <f>SUMIFS(СВЦЭМ!$D$33:$D$776,СВЦЭМ!$A$33:$A$776,$A29,СВЦЭМ!$B$33:$B$776,W$11)+'СЕТ СН'!$F$14+СВЦЭМ!$D$10+'СЕТ СН'!$F$5-'СЕТ СН'!$F$24</f>
        <v>3510.98808147</v>
      </c>
      <c r="X29" s="36">
        <f>SUMIFS(СВЦЭМ!$D$33:$D$776,СВЦЭМ!$A$33:$A$776,$A29,СВЦЭМ!$B$33:$B$776,X$11)+'СЕТ СН'!$F$14+СВЦЭМ!$D$10+'СЕТ СН'!$F$5-'СЕТ СН'!$F$24</f>
        <v>3525.3575896000002</v>
      </c>
      <c r="Y29" s="36">
        <f>SUMIFS(СВЦЭМ!$D$33:$D$776,СВЦЭМ!$A$33:$A$776,$A29,СВЦЭМ!$B$33:$B$776,Y$11)+'СЕТ СН'!$F$14+СВЦЭМ!$D$10+'СЕТ СН'!$F$5-'СЕТ СН'!$F$24</f>
        <v>3562.7245771500002</v>
      </c>
    </row>
    <row r="30" spans="1:25" ht="15.75" x14ac:dyDescent="0.2">
      <c r="A30" s="35">
        <f t="shared" si="0"/>
        <v>44246</v>
      </c>
      <c r="B30" s="36">
        <f>SUMIFS(СВЦЭМ!$D$33:$D$776,СВЦЭМ!$A$33:$A$776,$A30,СВЦЭМ!$B$33:$B$776,B$11)+'СЕТ СН'!$F$14+СВЦЭМ!$D$10+'СЕТ СН'!$F$5-'СЕТ СН'!$F$24</f>
        <v>3572.26154004</v>
      </c>
      <c r="C30" s="36">
        <f>SUMIFS(СВЦЭМ!$D$33:$D$776,СВЦЭМ!$A$33:$A$776,$A30,СВЦЭМ!$B$33:$B$776,C$11)+'СЕТ СН'!$F$14+СВЦЭМ!$D$10+'СЕТ СН'!$F$5-'СЕТ СН'!$F$24</f>
        <v>3596.3200533700001</v>
      </c>
      <c r="D30" s="36">
        <f>SUMIFS(СВЦЭМ!$D$33:$D$776,СВЦЭМ!$A$33:$A$776,$A30,СВЦЭМ!$B$33:$B$776,D$11)+'СЕТ СН'!$F$14+СВЦЭМ!$D$10+'СЕТ СН'!$F$5-'СЕТ СН'!$F$24</f>
        <v>3635.8267024400002</v>
      </c>
      <c r="E30" s="36">
        <f>SUMIFS(СВЦЭМ!$D$33:$D$776,СВЦЭМ!$A$33:$A$776,$A30,СВЦЭМ!$B$33:$B$776,E$11)+'СЕТ СН'!$F$14+СВЦЭМ!$D$10+'СЕТ СН'!$F$5-'СЕТ СН'!$F$24</f>
        <v>3641.0870163600002</v>
      </c>
      <c r="F30" s="36">
        <f>SUMIFS(СВЦЭМ!$D$33:$D$776,СВЦЭМ!$A$33:$A$776,$A30,СВЦЭМ!$B$33:$B$776,F$11)+'СЕТ СН'!$F$14+СВЦЭМ!$D$10+'СЕТ СН'!$F$5-'СЕТ СН'!$F$24</f>
        <v>3637.59127958</v>
      </c>
      <c r="G30" s="36">
        <f>SUMIFS(СВЦЭМ!$D$33:$D$776,СВЦЭМ!$A$33:$A$776,$A30,СВЦЭМ!$B$33:$B$776,G$11)+'СЕТ СН'!$F$14+СВЦЭМ!$D$10+'СЕТ СН'!$F$5-'СЕТ СН'!$F$24</f>
        <v>3611.5627878099999</v>
      </c>
      <c r="H30" s="36">
        <f>SUMIFS(СВЦЭМ!$D$33:$D$776,СВЦЭМ!$A$33:$A$776,$A30,СВЦЭМ!$B$33:$B$776,H$11)+'СЕТ СН'!$F$14+СВЦЭМ!$D$10+'СЕТ СН'!$F$5-'СЕТ СН'!$F$24</f>
        <v>3577.3419043100002</v>
      </c>
      <c r="I30" s="36">
        <f>SUMIFS(СВЦЭМ!$D$33:$D$776,СВЦЭМ!$A$33:$A$776,$A30,СВЦЭМ!$B$33:$B$776,I$11)+'СЕТ СН'!$F$14+СВЦЭМ!$D$10+'СЕТ СН'!$F$5-'СЕТ СН'!$F$24</f>
        <v>3545.1970918500001</v>
      </c>
      <c r="J30" s="36">
        <f>SUMIFS(СВЦЭМ!$D$33:$D$776,СВЦЭМ!$A$33:$A$776,$A30,СВЦЭМ!$B$33:$B$776,J$11)+'СЕТ СН'!$F$14+СВЦЭМ!$D$10+'СЕТ СН'!$F$5-'СЕТ СН'!$F$24</f>
        <v>3520.76277755</v>
      </c>
      <c r="K30" s="36">
        <f>SUMIFS(СВЦЭМ!$D$33:$D$776,СВЦЭМ!$A$33:$A$776,$A30,СВЦЭМ!$B$33:$B$776,K$11)+'СЕТ СН'!$F$14+СВЦЭМ!$D$10+'СЕТ СН'!$F$5-'СЕТ СН'!$F$24</f>
        <v>3521.44506254</v>
      </c>
      <c r="L30" s="36">
        <f>SUMIFS(СВЦЭМ!$D$33:$D$776,СВЦЭМ!$A$33:$A$776,$A30,СВЦЭМ!$B$33:$B$776,L$11)+'СЕТ СН'!$F$14+СВЦЭМ!$D$10+'СЕТ СН'!$F$5-'СЕТ СН'!$F$24</f>
        <v>3551.0900382899999</v>
      </c>
      <c r="M30" s="36">
        <f>SUMIFS(СВЦЭМ!$D$33:$D$776,СВЦЭМ!$A$33:$A$776,$A30,СВЦЭМ!$B$33:$B$776,M$11)+'СЕТ СН'!$F$14+СВЦЭМ!$D$10+'СЕТ СН'!$F$5-'СЕТ СН'!$F$24</f>
        <v>3536.9355448799997</v>
      </c>
      <c r="N30" s="36">
        <f>SUMIFS(СВЦЭМ!$D$33:$D$776,СВЦЭМ!$A$33:$A$776,$A30,СВЦЭМ!$B$33:$B$776,N$11)+'СЕТ СН'!$F$14+СВЦЭМ!$D$10+'СЕТ СН'!$F$5-'СЕТ СН'!$F$24</f>
        <v>3551.4896541200001</v>
      </c>
      <c r="O30" s="36">
        <f>SUMIFS(СВЦЭМ!$D$33:$D$776,СВЦЭМ!$A$33:$A$776,$A30,СВЦЭМ!$B$33:$B$776,O$11)+'СЕТ СН'!$F$14+СВЦЭМ!$D$10+'СЕТ СН'!$F$5-'СЕТ СН'!$F$24</f>
        <v>3559.73747121</v>
      </c>
      <c r="P30" s="36">
        <f>SUMIFS(СВЦЭМ!$D$33:$D$776,СВЦЭМ!$A$33:$A$776,$A30,СВЦЭМ!$B$33:$B$776,P$11)+'СЕТ СН'!$F$14+СВЦЭМ!$D$10+'СЕТ СН'!$F$5-'СЕТ СН'!$F$24</f>
        <v>3537.5545165600001</v>
      </c>
      <c r="Q30" s="36">
        <f>SUMIFS(СВЦЭМ!$D$33:$D$776,СВЦЭМ!$A$33:$A$776,$A30,СВЦЭМ!$B$33:$B$776,Q$11)+'СЕТ СН'!$F$14+СВЦЭМ!$D$10+'СЕТ СН'!$F$5-'СЕТ СН'!$F$24</f>
        <v>3543.9190039300001</v>
      </c>
      <c r="R30" s="36">
        <f>SUMIFS(СВЦЭМ!$D$33:$D$776,СВЦЭМ!$A$33:$A$776,$A30,СВЦЭМ!$B$33:$B$776,R$11)+'СЕТ СН'!$F$14+СВЦЭМ!$D$10+'СЕТ СН'!$F$5-'СЕТ СН'!$F$24</f>
        <v>3560.23597681</v>
      </c>
      <c r="S30" s="36">
        <f>SUMIFS(СВЦЭМ!$D$33:$D$776,СВЦЭМ!$A$33:$A$776,$A30,СВЦЭМ!$B$33:$B$776,S$11)+'СЕТ СН'!$F$14+СВЦЭМ!$D$10+'СЕТ СН'!$F$5-'СЕТ СН'!$F$24</f>
        <v>3543.13924172</v>
      </c>
      <c r="T30" s="36">
        <f>SUMIFS(СВЦЭМ!$D$33:$D$776,СВЦЭМ!$A$33:$A$776,$A30,СВЦЭМ!$B$33:$B$776,T$11)+'СЕТ СН'!$F$14+СВЦЭМ!$D$10+'СЕТ СН'!$F$5-'СЕТ СН'!$F$24</f>
        <v>3530.3870031900001</v>
      </c>
      <c r="U30" s="36">
        <f>SUMIFS(СВЦЭМ!$D$33:$D$776,СВЦЭМ!$A$33:$A$776,$A30,СВЦЭМ!$B$33:$B$776,U$11)+'СЕТ СН'!$F$14+СВЦЭМ!$D$10+'СЕТ СН'!$F$5-'СЕТ СН'!$F$24</f>
        <v>3530.6000872</v>
      </c>
      <c r="V30" s="36">
        <f>SUMIFS(СВЦЭМ!$D$33:$D$776,СВЦЭМ!$A$33:$A$776,$A30,СВЦЭМ!$B$33:$B$776,V$11)+'СЕТ СН'!$F$14+СВЦЭМ!$D$10+'СЕТ СН'!$F$5-'СЕТ СН'!$F$24</f>
        <v>3525.60098711</v>
      </c>
      <c r="W30" s="36">
        <f>SUMIFS(СВЦЭМ!$D$33:$D$776,СВЦЭМ!$A$33:$A$776,$A30,СВЦЭМ!$B$33:$B$776,W$11)+'СЕТ СН'!$F$14+СВЦЭМ!$D$10+'СЕТ СН'!$F$5-'СЕТ СН'!$F$24</f>
        <v>3535.4077102800002</v>
      </c>
      <c r="X30" s="36">
        <f>SUMIFS(СВЦЭМ!$D$33:$D$776,СВЦЭМ!$A$33:$A$776,$A30,СВЦЭМ!$B$33:$B$776,X$11)+'СЕТ СН'!$F$14+СВЦЭМ!$D$10+'СЕТ СН'!$F$5-'СЕТ СН'!$F$24</f>
        <v>3558.9864059299998</v>
      </c>
      <c r="Y30" s="36">
        <f>SUMIFS(СВЦЭМ!$D$33:$D$776,СВЦЭМ!$A$33:$A$776,$A30,СВЦЭМ!$B$33:$B$776,Y$11)+'СЕТ СН'!$F$14+СВЦЭМ!$D$10+'СЕТ СН'!$F$5-'СЕТ СН'!$F$24</f>
        <v>3580.5511123900001</v>
      </c>
    </row>
    <row r="31" spans="1:25" ht="15.75" x14ac:dyDescent="0.2">
      <c r="A31" s="35">
        <f t="shared" si="0"/>
        <v>44247</v>
      </c>
      <c r="B31" s="36">
        <f>SUMIFS(СВЦЭМ!$D$33:$D$776,СВЦЭМ!$A$33:$A$776,$A31,СВЦЭМ!$B$33:$B$776,B$11)+'СЕТ СН'!$F$14+СВЦЭМ!$D$10+'СЕТ СН'!$F$5-'СЕТ СН'!$F$24</f>
        <v>3580.61855771</v>
      </c>
      <c r="C31" s="36">
        <f>SUMIFS(СВЦЭМ!$D$33:$D$776,СВЦЭМ!$A$33:$A$776,$A31,СВЦЭМ!$B$33:$B$776,C$11)+'СЕТ СН'!$F$14+СВЦЭМ!$D$10+'СЕТ СН'!$F$5-'СЕТ СН'!$F$24</f>
        <v>3601.6444032499999</v>
      </c>
      <c r="D31" s="36">
        <f>SUMIFS(СВЦЭМ!$D$33:$D$776,СВЦЭМ!$A$33:$A$776,$A31,СВЦЭМ!$B$33:$B$776,D$11)+'СЕТ СН'!$F$14+СВЦЭМ!$D$10+'СЕТ СН'!$F$5-'СЕТ СН'!$F$24</f>
        <v>3626.4114774899999</v>
      </c>
      <c r="E31" s="36">
        <f>SUMIFS(СВЦЭМ!$D$33:$D$776,СВЦЭМ!$A$33:$A$776,$A31,СВЦЭМ!$B$33:$B$776,E$11)+'СЕТ СН'!$F$14+СВЦЭМ!$D$10+'СЕТ СН'!$F$5-'СЕТ СН'!$F$24</f>
        <v>3628.2506205600002</v>
      </c>
      <c r="F31" s="36">
        <f>SUMIFS(СВЦЭМ!$D$33:$D$776,СВЦЭМ!$A$33:$A$776,$A31,СВЦЭМ!$B$33:$B$776,F$11)+'СЕТ СН'!$F$14+СВЦЭМ!$D$10+'СЕТ СН'!$F$5-'СЕТ СН'!$F$24</f>
        <v>3632.4587120699998</v>
      </c>
      <c r="G31" s="36">
        <f>SUMIFS(СВЦЭМ!$D$33:$D$776,СВЦЭМ!$A$33:$A$776,$A31,СВЦЭМ!$B$33:$B$776,G$11)+'СЕТ СН'!$F$14+СВЦЭМ!$D$10+'СЕТ СН'!$F$5-'СЕТ СН'!$F$24</f>
        <v>3609.7249695400001</v>
      </c>
      <c r="H31" s="36">
        <f>SUMIFS(СВЦЭМ!$D$33:$D$776,СВЦЭМ!$A$33:$A$776,$A31,СВЦЭМ!$B$33:$B$776,H$11)+'СЕТ СН'!$F$14+СВЦЭМ!$D$10+'СЕТ СН'!$F$5-'СЕТ СН'!$F$24</f>
        <v>3578.3219381499998</v>
      </c>
      <c r="I31" s="36">
        <f>SUMIFS(СВЦЭМ!$D$33:$D$776,СВЦЭМ!$A$33:$A$776,$A31,СВЦЭМ!$B$33:$B$776,I$11)+'СЕТ СН'!$F$14+СВЦЭМ!$D$10+'СЕТ СН'!$F$5-'СЕТ СН'!$F$24</f>
        <v>3550.8125963900002</v>
      </c>
      <c r="J31" s="36">
        <f>SUMIFS(СВЦЭМ!$D$33:$D$776,СВЦЭМ!$A$33:$A$776,$A31,СВЦЭМ!$B$33:$B$776,J$11)+'СЕТ СН'!$F$14+СВЦЭМ!$D$10+'СЕТ СН'!$F$5-'СЕТ СН'!$F$24</f>
        <v>3520.6864321200001</v>
      </c>
      <c r="K31" s="36">
        <f>SUMIFS(СВЦЭМ!$D$33:$D$776,СВЦЭМ!$A$33:$A$776,$A31,СВЦЭМ!$B$33:$B$776,K$11)+'СЕТ СН'!$F$14+СВЦЭМ!$D$10+'СЕТ СН'!$F$5-'СЕТ СН'!$F$24</f>
        <v>3515.8248318599999</v>
      </c>
      <c r="L31" s="36">
        <f>SUMIFS(СВЦЭМ!$D$33:$D$776,СВЦЭМ!$A$33:$A$776,$A31,СВЦЭМ!$B$33:$B$776,L$11)+'СЕТ СН'!$F$14+СВЦЭМ!$D$10+'СЕТ СН'!$F$5-'СЕТ СН'!$F$24</f>
        <v>3516.4056229399998</v>
      </c>
      <c r="M31" s="36">
        <f>SUMIFS(СВЦЭМ!$D$33:$D$776,СВЦЭМ!$A$33:$A$776,$A31,СВЦЭМ!$B$33:$B$776,M$11)+'СЕТ СН'!$F$14+СВЦЭМ!$D$10+'СЕТ СН'!$F$5-'СЕТ СН'!$F$24</f>
        <v>3526.1252357200001</v>
      </c>
      <c r="N31" s="36">
        <f>SUMIFS(СВЦЭМ!$D$33:$D$776,СВЦЭМ!$A$33:$A$776,$A31,СВЦЭМ!$B$33:$B$776,N$11)+'СЕТ СН'!$F$14+СВЦЭМ!$D$10+'СЕТ СН'!$F$5-'СЕТ СН'!$F$24</f>
        <v>3508.4554562899998</v>
      </c>
      <c r="O31" s="36">
        <f>SUMIFS(СВЦЭМ!$D$33:$D$776,СВЦЭМ!$A$33:$A$776,$A31,СВЦЭМ!$B$33:$B$776,O$11)+'СЕТ СН'!$F$14+СВЦЭМ!$D$10+'СЕТ СН'!$F$5-'СЕТ СН'!$F$24</f>
        <v>3514.8345958800001</v>
      </c>
      <c r="P31" s="36">
        <f>SUMIFS(СВЦЭМ!$D$33:$D$776,СВЦЭМ!$A$33:$A$776,$A31,СВЦЭМ!$B$33:$B$776,P$11)+'СЕТ СН'!$F$14+СВЦЭМ!$D$10+'СЕТ СН'!$F$5-'СЕТ СН'!$F$24</f>
        <v>3497.4017569100001</v>
      </c>
      <c r="Q31" s="36">
        <f>SUMIFS(СВЦЭМ!$D$33:$D$776,СВЦЭМ!$A$33:$A$776,$A31,СВЦЭМ!$B$33:$B$776,Q$11)+'СЕТ СН'!$F$14+СВЦЭМ!$D$10+'СЕТ СН'!$F$5-'СЕТ СН'!$F$24</f>
        <v>3503.6372846499999</v>
      </c>
      <c r="R31" s="36">
        <f>SUMIFS(СВЦЭМ!$D$33:$D$776,СВЦЭМ!$A$33:$A$776,$A31,СВЦЭМ!$B$33:$B$776,R$11)+'СЕТ СН'!$F$14+СВЦЭМ!$D$10+'СЕТ СН'!$F$5-'СЕТ СН'!$F$24</f>
        <v>3509.7299765299999</v>
      </c>
      <c r="S31" s="36">
        <f>SUMIFS(СВЦЭМ!$D$33:$D$776,СВЦЭМ!$A$33:$A$776,$A31,СВЦЭМ!$B$33:$B$776,S$11)+'СЕТ СН'!$F$14+СВЦЭМ!$D$10+'СЕТ СН'!$F$5-'СЕТ СН'!$F$24</f>
        <v>3482.0166746300001</v>
      </c>
      <c r="T31" s="36">
        <f>SUMIFS(СВЦЭМ!$D$33:$D$776,СВЦЭМ!$A$33:$A$776,$A31,СВЦЭМ!$B$33:$B$776,T$11)+'СЕТ СН'!$F$14+СВЦЭМ!$D$10+'СЕТ СН'!$F$5-'СЕТ СН'!$F$24</f>
        <v>3485.29671942</v>
      </c>
      <c r="U31" s="36">
        <f>SUMIFS(СВЦЭМ!$D$33:$D$776,СВЦЭМ!$A$33:$A$776,$A31,СВЦЭМ!$B$33:$B$776,U$11)+'СЕТ СН'!$F$14+СВЦЭМ!$D$10+'СЕТ СН'!$F$5-'СЕТ СН'!$F$24</f>
        <v>3497.67831424</v>
      </c>
      <c r="V31" s="36">
        <f>SUMIFS(СВЦЭМ!$D$33:$D$776,СВЦЭМ!$A$33:$A$776,$A31,СВЦЭМ!$B$33:$B$776,V$11)+'СЕТ СН'!$F$14+СВЦЭМ!$D$10+'СЕТ СН'!$F$5-'СЕТ СН'!$F$24</f>
        <v>3498.9314921800001</v>
      </c>
      <c r="W31" s="36">
        <f>SUMIFS(СВЦЭМ!$D$33:$D$776,СВЦЭМ!$A$33:$A$776,$A31,СВЦЭМ!$B$33:$B$776,W$11)+'СЕТ СН'!$F$14+СВЦЭМ!$D$10+'СЕТ СН'!$F$5-'СЕТ СН'!$F$24</f>
        <v>3497.53360101</v>
      </c>
      <c r="X31" s="36">
        <f>SUMIFS(СВЦЭМ!$D$33:$D$776,СВЦЭМ!$A$33:$A$776,$A31,СВЦЭМ!$B$33:$B$776,X$11)+'СЕТ СН'!$F$14+СВЦЭМ!$D$10+'СЕТ СН'!$F$5-'СЕТ СН'!$F$24</f>
        <v>3509.2127592799998</v>
      </c>
      <c r="Y31" s="36">
        <f>SUMIFS(СВЦЭМ!$D$33:$D$776,СВЦЭМ!$A$33:$A$776,$A31,СВЦЭМ!$B$33:$B$776,Y$11)+'СЕТ СН'!$F$14+СВЦЭМ!$D$10+'СЕТ СН'!$F$5-'СЕТ СН'!$F$24</f>
        <v>3522.69770002</v>
      </c>
    </row>
    <row r="32" spans="1:25" ht="15.75" x14ac:dyDescent="0.2">
      <c r="A32" s="35">
        <f t="shared" si="0"/>
        <v>44248</v>
      </c>
      <c r="B32" s="36">
        <f>SUMIFS(СВЦЭМ!$D$33:$D$776,СВЦЭМ!$A$33:$A$776,$A32,СВЦЭМ!$B$33:$B$776,B$11)+'СЕТ СН'!$F$14+СВЦЭМ!$D$10+'СЕТ СН'!$F$5-'СЕТ СН'!$F$24</f>
        <v>3571.1405382299999</v>
      </c>
      <c r="C32" s="36">
        <f>SUMIFS(СВЦЭМ!$D$33:$D$776,СВЦЭМ!$A$33:$A$776,$A32,СВЦЭМ!$B$33:$B$776,C$11)+'СЕТ СН'!$F$14+СВЦЭМ!$D$10+'СЕТ СН'!$F$5-'СЕТ СН'!$F$24</f>
        <v>3587.2971797199998</v>
      </c>
      <c r="D32" s="36">
        <f>SUMIFS(СВЦЭМ!$D$33:$D$776,СВЦЭМ!$A$33:$A$776,$A32,СВЦЭМ!$B$33:$B$776,D$11)+'СЕТ СН'!$F$14+СВЦЭМ!$D$10+'СЕТ СН'!$F$5-'СЕТ СН'!$F$24</f>
        <v>3614.5525040100001</v>
      </c>
      <c r="E32" s="36">
        <f>SUMIFS(СВЦЭМ!$D$33:$D$776,СВЦЭМ!$A$33:$A$776,$A32,СВЦЭМ!$B$33:$B$776,E$11)+'СЕТ СН'!$F$14+СВЦЭМ!$D$10+'СЕТ СН'!$F$5-'СЕТ СН'!$F$24</f>
        <v>3618.3356202300001</v>
      </c>
      <c r="F32" s="36">
        <f>SUMIFS(СВЦЭМ!$D$33:$D$776,СВЦЭМ!$A$33:$A$776,$A32,СВЦЭМ!$B$33:$B$776,F$11)+'СЕТ СН'!$F$14+СВЦЭМ!$D$10+'СЕТ СН'!$F$5-'СЕТ СН'!$F$24</f>
        <v>3624.13451678</v>
      </c>
      <c r="G32" s="36">
        <f>SUMIFS(СВЦЭМ!$D$33:$D$776,СВЦЭМ!$A$33:$A$776,$A32,СВЦЭМ!$B$33:$B$776,G$11)+'СЕТ СН'!$F$14+СВЦЭМ!$D$10+'СЕТ СН'!$F$5-'СЕТ СН'!$F$24</f>
        <v>3623.4867264300001</v>
      </c>
      <c r="H32" s="36">
        <f>SUMIFS(СВЦЭМ!$D$33:$D$776,СВЦЭМ!$A$33:$A$776,$A32,СВЦЭМ!$B$33:$B$776,H$11)+'СЕТ СН'!$F$14+СВЦЭМ!$D$10+'СЕТ СН'!$F$5-'СЕТ СН'!$F$24</f>
        <v>3612.3191321599998</v>
      </c>
      <c r="I32" s="36">
        <f>SUMIFS(СВЦЭМ!$D$33:$D$776,СВЦЭМ!$A$33:$A$776,$A32,СВЦЭМ!$B$33:$B$776,I$11)+'СЕТ СН'!$F$14+СВЦЭМ!$D$10+'СЕТ СН'!$F$5-'СЕТ СН'!$F$24</f>
        <v>3603.4341002699998</v>
      </c>
      <c r="J32" s="36">
        <f>SUMIFS(СВЦЭМ!$D$33:$D$776,СВЦЭМ!$A$33:$A$776,$A32,СВЦЭМ!$B$33:$B$776,J$11)+'СЕТ СН'!$F$14+СВЦЭМ!$D$10+'СЕТ СН'!$F$5-'СЕТ СН'!$F$24</f>
        <v>3581.19969326</v>
      </c>
      <c r="K32" s="36">
        <f>SUMIFS(СВЦЭМ!$D$33:$D$776,СВЦЭМ!$A$33:$A$776,$A32,СВЦЭМ!$B$33:$B$776,K$11)+'СЕТ СН'!$F$14+СВЦЭМ!$D$10+'СЕТ СН'!$F$5-'СЕТ СН'!$F$24</f>
        <v>3550.68875394</v>
      </c>
      <c r="L32" s="36">
        <f>SUMIFS(СВЦЭМ!$D$33:$D$776,СВЦЭМ!$A$33:$A$776,$A32,СВЦЭМ!$B$33:$B$776,L$11)+'СЕТ СН'!$F$14+СВЦЭМ!$D$10+'СЕТ СН'!$F$5-'СЕТ СН'!$F$24</f>
        <v>3529.02133925</v>
      </c>
      <c r="M32" s="36">
        <f>SUMIFS(СВЦЭМ!$D$33:$D$776,СВЦЭМ!$A$33:$A$776,$A32,СВЦЭМ!$B$33:$B$776,M$11)+'СЕТ СН'!$F$14+СВЦЭМ!$D$10+'СЕТ СН'!$F$5-'СЕТ СН'!$F$24</f>
        <v>3532.4191161099998</v>
      </c>
      <c r="N32" s="36">
        <f>SUMIFS(СВЦЭМ!$D$33:$D$776,СВЦЭМ!$A$33:$A$776,$A32,СВЦЭМ!$B$33:$B$776,N$11)+'СЕТ СН'!$F$14+СВЦЭМ!$D$10+'СЕТ СН'!$F$5-'СЕТ СН'!$F$24</f>
        <v>3552.7779265999998</v>
      </c>
      <c r="O32" s="36">
        <f>SUMIFS(СВЦЭМ!$D$33:$D$776,СВЦЭМ!$A$33:$A$776,$A32,СВЦЭМ!$B$33:$B$776,O$11)+'СЕТ СН'!$F$14+СВЦЭМ!$D$10+'СЕТ СН'!$F$5-'СЕТ СН'!$F$24</f>
        <v>3567.0488698099998</v>
      </c>
      <c r="P32" s="36">
        <f>SUMIFS(СВЦЭМ!$D$33:$D$776,СВЦЭМ!$A$33:$A$776,$A32,СВЦЭМ!$B$33:$B$776,P$11)+'СЕТ СН'!$F$14+СВЦЭМ!$D$10+'СЕТ СН'!$F$5-'СЕТ СН'!$F$24</f>
        <v>3551.2251073699999</v>
      </c>
      <c r="Q32" s="36">
        <f>SUMIFS(СВЦЭМ!$D$33:$D$776,СВЦЭМ!$A$33:$A$776,$A32,СВЦЭМ!$B$33:$B$776,Q$11)+'СЕТ СН'!$F$14+СВЦЭМ!$D$10+'СЕТ СН'!$F$5-'СЕТ СН'!$F$24</f>
        <v>3558.90542405</v>
      </c>
      <c r="R32" s="36">
        <f>SUMIFS(СВЦЭМ!$D$33:$D$776,СВЦЭМ!$A$33:$A$776,$A32,СВЦЭМ!$B$33:$B$776,R$11)+'СЕТ СН'!$F$14+СВЦЭМ!$D$10+'СЕТ СН'!$F$5-'СЕТ СН'!$F$24</f>
        <v>3578.06622857</v>
      </c>
      <c r="S32" s="36">
        <f>SUMIFS(СВЦЭМ!$D$33:$D$776,СВЦЭМ!$A$33:$A$776,$A32,СВЦЭМ!$B$33:$B$776,S$11)+'СЕТ СН'!$F$14+СВЦЭМ!$D$10+'СЕТ СН'!$F$5-'СЕТ СН'!$F$24</f>
        <v>3552.8634464299998</v>
      </c>
      <c r="T32" s="36">
        <f>SUMIFS(СВЦЭМ!$D$33:$D$776,СВЦЭМ!$A$33:$A$776,$A32,СВЦЭМ!$B$33:$B$776,T$11)+'СЕТ СН'!$F$14+СВЦЭМ!$D$10+'СЕТ СН'!$F$5-'СЕТ СН'!$F$24</f>
        <v>3533.5296505599999</v>
      </c>
      <c r="U32" s="36">
        <f>SUMIFS(СВЦЭМ!$D$33:$D$776,СВЦЭМ!$A$33:$A$776,$A32,СВЦЭМ!$B$33:$B$776,U$11)+'СЕТ СН'!$F$14+СВЦЭМ!$D$10+'СЕТ СН'!$F$5-'СЕТ СН'!$F$24</f>
        <v>3516.0858942899999</v>
      </c>
      <c r="V32" s="36">
        <f>SUMIFS(СВЦЭМ!$D$33:$D$776,СВЦЭМ!$A$33:$A$776,$A32,СВЦЭМ!$B$33:$B$776,V$11)+'СЕТ СН'!$F$14+СВЦЭМ!$D$10+'СЕТ СН'!$F$5-'СЕТ СН'!$F$24</f>
        <v>3524.88130116</v>
      </c>
      <c r="W32" s="36">
        <f>SUMIFS(СВЦЭМ!$D$33:$D$776,СВЦЭМ!$A$33:$A$776,$A32,СВЦЭМ!$B$33:$B$776,W$11)+'СЕТ СН'!$F$14+СВЦЭМ!$D$10+'СЕТ СН'!$F$5-'СЕТ СН'!$F$24</f>
        <v>3544.7884057299998</v>
      </c>
      <c r="X32" s="36">
        <f>SUMIFS(СВЦЭМ!$D$33:$D$776,СВЦЭМ!$A$33:$A$776,$A32,СВЦЭМ!$B$33:$B$776,X$11)+'СЕТ СН'!$F$14+СВЦЭМ!$D$10+'СЕТ СН'!$F$5-'СЕТ СН'!$F$24</f>
        <v>3567.36326951</v>
      </c>
      <c r="Y32" s="36">
        <f>SUMIFS(СВЦЭМ!$D$33:$D$776,СВЦЭМ!$A$33:$A$776,$A32,СВЦЭМ!$B$33:$B$776,Y$11)+'СЕТ СН'!$F$14+СВЦЭМ!$D$10+'СЕТ СН'!$F$5-'СЕТ СН'!$F$24</f>
        <v>3584.0385795799998</v>
      </c>
    </row>
    <row r="33" spans="1:27" ht="15.75" x14ac:dyDescent="0.2">
      <c r="A33" s="35">
        <f t="shared" si="0"/>
        <v>44249</v>
      </c>
      <c r="B33" s="36">
        <f>SUMIFS(СВЦЭМ!$D$33:$D$776,СВЦЭМ!$A$33:$A$776,$A33,СВЦЭМ!$B$33:$B$776,B$11)+'СЕТ СН'!$F$14+СВЦЭМ!$D$10+'СЕТ СН'!$F$5-'СЕТ СН'!$F$24</f>
        <v>3575.5033279300001</v>
      </c>
      <c r="C33" s="36">
        <f>SUMIFS(СВЦЭМ!$D$33:$D$776,СВЦЭМ!$A$33:$A$776,$A33,СВЦЭМ!$B$33:$B$776,C$11)+'СЕТ СН'!$F$14+СВЦЭМ!$D$10+'СЕТ СН'!$F$5-'СЕТ СН'!$F$24</f>
        <v>3593.4746727399997</v>
      </c>
      <c r="D33" s="36">
        <f>SUMIFS(СВЦЭМ!$D$33:$D$776,СВЦЭМ!$A$33:$A$776,$A33,СВЦЭМ!$B$33:$B$776,D$11)+'СЕТ СН'!$F$14+СВЦЭМ!$D$10+'СЕТ СН'!$F$5-'СЕТ СН'!$F$24</f>
        <v>3626.6652863899999</v>
      </c>
      <c r="E33" s="36">
        <f>SUMIFS(СВЦЭМ!$D$33:$D$776,СВЦЭМ!$A$33:$A$776,$A33,СВЦЭМ!$B$33:$B$776,E$11)+'СЕТ СН'!$F$14+СВЦЭМ!$D$10+'СЕТ СН'!$F$5-'СЕТ СН'!$F$24</f>
        <v>3632.6936863800001</v>
      </c>
      <c r="F33" s="36">
        <f>SUMIFS(СВЦЭМ!$D$33:$D$776,СВЦЭМ!$A$33:$A$776,$A33,СВЦЭМ!$B$33:$B$776,F$11)+'СЕТ СН'!$F$14+СВЦЭМ!$D$10+'СЕТ СН'!$F$5-'СЕТ СН'!$F$24</f>
        <v>3643.2956133999996</v>
      </c>
      <c r="G33" s="36">
        <f>SUMIFS(СВЦЭМ!$D$33:$D$776,СВЦЭМ!$A$33:$A$776,$A33,СВЦЭМ!$B$33:$B$776,G$11)+'СЕТ СН'!$F$14+СВЦЭМ!$D$10+'СЕТ СН'!$F$5-'СЕТ СН'!$F$24</f>
        <v>3630.6439229699999</v>
      </c>
      <c r="H33" s="36">
        <f>SUMIFS(СВЦЭМ!$D$33:$D$776,СВЦЭМ!$A$33:$A$776,$A33,СВЦЭМ!$B$33:$B$776,H$11)+'СЕТ СН'!$F$14+СВЦЭМ!$D$10+'СЕТ СН'!$F$5-'СЕТ СН'!$F$24</f>
        <v>3614.7750780400002</v>
      </c>
      <c r="I33" s="36">
        <f>SUMIFS(СВЦЭМ!$D$33:$D$776,СВЦЭМ!$A$33:$A$776,$A33,СВЦЭМ!$B$33:$B$776,I$11)+'СЕТ СН'!$F$14+СВЦЭМ!$D$10+'СЕТ СН'!$F$5-'СЕТ СН'!$F$24</f>
        <v>3601.1957407700002</v>
      </c>
      <c r="J33" s="36">
        <f>SUMIFS(СВЦЭМ!$D$33:$D$776,СВЦЭМ!$A$33:$A$776,$A33,СВЦЭМ!$B$33:$B$776,J$11)+'СЕТ СН'!$F$14+СВЦЭМ!$D$10+'СЕТ СН'!$F$5-'СЕТ СН'!$F$24</f>
        <v>3573.59116253</v>
      </c>
      <c r="K33" s="36">
        <f>SUMIFS(СВЦЭМ!$D$33:$D$776,СВЦЭМ!$A$33:$A$776,$A33,СВЦЭМ!$B$33:$B$776,K$11)+'СЕТ СН'!$F$14+СВЦЭМ!$D$10+'СЕТ СН'!$F$5-'СЕТ СН'!$F$24</f>
        <v>3537.1102570499997</v>
      </c>
      <c r="L33" s="36">
        <f>SUMIFS(СВЦЭМ!$D$33:$D$776,СВЦЭМ!$A$33:$A$776,$A33,СВЦЭМ!$B$33:$B$776,L$11)+'СЕТ СН'!$F$14+СВЦЭМ!$D$10+'СЕТ СН'!$F$5-'СЕТ СН'!$F$24</f>
        <v>3517.35504266</v>
      </c>
      <c r="M33" s="36">
        <f>SUMIFS(СВЦЭМ!$D$33:$D$776,СВЦЭМ!$A$33:$A$776,$A33,СВЦЭМ!$B$33:$B$776,M$11)+'СЕТ СН'!$F$14+СВЦЭМ!$D$10+'СЕТ СН'!$F$5-'СЕТ СН'!$F$24</f>
        <v>3520.5212507599999</v>
      </c>
      <c r="N33" s="36">
        <f>SUMIFS(СВЦЭМ!$D$33:$D$776,СВЦЭМ!$A$33:$A$776,$A33,СВЦЭМ!$B$33:$B$776,N$11)+'СЕТ СН'!$F$14+СВЦЭМ!$D$10+'СЕТ СН'!$F$5-'СЕТ СН'!$F$24</f>
        <v>3536.2428058099999</v>
      </c>
      <c r="O33" s="36">
        <f>SUMIFS(СВЦЭМ!$D$33:$D$776,СВЦЭМ!$A$33:$A$776,$A33,СВЦЭМ!$B$33:$B$776,O$11)+'СЕТ СН'!$F$14+СВЦЭМ!$D$10+'СЕТ СН'!$F$5-'СЕТ СН'!$F$24</f>
        <v>3550.5632937599999</v>
      </c>
      <c r="P33" s="36">
        <f>SUMIFS(СВЦЭМ!$D$33:$D$776,СВЦЭМ!$A$33:$A$776,$A33,СВЦЭМ!$B$33:$B$776,P$11)+'СЕТ СН'!$F$14+СВЦЭМ!$D$10+'СЕТ СН'!$F$5-'СЕТ СН'!$F$24</f>
        <v>3532.9266466499998</v>
      </c>
      <c r="Q33" s="36">
        <f>SUMIFS(СВЦЭМ!$D$33:$D$776,СВЦЭМ!$A$33:$A$776,$A33,СВЦЭМ!$B$33:$B$776,Q$11)+'СЕТ СН'!$F$14+СВЦЭМ!$D$10+'СЕТ СН'!$F$5-'СЕТ СН'!$F$24</f>
        <v>3542.8578900900002</v>
      </c>
      <c r="R33" s="36">
        <f>SUMIFS(СВЦЭМ!$D$33:$D$776,СВЦЭМ!$A$33:$A$776,$A33,СВЦЭМ!$B$33:$B$776,R$11)+'СЕТ СН'!$F$14+СВЦЭМ!$D$10+'СЕТ СН'!$F$5-'СЕТ СН'!$F$24</f>
        <v>3560.7863330800001</v>
      </c>
      <c r="S33" s="36">
        <f>SUMIFS(СВЦЭМ!$D$33:$D$776,СВЦЭМ!$A$33:$A$776,$A33,СВЦЭМ!$B$33:$B$776,S$11)+'СЕТ СН'!$F$14+СВЦЭМ!$D$10+'СЕТ СН'!$F$5-'СЕТ СН'!$F$24</f>
        <v>3534.6697696199999</v>
      </c>
      <c r="T33" s="36">
        <f>SUMIFS(СВЦЭМ!$D$33:$D$776,СВЦЭМ!$A$33:$A$776,$A33,СВЦЭМ!$B$33:$B$776,T$11)+'СЕТ СН'!$F$14+СВЦЭМ!$D$10+'СЕТ СН'!$F$5-'СЕТ СН'!$F$24</f>
        <v>3515.0919426</v>
      </c>
      <c r="U33" s="36">
        <f>SUMIFS(СВЦЭМ!$D$33:$D$776,СВЦЭМ!$A$33:$A$776,$A33,СВЦЭМ!$B$33:$B$776,U$11)+'СЕТ СН'!$F$14+СВЦЭМ!$D$10+'СЕТ СН'!$F$5-'СЕТ СН'!$F$24</f>
        <v>3502.5425259200001</v>
      </c>
      <c r="V33" s="36">
        <f>SUMIFS(СВЦЭМ!$D$33:$D$776,СВЦЭМ!$A$33:$A$776,$A33,СВЦЭМ!$B$33:$B$776,V$11)+'СЕТ СН'!$F$14+СВЦЭМ!$D$10+'СЕТ СН'!$F$5-'СЕТ СН'!$F$24</f>
        <v>3507.28592088</v>
      </c>
      <c r="W33" s="36">
        <f>SUMIFS(СВЦЭМ!$D$33:$D$776,СВЦЭМ!$A$33:$A$776,$A33,СВЦЭМ!$B$33:$B$776,W$11)+'СЕТ СН'!$F$14+СВЦЭМ!$D$10+'СЕТ СН'!$F$5-'СЕТ СН'!$F$24</f>
        <v>3525.40539597</v>
      </c>
      <c r="X33" s="36">
        <f>SUMIFS(СВЦЭМ!$D$33:$D$776,СВЦЭМ!$A$33:$A$776,$A33,СВЦЭМ!$B$33:$B$776,X$11)+'СЕТ СН'!$F$14+СВЦЭМ!$D$10+'СЕТ СН'!$F$5-'СЕТ СН'!$F$24</f>
        <v>3549.2953911499999</v>
      </c>
      <c r="Y33" s="36">
        <f>SUMIFS(СВЦЭМ!$D$33:$D$776,СВЦЭМ!$A$33:$A$776,$A33,СВЦЭМ!$B$33:$B$776,Y$11)+'СЕТ СН'!$F$14+СВЦЭМ!$D$10+'СЕТ СН'!$F$5-'СЕТ СН'!$F$24</f>
        <v>3588.8132764299999</v>
      </c>
    </row>
    <row r="34" spans="1:27" ht="15.75" x14ac:dyDescent="0.2">
      <c r="A34" s="35">
        <f t="shared" si="0"/>
        <v>44250</v>
      </c>
      <c r="B34" s="36">
        <f>SUMIFS(СВЦЭМ!$D$33:$D$776,СВЦЭМ!$A$33:$A$776,$A34,СВЦЭМ!$B$33:$B$776,B$11)+'СЕТ СН'!$F$14+СВЦЭМ!$D$10+'СЕТ СН'!$F$5-'СЕТ СН'!$F$24</f>
        <v>3548.3746495300002</v>
      </c>
      <c r="C34" s="36">
        <f>SUMIFS(СВЦЭМ!$D$33:$D$776,СВЦЭМ!$A$33:$A$776,$A34,СВЦЭМ!$B$33:$B$776,C$11)+'СЕТ СН'!$F$14+СВЦЭМ!$D$10+'СЕТ СН'!$F$5-'СЕТ СН'!$F$24</f>
        <v>3571.0367896399998</v>
      </c>
      <c r="D34" s="36">
        <f>SUMIFS(СВЦЭМ!$D$33:$D$776,СВЦЭМ!$A$33:$A$776,$A34,СВЦЭМ!$B$33:$B$776,D$11)+'СЕТ СН'!$F$14+СВЦЭМ!$D$10+'СЕТ СН'!$F$5-'СЕТ СН'!$F$24</f>
        <v>3602.8753660699999</v>
      </c>
      <c r="E34" s="36">
        <f>SUMIFS(СВЦЭМ!$D$33:$D$776,СВЦЭМ!$A$33:$A$776,$A34,СВЦЭМ!$B$33:$B$776,E$11)+'СЕТ СН'!$F$14+СВЦЭМ!$D$10+'СЕТ СН'!$F$5-'СЕТ СН'!$F$24</f>
        <v>3606.1387476899999</v>
      </c>
      <c r="F34" s="36">
        <f>SUMIFS(СВЦЭМ!$D$33:$D$776,СВЦЭМ!$A$33:$A$776,$A34,СВЦЭМ!$B$33:$B$776,F$11)+'СЕТ СН'!$F$14+СВЦЭМ!$D$10+'СЕТ СН'!$F$5-'СЕТ СН'!$F$24</f>
        <v>3611.5664300999997</v>
      </c>
      <c r="G34" s="36">
        <f>SUMIFS(СВЦЭМ!$D$33:$D$776,СВЦЭМ!$A$33:$A$776,$A34,СВЦЭМ!$B$33:$B$776,G$11)+'СЕТ СН'!$F$14+СВЦЭМ!$D$10+'СЕТ СН'!$F$5-'СЕТ СН'!$F$24</f>
        <v>3613.23601942</v>
      </c>
      <c r="H34" s="36">
        <f>SUMIFS(СВЦЭМ!$D$33:$D$776,СВЦЭМ!$A$33:$A$776,$A34,СВЦЭМ!$B$33:$B$776,H$11)+'СЕТ СН'!$F$14+СВЦЭМ!$D$10+'СЕТ СН'!$F$5-'СЕТ СН'!$F$24</f>
        <v>3602.3103808300002</v>
      </c>
      <c r="I34" s="36">
        <f>SUMIFS(СВЦЭМ!$D$33:$D$776,СВЦЭМ!$A$33:$A$776,$A34,СВЦЭМ!$B$33:$B$776,I$11)+'СЕТ СН'!$F$14+СВЦЭМ!$D$10+'СЕТ СН'!$F$5-'СЕТ СН'!$F$24</f>
        <v>3589.7109716300001</v>
      </c>
      <c r="J34" s="36">
        <f>SUMIFS(СВЦЭМ!$D$33:$D$776,СВЦЭМ!$A$33:$A$776,$A34,СВЦЭМ!$B$33:$B$776,J$11)+'СЕТ СН'!$F$14+СВЦЭМ!$D$10+'СЕТ СН'!$F$5-'СЕТ СН'!$F$24</f>
        <v>3550.3805711800001</v>
      </c>
      <c r="K34" s="36">
        <f>SUMIFS(СВЦЭМ!$D$33:$D$776,СВЦЭМ!$A$33:$A$776,$A34,СВЦЭМ!$B$33:$B$776,K$11)+'СЕТ СН'!$F$14+СВЦЭМ!$D$10+'СЕТ СН'!$F$5-'СЕТ СН'!$F$24</f>
        <v>3515.0338923700001</v>
      </c>
      <c r="L34" s="36">
        <f>SUMIFS(СВЦЭМ!$D$33:$D$776,СВЦЭМ!$A$33:$A$776,$A34,СВЦЭМ!$B$33:$B$776,L$11)+'СЕТ СН'!$F$14+СВЦЭМ!$D$10+'СЕТ СН'!$F$5-'СЕТ СН'!$F$24</f>
        <v>3505.7530094499998</v>
      </c>
      <c r="M34" s="36">
        <f>SUMIFS(СВЦЭМ!$D$33:$D$776,СВЦЭМ!$A$33:$A$776,$A34,СВЦЭМ!$B$33:$B$776,M$11)+'СЕТ СН'!$F$14+СВЦЭМ!$D$10+'СЕТ СН'!$F$5-'СЕТ СН'!$F$24</f>
        <v>3504.5365770200001</v>
      </c>
      <c r="N34" s="36">
        <f>SUMIFS(СВЦЭМ!$D$33:$D$776,СВЦЭМ!$A$33:$A$776,$A34,СВЦЭМ!$B$33:$B$776,N$11)+'СЕТ СН'!$F$14+СВЦЭМ!$D$10+'СЕТ СН'!$F$5-'СЕТ СН'!$F$24</f>
        <v>3529.1243200199997</v>
      </c>
      <c r="O34" s="36">
        <f>SUMIFS(СВЦЭМ!$D$33:$D$776,СВЦЭМ!$A$33:$A$776,$A34,СВЦЭМ!$B$33:$B$776,O$11)+'СЕТ СН'!$F$14+СВЦЭМ!$D$10+'СЕТ СН'!$F$5-'СЕТ СН'!$F$24</f>
        <v>3560.7944952299999</v>
      </c>
      <c r="P34" s="36">
        <f>SUMIFS(СВЦЭМ!$D$33:$D$776,СВЦЭМ!$A$33:$A$776,$A34,СВЦЭМ!$B$33:$B$776,P$11)+'СЕТ СН'!$F$14+СВЦЭМ!$D$10+'СЕТ СН'!$F$5-'СЕТ СН'!$F$24</f>
        <v>3551.0379428599999</v>
      </c>
      <c r="Q34" s="36">
        <f>SUMIFS(СВЦЭМ!$D$33:$D$776,СВЦЭМ!$A$33:$A$776,$A34,СВЦЭМ!$B$33:$B$776,Q$11)+'СЕТ СН'!$F$14+СВЦЭМ!$D$10+'СЕТ СН'!$F$5-'СЕТ СН'!$F$24</f>
        <v>3554.3903274499999</v>
      </c>
      <c r="R34" s="36">
        <f>SUMIFS(СВЦЭМ!$D$33:$D$776,СВЦЭМ!$A$33:$A$776,$A34,СВЦЭМ!$B$33:$B$776,R$11)+'СЕТ СН'!$F$14+СВЦЭМ!$D$10+'СЕТ СН'!$F$5-'СЕТ СН'!$F$24</f>
        <v>3565.8307814</v>
      </c>
      <c r="S34" s="36">
        <f>SUMIFS(СВЦЭМ!$D$33:$D$776,СВЦЭМ!$A$33:$A$776,$A34,СВЦЭМ!$B$33:$B$776,S$11)+'СЕТ СН'!$F$14+СВЦЭМ!$D$10+'СЕТ СН'!$F$5-'СЕТ СН'!$F$24</f>
        <v>3547.55773228</v>
      </c>
      <c r="T34" s="36">
        <f>SUMIFS(СВЦЭМ!$D$33:$D$776,СВЦЭМ!$A$33:$A$776,$A34,СВЦЭМ!$B$33:$B$776,T$11)+'СЕТ СН'!$F$14+СВЦЭМ!$D$10+'СЕТ СН'!$F$5-'СЕТ СН'!$F$24</f>
        <v>3526.8800881400002</v>
      </c>
      <c r="U34" s="36">
        <f>SUMIFS(СВЦЭМ!$D$33:$D$776,СВЦЭМ!$A$33:$A$776,$A34,СВЦЭМ!$B$33:$B$776,U$11)+'СЕТ СН'!$F$14+СВЦЭМ!$D$10+'СЕТ СН'!$F$5-'СЕТ СН'!$F$24</f>
        <v>3511.2963430899999</v>
      </c>
      <c r="V34" s="36">
        <f>SUMIFS(СВЦЭМ!$D$33:$D$776,СВЦЭМ!$A$33:$A$776,$A34,СВЦЭМ!$B$33:$B$776,V$11)+'СЕТ СН'!$F$14+СВЦЭМ!$D$10+'СЕТ СН'!$F$5-'СЕТ СН'!$F$24</f>
        <v>3514.1210020200001</v>
      </c>
      <c r="W34" s="36">
        <f>SUMIFS(СВЦЭМ!$D$33:$D$776,СВЦЭМ!$A$33:$A$776,$A34,СВЦЭМ!$B$33:$B$776,W$11)+'СЕТ СН'!$F$14+СВЦЭМ!$D$10+'СЕТ СН'!$F$5-'СЕТ СН'!$F$24</f>
        <v>3529.1119394899997</v>
      </c>
      <c r="X34" s="36">
        <f>SUMIFS(СВЦЭМ!$D$33:$D$776,СВЦЭМ!$A$33:$A$776,$A34,СВЦЭМ!$B$33:$B$776,X$11)+'СЕТ СН'!$F$14+СВЦЭМ!$D$10+'СЕТ СН'!$F$5-'СЕТ СН'!$F$24</f>
        <v>3555.5262386300001</v>
      </c>
      <c r="Y34" s="36">
        <f>SUMIFS(СВЦЭМ!$D$33:$D$776,СВЦЭМ!$A$33:$A$776,$A34,СВЦЭМ!$B$33:$B$776,Y$11)+'СЕТ СН'!$F$14+СВЦЭМ!$D$10+'СЕТ СН'!$F$5-'СЕТ СН'!$F$24</f>
        <v>3581.5752980500001</v>
      </c>
    </row>
    <row r="35" spans="1:27" ht="15.75" x14ac:dyDescent="0.2">
      <c r="A35" s="35">
        <f t="shared" si="0"/>
        <v>44251</v>
      </c>
      <c r="B35" s="36">
        <f>SUMIFS(СВЦЭМ!$D$33:$D$776,СВЦЭМ!$A$33:$A$776,$A35,СВЦЭМ!$B$33:$B$776,B$11)+'СЕТ СН'!$F$14+СВЦЭМ!$D$10+'СЕТ СН'!$F$5-'СЕТ СН'!$F$24</f>
        <v>3538.4239399899998</v>
      </c>
      <c r="C35" s="36">
        <f>SUMIFS(СВЦЭМ!$D$33:$D$776,СВЦЭМ!$A$33:$A$776,$A35,СВЦЭМ!$B$33:$B$776,C$11)+'СЕТ СН'!$F$14+СВЦЭМ!$D$10+'СЕТ СН'!$F$5-'СЕТ СН'!$F$24</f>
        <v>3549.2427664900001</v>
      </c>
      <c r="D35" s="36">
        <f>SUMIFS(СВЦЭМ!$D$33:$D$776,СВЦЭМ!$A$33:$A$776,$A35,СВЦЭМ!$B$33:$B$776,D$11)+'СЕТ СН'!$F$14+СВЦЭМ!$D$10+'СЕТ СН'!$F$5-'СЕТ СН'!$F$24</f>
        <v>3575.9429983800001</v>
      </c>
      <c r="E35" s="36">
        <f>SUMIFS(СВЦЭМ!$D$33:$D$776,СВЦЭМ!$A$33:$A$776,$A35,СВЦЭМ!$B$33:$B$776,E$11)+'СЕТ СН'!$F$14+СВЦЭМ!$D$10+'СЕТ СН'!$F$5-'СЕТ СН'!$F$24</f>
        <v>3579.1654482499998</v>
      </c>
      <c r="F35" s="36">
        <f>SUMIFS(СВЦЭМ!$D$33:$D$776,СВЦЭМ!$A$33:$A$776,$A35,СВЦЭМ!$B$33:$B$776,F$11)+'СЕТ СН'!$F$14+СВЦЭМ!$D$10+'СЕТ СН'!$F$5-'СЕТ СН'!$F$24</f>
        <v>3597.35551347</v>
      </c>
      <c r="G35" s="36">
        <f>SUMIFS(СВЦЭМ!$D$33:$D$776,СВЦЭМ!$A$33:$A$776,$A35,СВЦЭМ!$B$33:$B$776,G$11)+'СЕТ СН'!$F$14+СВЦЭМ!$D$10+'СЕТ СН'!$F$5-'СЕТ СН'!$F$24</f>
        <v>3586.9531349399999</v>
      </c>
      <c r="H35" s="36">
        <f>SUMIFS(СВЦЭМ!$D$33:$D$776,СВЦЭМ!$A$33:$A$776,$A35,СВЦЭМ!$B$33:$B$776,H$11)+'СЕТ СН'!$F$14+СВЦЭМ!$D$10+'СЕТ СН'!$F$5-'СЕТ СН'!$F$24</f>
        <v>3573.5835963899999</v>
      </c>
      <c r="I35" s="36">
        <f>SUMIFS(СВЦЭМ!$D$33:$D$776,СВЦЭМ!$A$33:$A$776,$A35,СВЦЭМ!$B$33:$B$776,I$11)+'СЕТ СН'!$F$14+СВЦЭМ!$D$10+'СЕТ СН'!$F$5-'СЕТ СН'!$F$24</f>
        <v>3563.4385109499999</v>
      </c>
      <c r="J35" s="36">
        <f>SUMIFS(СВЦЭМ!$D$33:$D$776,СВЦЭМ!$A$33:$A$776,$A35,СВЦЭМ!$B$33:$B$776,J$11)+'СЕТ СН'!$F$14+СВЦЭМ!$D$10+'СЕТ СН'!$F$5-'СЕТ СН'!$F$24</f>
        <v>3552.8416275700001</v>
      </c>
      <c r="K35" s="36">
        <f>SUMIFS(СВЦЭМ!$D$33:$D$776,СВЦЭМ!$A$33:$A$776,$A35,СВЦЭМ!$B$33:$B$776,K$11)+'СЕТ СН'!$F$14+СВЦЭМ!$D$10+'СЕТ СН'!$F$5-'СЕТ СН'!$F$24</f>
        <v>3541.5534905300001</v>
      </c>
      <c r="L35" s="36">
        <f>SUMIFS(СВЦЭМ!$D$33:$D$776,СВЦЭМ!$A$33:$A$776,$A35,СВЦЭМ!$B$33:$B$776,L$11)+'СЕТ СН'!$F$14+СВЦЭМ!$D$10+'СЕТ СН'!$F$5-'СЕТ СН'!$F$24</f>
        <v>3545.5292644199999</v>
      </c>
      <c r="M35" s="36">
        <f>SUMIFS(СВЦЭМ!$D$33:$D$776,СВЦЭМ!$A$33:$A$776,$A35,СВЦЭМ!$B$33:$B$776,M$11)+'СЕТ СН'!$F$14+СВЦЭМ!$D$10+'СЕТ СН'!$F$5-'СЕТ СН'!$F$24</f>
        <v>3558.0642815199999</v>
      </c>
      <c r="N35" s="36">
        <f>SUMIFS(СВЦЭМ!$D$33:$D$776,СВЦЭМ!$A$33:$A$776,$A35,СВЦЭМ!$B$33:$B$776,N$11)+'СЕТ СН'!$F$14+СВЦЭМ!$D$10+'СЕТ СН'!$F$5-'СЕТ СН'!$F$24</f>
        <v>3577.1338491199999</v>
      </c>
      <c r="O35" s="36">
        <f>SUMIFS(СВЦЭМ!$D$33:$D$776,СВЦЭМ!$A$33:$A$776,$A35,СВЦЭМ!$B$33:$B$776,O$11)+'СЕТ СН'!$F$14+СВЦЭМ!$D$10+'СЕТ СН'!$F$5-'СЕТ СН'!$F$24</f>
        <v>3590.8943865800002</v>
      </c>
      <c r="P35" s="36">
        <f>SUMIFS(СВЦЭМ!$D$33:$D$776,СВЦЭМ!$A$33:$A$776,$A35,СВЦЭМ!$B$33:$B$776,P$11)+'СЕТ СН'!$F$14+СВЦЭМ!$D$10+'СЕТ СН'!$F$5-'СЕТ СН'!$F$24</f>
        <v>3556.1973351199999</v>
      </c>
      <c r="Q35" s="36">
        <f>SUMIFS(СВЦЭМ!$D$33:$D$776,СВЦЭМ!$A$33:$A$776,$A35,СВЦЭМ!$B$33:$B$776,Q$11)+'СЕТ СН'!$F$14+СВЦЭМ!$D$10+'СЕТ СН'!$F$5-'СЕТ СН'!$F$24</f>
        <v>3574.9692682099999</v>
      </c>
      <c r="R35" s="36">
        <f>SUMIFS(СВЦЭМ!$D$33:$D$776,СВЦЭМ!$A$33:$A$776,$A35,СВЦЭМ!$B$33:$B$776,R$11)+'СЕТ СН'!$F$14+СВЦЭМ!$D$10+'СЕТ СН'!$F$5-'СЕТ СН'!$F$24</f>
        <v>3595.5645105899998</v>
      </c>
      <c r="S35" s="36">
        <f>SUMIFS(СВЦЭМ!$D$33:$D$776,СВЦЭМ!$A$33:$A$776,$A35,СВЦЭМ!$B$33:$B$776,S$11)+'СЕТ СН'!$F$14+СВЦЭМ!$D$10+'СЕТ СН'!$F$5-'СЕТ СН'!$F$24</f>
        <v>3572.9926624099999</v>
      </c>
      <c r="T35" s="36">
        <f>SUMIFS(СВЦЭМ!$D$33:$D$776,СВЦЭМ!$A$33:$A$776,$A35,СВЦЭМ!$B$33:$B$776,T$11)+'СЕТ СН'!$F$14+СВЦЭМ!$D$10+'СЕТ СН'!$F$5-'СЕТ СН'!$F$24</f>
        <v>3559.1275474899999</v>
      </c>
      <c r="U35" s="36">
        <f>SUMIFS(СВЦЭМ!$D$33:$D$776,СВЦЭМ!$A$33:$A$776,$A35,СВЦЭМ!$B$33:$B$776,U$11)+'СЕТ СН'!$F$14+СВЦЭМ!$D$10+'СЕТ СН'!$F$5-'СЕТ СН'!$F$24</f>
        <v>3539.86302333</v>
      </c>
      <c r="V35" s="36">
        <f>SUMIFS(СВЦЭМ!$D$33:$D$776,СВЦЭМ!$A$33:$A$776,$A35,СВЦЭМ!$B$33:$B$776,V$11)+'СЕТ СН'!$F$14+СВЦЭМ!$D$10+'СЕТ СН'!$F$5-'СЕТ СН'!$F$24</f>
        <v>3535.7502128000001</v>
      </c>
      <c r="W35" s="36">
        <f>SUMIFS(СВЦЭМ!$D$33:$D$776,СВЦЭМ!$A$33:$A$776,$A35,СВЦЭМ!$B$33:$B$776,W$11)+'СЕТ СН'!$F$14+СВЦЭМ!$D$10+'СЕТ СН'!$F$5-'СЕТ СН'!$F$24</f>
        <v>3543.3701237699997</v>
      </c>
      <c r="X35" s="36">
        <f>SUMIFS(СВЦЭМ!$D$33:$D$776,СВЦЭМ!$A$33:$A$776,$A35,СВЦЭМ!$B$33:$B$776,X$11)+'СЕТ СН'!$F$14+СВЦЭМ!$D$10+'СЕТ СН'!$F$5-'СЕТ СН'!$F$24</f>
        <v>3567.89588684</v>
      </c>
      <c r="Y35" s="36">
        <f>SUMIFS(СВЦЭМ!$D$33:$D$776,СВЦЭМ!$A$33:$A$776,$A35,СВЦЭМ!$B$33:$B$776,Y$11)+'СЕТ СН'!$F$14+СВЦЭМ!$D$10+'СЕТ СН'!$F$5-'СЕТ СН'!$F$24</f>
        <v>3593.23000293</v>
      </c>
    </row>
    <row r="36" spans="1:27" ht="15.75" x14ac:dyDescent="0.2">
      <c r="A36" s="35">
        <f t="shared" si="0"/>
        <v>44252</v>
      </c>
      <c r="B36" s="36">
        <f>SUMIFS(СВЦЭМ!$D$33:$D$776,СВЦЭМ!$A$33:$A$776,$A36,СВЦЭМ!$B$33:$B$776,B$11)+'СЕТ СН'!$F$14+СВЦЭМ!$D$10+'СЕТ СН'!$F$5-'СЕТ СН'!$F$24</f>
        <v>3538.6569954699999</v>
      </c>
      <c r="C36" s="36">
        <f>SUMIFS(СВЦЭМ!$D$33:$D$776,СВЦЭМ!$A$33:$A$776,$A36,СВЦЭМ!$B$33:$B$776,C$11)+'СЕТ СН'!$F$14+СВЦЭМ!$D$10+'СЕТ СН'!$F$5-'СЕТ СН'!$F$24</f>
        <v>3562.1962950699999</v>
      </c>
      <c r="D36" s="36">
        <f>SUMIFS(СВЦЭМ!$D$33:$D$776,СВЦЭМ!$A$33:$A$776,$A36,СВЦЭМ!$B$33:$B$776,D$11)+'СЕТ СН'!$F$14+СВЦЭМ!$D$10+'СЕТ СН'!$F$5-'СЕТ СН'!$F$24</f>
        <v>3585.7978874700002</v>
      </c>
      <c r="E36" s="36">
        <f>SUMIFS(СВЦЭМ!$D$33:$D$776,СВЦЭМ!$A$33:$A$776,$A36,СВЦЭМ!$B$33:$B$776,E$11)+'СЕТ СН'!$F$14+СВЦЭМ!$D$10+'СЕТ СН'!$F$5-'СЕТ СН'!$F$24</f>
        <v>3590.9223197800002</v>
      </c>
      <c r="F36" s="36">
        <f>SUMIFS(СВЦЭМ!$D$33:$D$776,СВЦЭМ!$A$33:$A$776,$A36,СВЦЭМ!$B$33:$B$776,F$11)+'СЕТ СН'!$F$14+СВЦЭМ!$D$10+'СЕТ СН'!$F$5-'СЕТ СН'!$F$24</f>
        <v>3601.0133630099999</v>
      </c>
      <c r="G36" s="36">
        <f>SUMIFS(СВЦЭМ!$D$33:$D$776,СВЦЭМ!$A$33:$A$776,$A36,СВЦЭМ!$B$33:$B$776,G$11)+'СЕТ СН'!$F$14+СВЦЭМ!$D$10+'СЕТ СН'!$F$5-'СЕТ СН'!$F$24</f>
        <v>3585.6431274199999</v>
      </c>
      <c r="H36" s="36">
        <f>SUMIFS(СВЦЭМ!$D$33:$D$776,СВЦЭМ!$A$33:$A$776,$A36,СВЦЭМ!$B$33:$B$776,H$11)+'СЕТ СН'!$F$14+СВЦЭМ!$D$10+'СЕТ СН'!$F$5-'СЕТ СН'!$F$24</f>
        <v>3548.18557801</v>
      </c>
      <c r="I36" s="36">
        <f>SUMIFS(СВЦЭМ!$D$33:$D$776,СВЦЭМ!$A$33:$A$776,$A36,СВЦЭМ!$B$33:$B$776,I$11)+'СЕТ СН'!$F$14+СВЦЭМ!$D$10+'СЕТ СН'!$F$5-'СЕТ СН'!$F$24</f>
        <v>3529.0404588000001</v>
      </c>
      <c r="J36" s="36">
        <f>SUMIFS(СВЦЭМ!$D$33:$D$776,СВЦЭМ!$A$33:$A$776,$A36,СВЦЭМ!$B$33:$B$776,J$11)+'СЕТ СН'!$F$14+СВЦЭМ!$D$10+'СЕТ СН'!$F$5-'СЕТ СН'!$F$24</f>
        <v>3523.7613671199997</v>
      </c>
      <c r="K36" s="36">
        <f>SUMIFS(СВЦЭМ!$D$33:$D$776,СВЦЭМ!$A$33:$A$776,$A36,СВЦЭМ!$B$33:$B$776,K$11)+'СЕТ СН'!$F$14+СВЦЭМ!$D$10+'СЕТ СН'!$F$5-'СЕТ СН'!$F$24</f>
        <v>3525.6595268800002</v>
      </c>
      <c r="L36" s="36">
        <f>SUMIFS(СВЦЭМ!$D$33:$D$776,СВЦЭМ!$A$33:$A$776,$A36,СВЦЭМ!$B$33:$B$776,L$11)+'СЕТ СН'!$F$14+СВЦЭМ!$D$10+'СЕТ СН'!$F$5-'СЕТ СН'!$F$24</f>
        <v>3542.7353914</v>
      </c>
      <c r="M36" s="36">
        <f>SUMIFS(СВЦЭМ!$D$33:$D$776,СВЦЭМ!$A$33:$A$776,$A36,СВЦЭМ!$B$33:$B$776,M$11)+'СЕТ СН'!$F$14+СВЦЭМ!$D$10+'СЕТ СН'!$F$5-'СЕТ СН'!$F$24</f>
        <v>3539.2332700699999</v>
      </c>
      <c r="N36" s="36">
        <f>SUMIFS(СВЦЭМ!$D$33:$D$776,СВЦЭМ!$A$33:$A$776,$A36,СВЦЭМ!$B$33:$B$776,N$11)+'СЕТ СН'!$F$14+СВЦЭМ!$D$10+'СЕТ СН'!$F$5-'СЕТ СН'!$F$24</f>
        <v>3560.0492884599998</v>
      </c>
      <c r="O36" s="36">
        <f>SUMIFS(СВЦЭМ!$D$33:$D$776,СВЦЭМ!$A$33:$A$776,$A36,СВЦЭМ!$B$33:$B$776,O$11)+'СЕТ СН'!$F$14+СВЦЭМ!$D$10+'СЕТ СН'!$F$5-'СЕТ СН'!$F$24</f>
        <v>3598.80062838</v>
      </c>
      <c r="P36" s="36">
        <f>SUMIFS(СВЦЭМ!$D$33:$D$776,СВЦЭМ!$A$33:$A$776,$A36,СВЦЭМ!$B$33:$B$776,P$11)+'СЕТ СН'!$F$14+СВЦЭМ!$D$10+'СЕТ СН'!$F$5-'СЕТ СН'!$F$24</f>
        <v>3585.4273437100001</v>
      </c>
      <c r="Q36" s="36">
        <f>SUMIFS(СВЦЭМ!$D$33:$D$776,СВЦЭМ!$A$33:$A$776,$A36,СВЦЭМ!$B$33:$B$776,Q$11)+'СЕТ СН'!$F$14+СВЦЭМ!$D$10+'СЕТ СН'!$F$5-'СЕТ СН'!$F$24</f>
        <v>3582.8425812300002</v>
      </c>
      <c r="R36" s="36">
        <f>SUMIFS(СВЦЭМ!$D$33:$D$776,СВЦЭМ!$A$33:$A$776,$A36,СВЦЭМ!$B$33:$B$776,R$11)+'СЕТ СН'!$F$14+СВЦЭМ!$D$10+'СЕТ СН'!$F$5-'СЕТ СН'!$F$24</f>
        <v>3592.2739199399998</v>
      </c>
      <c r="S36" s="36">
        <f>SUMIFS(СВЦЭМ!$D$33:$D$776,СВЦЭМ!$A$33:$A$776,$A36,СВЦЭМ!$B$33:$B$776,S$11)+'СЕТ СН'!$F$14+СВЦЭМ!$D$10+'СЕТ СН'!$F$5-'СЕТ СН'!$F$24</f>
        <v>3573.75654141</v>
      </c>
      <c r="T36" s="36">
        <f>SUMIFS(СВЦЭМ!$D$33:$D$776,СВЦЭМ!$A$33:$A$776,$A36,СВЦЭМ!$B$33:$B$776,T$11)+'СЕТ СН'!$F$14+СВЦЭМ!$D$10+'СЕТ СН'!$F$5-'СЕТ СН'!$F$24</f>
        <v>3565.7896925599998</v>
      </c>
      <c r="U36" s="36">
        <f>SUMIFS(СВЦЭМ!$D$33:$D$776,СВЦЭМ!$A$33:$A$776,$A36,СВЦЭМ!$B$33:$B$776,U$11)+'СЕТ СН'!$F$14+СВЦЭМ!$D$10+'СЕТ СН'!$F$5-'СЕТ СН'!$F$24</f>
        <v>3571.30958444</v>
      </c>
      <c r="V36" s="36">
        <f>SUMIFS(СВЦЭМ!$D$33:$D$776,СВЦЭМ!$A$33:$A$776,$A36,СВЦЭМ!$B$33:$B$776,V$11)+'СЕТ СН'!$F$14+СВЦЭМ!$D$10+'СЕТ СН'!$F$5-'СЕТ СН'!$F$24</f>
        <v>3566.8520648100002</v>
      </c>
      <c r="W36" s="36">
        <f>SUMIFS(СВЦЭМ!$D$33:$D$776,СВЦЭМ!$A$33:$A$776,$A36,СВЦЭМ!$B$33:$B$776,W$11)+'СЕТ СН'!$F$14+СВЦЭМ!$D$10+'СЕТ СН'!$F$5-'СЕТ СН'!$F$24</f>
        <v>3561.7708771699999</v>
      </c>
      <c r="X36" s="36">
        <f>SUMIFS(СВЦЭМ!$D$33:$D$776,СВЦЭМ!$A$33:$A$776,$A36,СВЦЭМ!$B$33:$B$776,X$11)+'СЕТ СН'!$F$14+СВЦЭМ!$D$10+'СЕТ СН'!$F$5-'СЕТ СН'!$F$24</f>
        <v>3567.4443797399999</v>
      </c>
      <c r="Y36" s="36">
        <f>SUMIFS(СВЦЭМ!$D$33:$D$776,СВЦЭМ!$A$33:$A$776,$A36,СВЦЭМ!$B$33:$B$776,Y$11)+'СЕТ СН'!$F$14+СВЦЭМ!$D$10+'СЕТ СН'!$F$5-'СЕТ СН'!$F$24</f>
        <v>3575.6955227600001</v>
      </c>
    </row>
    <row r="37" spans="1:27" ht="15.75" x14ac:dyDescent="0.2">
      <c r="A37" s="35">
        <f t="shared" si="0"/>
        <v>44253</v>
      </c>
      <c r="B37" s="36">
        <f>SUMIFS(СВЦЭМ!$D$33:$D$776,СВЦЭМ!$A$33:$A$776,$A37,СВЦЭМ!$B$33:$B$776,B$11)+'СЕТ СН'!$F$14+СВЦЭМ!$D$10+'СЕТ СН'!$F$5-'СЕТ СН'!$F$24</f>
        <v>3556.7826155600001</v>
      </c>
      <c r="C37" s="36">
        <f>SUMIFS(СВЦЭМ!$D$33:$D$776,СВЦЭМ!$A$33:$A$776,$A37,СВЦЭМ!$B$33:$B$776,C$11)+'СЕТ СН'!$F$14+СВЦЭМ!$D$10+'СЕТ СН'!$F$5-'СЕТ СН'!$F$24</f>
        <v>3569.0893417100001</v>
      </c>
      <c r="D37" s="36">
        <f>SUMIFS(СВЦЭМ!$D$33:$D$776,СВЦЭМ!$A$33:$A$776,$A37,СВЦЭМ!$B$33:$B$776,D$11)+'СЕТ СН'!$F$14+СВЦЭМ!$D$10+'СЕТ СН'!$F$5-'СЕТ СН'!$F$24</f>
        <v>3597.2775979600001</v>
      </c>
      <c r="E37" s="36">
        <f>SUMIFS(СВЦЭМ!$D$33:$D$776,СВЦЭМ!$A$33:$A$776,$A37,СВЦЭМ!$B$33:$B$776,E$11)+'СЕТ СН'!$F$14+СВЦЭМ!$D$10+'СЕТ СН'!$F$5-'СЕТ СН'!$F$24</f>
        <v>3602.4028148699999</v>
      </c>
      <c r="F37" s="36">
        <f>SUMIFS(СВЦЭМ!$D$33:$D$776,СВЦЭМ!$A$33:$A$776,$A37,СВЦЭМ!$B$33:$B$776,F$11)+'СЕТ СН'!$F$14+СВЦЭМ!$D$10+'СЕТ СН'!$F$5-'СЕТ СН'!$F$24</f>
        <v>3612.99564973</v>
      </c>
      <c r="G37" s="36">
        <f>SUMIFS(СВЦЭМ!$D$33:$D$776,СВЦЭМ!$A$33:$A$776,$A37,СВЦЭМ!$B$33:$B$776,G$11)+'СЕТ СН'!$F$14+СВЦЭМ!$D$10+'СЕТ СН'!$F$5-'СЕТ СН'!$F$24</f>
        <v>3599.2429708</v>
      </c>
      <c r="H37" s="36">
        <f>SUMIFS(СВЦЭМ!$D$33:$D$776,СВЦЭМ!$A$33:$A$776,$A37,СВЦЭМ!$B$33:$B$776,H$11)+'СЕТ СН'!$F$14+СВЦЭМ!$D$10+'СЕТ СН'!$F$5-'СЕТ СН'!$F$24</f>
        <v>3571.10930861</v>
      </c>
      <c r="I37" s="36">
        <f>SUMIFS(СВЦЭМ!$D$33:$D$776,СВЦЭМ!$A$33:$A$776,$A37,СВЦЭМ!$B$33:$B$776,I$11)+'СЕТ СН'!$F$14+СВЦЭМ!$D$10+'СЕТ СН'!$F$5-'СЕТ СН'!$F$24</f>
        <v>3550.4146310900001</v>
      </c>
      <c r="J37" s="36">
        <f>SUMIFS(СВЦЭМ!$D$33:$D$776,СВЦЭМ!$A$33:$A$776,$A37,СВЦЭМ!$B$33:$B$776,J$11)+'СЕТ СН'!$F$14+СВЦЭМ!$D$10+'СЕТ СН'!$F$5-'СЕТ СН'!$F$24</f>
        <v>3535.7665062699998</v>
      </c>
      <c r="K37" s="36">
        <f>SUMIFS(СВЦЭМ!$D$33:$D$776,СВЦЭМ!$A$33:$A$776,$A37,СВЦЭМ!$B$33:$B$776,K$11)+'СЕТ СН'!$F$14+СВЦЭМ!$D$10+'СЕТ СН'!$F$5-'СЕТ СН'!$F$24</f>
        <v>3545.6201641399998</v>
      </c>
      <c r="L37" s="36">
        <f>SUMIFS(СВЦЭМ!$D$33:$D$776,СВЦЭМ!$A$33:$A$776,$A37,СВЦЭМ!$B$33:$B$776,L$11)+'СЕТ СН'!$F$14+СВЦЭМ!$D$10+'СЕТ СН'!$F$5-'СЕТ СН'!$F$24</f>
        <v>3547.1419021000002</v>
      </c>
      <c r="M37" s="36">
        <f>SUMIFS(СВЦЭМ!$D$33:$D$776,СВЦЭМ!$A$33:$A$776,$A37,СВЦЭМ!$B$33:$B$776,M$11)+'СЕТ СН'!$F$14+СВЦЭМ!$D$10+'СЕТ СН'!$F$5-'СЕТ СН'!$F$24</f>
        <v>3545.1616055700001</v>
      </c>
      <c r="N37" s="36">
        <f>SUMIFS(СВЦЭМ!$D$33:$D$776,СВЦЭМ!$A$33:$A$776,$A37,СВЦЭМ!$B$33:$B$776,N$11)+'СЕТ СН'!$F$14+СВЦЭМ!$D$10+'СЕТ СН'!$F$5-'СЕТ СН'!$F$24</f>
        <v>3563.8696852200001</v>
      </c>
      <c r="O37" s="36">
        <f>SUMIFS(СВЦЭМ!$D$33:$D$776,СВЦЭМ!$A$33:$A$776,$A37,СВЦЭМ!$B$33:$B$776,O$11)+'СЕТ СН'!$F$14+СВЦЭМ!$D$10+'СЕТ СН'!$F$5-'СЕТ СН'!$F$24</f>
        <v>3572.7641822699998</v>
      </c>
      <c r="P37" s="36">
        <f>SUMIFS(СВЦЭМ!$D$33:$D$776,СВЦЭМ!$A$33:$A$776,$A37,СВЦЭМ!$B$33:$B$776,P$11)+'СЕТ СН'!$F$14+СВЦЭМ!$D$10+'СЕТ СН'!$F$5-'СЕТ СН'!$F$24</f>
        <v>3558.6986178799998</v>
      </c>
      <c r="Q37" s="36">
        <f>SUMIFS(СВЦЭМ!$D$33:$D$776,СВЦЭМ!$A$33:$A$776,$A37,СВЦЭМ!$B$33:$B$776,Q$11)+'СЕТ СН'!$F$14+СВЦЭМ!$D$10+'СЕТ СН'!$F$5-'СЕТ СН'!$F$24</f>
        <v>3565.1504915800001</v>
      </c>
      <c r="R37" s="36">
        <f>SUMIFS(СВЦЭМ!$D$33:$D$776,СВЦЭМ!$A$33:$A$776,$A37,СВЦЭМ!$B$33:$B$776,R$11)+'СЕТ СН'!$F$14+СВЦЭМ!$D$10+'СЕТ СН'!$F$5-'СЕТ СН'!$F$24</f>
        <v>3576.74470294</v>
      </c>
      <c r="S37" s="36">
        <f>SUMIFS(СВЦЭМ!$D$33:$D$776,СВЦЭМ!$A$33:$A$776,$A37,СВЦЭМ!$B$33:$B$776,S$11)+'СЕТ СН'!$F$14+СВЦЭМ!$D$10+'СЕТ СН'!$F$5-'СЕТ СН'!$F$24</f>
        <v>3571.1346130500001</v>
      </c>
      <c r="T37" s="36">
        <f>SUMIFS(СВЦЭМ!$D$33:$D$776,СВЦЭМ!$A$33:$A$776,$A37,СВЦЭМ!$B$33:$B$776,T$11)+'СЕТ СН'!$F$14+СВЦЭМ!$D$10+'СЕТ СН'!$F$5-'СЕТ СН'!$F$24</f>
        <v>3560.2971931500001</v>
      </c>
      <c r="U37" s="36">
        <f>SUMIFS(СВЦЭМ!$D$33:$D$776,СВЦЭМ!$A$33:$A$776,$A37,СВЦЭМ!$B$33:$B$776,U$11)+'СЕТ СН'!$F$14+СВЦЭМ!$D$10+'СЕТ СН'!$F$5-'СЕТ СН'!$F$24</f>
        <v>3549.99080185</v>
      </c>
      <c r="V37" s="36">
        <f>SUMIFS(СВЦЭМ!$D$33:$D$776,СВЦЭМ!$A$33:$A$776,$A37,СВЦЭМ!$B$33:$B$776,V$11)+'СЕТ СН'!$F$14+СВЦЭМ!$D$10+'СЕТ СН'!$F$5-'СЕТ СН'!$F$24</f>
        <v>3553.5190870900001</v>
      </c>
      <c r="W37" s="36">
        <f>SUMIFS(СВЦЭМ!$D$33:$D$776,СВЦЭМ!$A$33:$A$776,$A37,СВЦЭМ!$B$33:$B$776,W$11)+'СЕТ СН'!$F$14+СВЦЭМ!$D$10+'СЕТ СН'!$F$5-'СЕТ СН'!$F$24</f>
        <v>3562.3852092899997</v>
      </c>
      <c r="X37" s="36">
        <f>SUMIFS(СВЦЭМ!$D$33:$D$776,СВЦЭМ!$A$33:$A$776,$A37,СВЦЭМ!$B$33:$B$776,X$11)+'СЕТ СН'!$F$14+СВЦЭМ!$D$10+'СЕТ СН'!$F$5-'СЕТ СН'!$F$24</f>
        <v>3579.9529955500002</v>
      </c>
      <c r="Y37" s="36">
        <f>SUMIFS(СВЦЭМ!$D$33:$D$776,СВЦЭМ!$A$33:$A$776,$A37,СВЦЭМ!$B$33:$B$776,Y$11)+'СЕТ СН'!$F$14+СВЦЭМ!$D$10+'СЕТ СН'!$F$5-'СЕТ СН'!$F$24</f>
        <v>3582.8631682300002</v>
      </c>
    </row>
    <row r="38" spans="1:27" ht="15.75" x14ac:dyDescent="0.2">
      <c r="A38" s="35">
        <f t="shared" si="0"/>
        <v>44254</v>
      </c>
      <c r="B38" s="36">
        <f>SUMIFS(СВЦЭМ!$D$33:$D$776,СВЦЭМ!$A$33:$A$776,$A38,СВЦЭМ!$B$33:$B$776,B$11)+'СЕТ СН'!$F$14+СВЦЭМ!$D$10+'СЕТ СН'!$F$5-'СЕТ СН'!$F$24</f>
        <v>3590.2319602699999</v>
      </c>
      <c r="C38" s="36">
        <f>SUMIFS(СВЦЭМ!$D$33:$D$776,СВЦЭМ!$A$33:$A$776,$A38,СВЦЭМ!$B$33:$B$776,C$11)+'СЕТ СН'!$F$14+СВЦЭМ!$D$10+'СЕТ СН'!$F$5-'СЕТ СН'!$F$24</f>
        <v>3598.0116491799999</v>
      </c>
      <c r="D38" s="36">
        <f>SUMIFS(СВЦЭМ!$D$33:$D$776,СВЦЭМ!$A$33:$A$776,$A38,СВЦЭМ!$B$33:$B$776,D$11)+'СЕТ СН'!$F$14+СВЦЭМ!$D$10+'СЕТ СН'!$F$5-'СЕТ СН'!$F$24</f>
        <v>3627.9540408399998</v>
      </c>
      <c r="E38" s="36">
        <f>SUMIFS(СВЦЭМ!$D$33:$D$776,СВЦЭМ!$A$33:$A$776,$A38,СВЦЭМ!$B$33:$B$776,E$11)+'СЕТ СН'!$F$14+СВЦЭМ!$D$10+'СЕТ СН'!$F$5-'СЕТ СН'!$F$24</f>
        <v>3633.8995092300001</v>
      </c>
      <c r="F38" s="36">
        <f>SUMIFS(СВЦЭМ!$D$33:$D$776,СВЦЭМ!$A$33:$A$776,$A38,СВЦЭМ!$B$33:$B$776,F$11)+'СЕТ СН'!$F$14+СВЦЭМ!$D$10+'СЕТ СН'!$F$5-'СЕТ СН'!$F$24</f>
        <v>3648.5901692799998</v>
      </c>
      <c r="G38" s="36">
        <f>SUMIFS(СВЦЭМ!$D$33:$D$776,СВЦЭМ!$A$33:$A$776,$A38,СВЦЭМ!$B$33:$B$776,G$11)+'СЕТ СН'!$F$14+СВЦЭМ!$D$10+'СЕТ СН'!$F$5-'СЕТ СН'!$F$24</f>
        <v>3642.2202563199999</v>
      </c>
      <c r="H38" s="36">
        <f>SUMIFS(СВЦЭМ!$D$33:$D$776,СВЦЭМ!$A$33:$A$776,$A38,СВЦЭМ!$B$33:$B$776,H$11)+'СЕТ СН'!$F$14+СВЦЭМ!$D$10+'СЕТ СН'!$F$5-'СЕТ СН'!$F$24</f>
        <v>3629.2920036599999</v>
      </c>
      <c r="I38" s="36">
        <f>SUMIFS(СВЦЭМ!$D$33:$D$776,СВЦЭМ!$A$33:$A$776,$A38,СВЦЭМ!$B$33:$B$776,I$11)+'СЕТ СН'!$F$14+СВЦЭМ!$D$10+'СЕТ СН'!$F$5-'СЕТ СН'!$F$24</f>
        <v>3614.42084467</v>
      </c>
      <c r="J38" s="36">
        <f>SUMIFS(СВЦЭМ!$D$33:$D$776,СВЦЭМ!$A$33:$A$776,$A38,СВЦЭМ!$B$33:$B$776,J$11)+'СЕТ СН'!$F$14+СВЦЭМ!$D$10+'СЕТ СН'!$F$5-'СЕТ СН'!$F$24</f>
        <v>3601.9771326700002</v>
      </c>
      <c r="K38" s="36">
        <f>SUMIFS(СВЦЭМ!$D$33:$D$776,СВЦЭМ!$A$33:$A$776,$A38,СВЦЭМ!$B$33:$B$776,K$11)+'СЕТ СН'!$F$14+СВЦЭМ!$D$10+'СЕТ СН'!$F$5-'СЕТ СН'!$F$24</f>
        <v>3570.1281610599999</v>
      </c>
      <c r="L38" s="36">
        <f>SUMIFS(СВЦЭМ!$D$33:$D$776,СВЦЭМ!$A$33:$A$776,$A38,СВЦЭМ!$B$33:$B$776,L$11)+'СЕТ СН'!$F$14+СВЦЭМ!$D$10+'СЕТ СН'!$F$5-'СЕТ СН'!$F$24</f>
        <v>3568.1765893000002</v>
      </c>
      <c r="M38" s="36">
        <f>SUMIFS(СВЦЭМ!$D$33:$D$776,СВЦЭМ!$A$33:$A$776,$A38,СВЦЭМ!$B$33:$B$776,M$11)+'СЕТ СН'!$F$14+СВЦЭМ!$D$10+'СЕТ СН'!$F$5-'СЕТ СН'!$F$24</f>
        <v>3564.9010396599997</v>
      </c>
      <c r="N38" s="36">
        <f>SUMIFS(СВЦЭМ!$D$33:$D$776,СВЦЭМ!$A$33:$A$776,$A38,СВЦЭМ!$B$33:$B$776,N$11)+'СЕТ СН'!$F$14+СВЦЭМ!$D$10+'СЕТ СН'!$F$5-'СЕТ СН'!$F$24</f>
        <v>3571.8942195199998</v>
      </c>
      <c r="O38" s="36">
        <f>SUMIFS(СВЦЭМ!$D$33:$D$776,СВЦЭМ!$A$33:$A$776,$A38,СВЦЭМ!$B$33:$B$776,O$11)+'СЕТ СН'!$F$14+СВЦЭМ!$D$10+'СЕТ СН'!$F$5-'СЕТ СН'!$F$24</f>
        <v>3585.69271334</v>
      </c>
      <c r="P38" s="36">
        <f>SUMIFS(СВЦЭМ!$D$33:$D$776,СВЦЭМ!$A$33:$A$776,$A38,СВЦЭМ!$B$33:$B$776,P$11)+'СЕТ СН'!$F$14+СВЦЭМ!$D$10+'СЕТ СН'!$F$5-'СЕТ СН'!$F$24</f>
        <v>3574.1538259899999</v>
      </c>
      <c r="Q38" s="36">
        <f>SUMIFS(СВЦЭМ!$D$33:$D$776,СВЦЭМ!$A$33:$A$776,$A38,СВЦЭМ!$B$33:$B$776,Q$11)+'СЕТ СН'!$F$14+СВЦЭМ!$D$10+'СЕТ СН'!$F$5-'СЕТ СН'!$F$24</f>
        <v>3586.53465117</v>
      </c>
      <c r="R38" s="36">
        <f>SUMIFS(СВЦЭМ!$D$33:$D$776,СВЦЭМ!$A$33:$A$776,$A38,СВЦЭМ!$B$33:$B$776,R$11)+'СЕТ СН'!$F$14+СВЦЭМ!$D$10+'СЕТ СН'!$F$5-'СЕТ СН'!$F$24</f>
        <v>3606.5085477499997</v>
      </c>
      <c r="S38" s="36">
        <f>SUMIFS(СВЦЭМ!$D$33:$D$776,СВЦЭМ!$A$33:$A$776,$A38,СВЦЭМ!$B$33:$B$776,S$11)+'СЕТ СН'!$F$14+СВЦЭМ!$D$10+'СЕТ СН'!$F$5-'СЕТ СН'!$F$24</f>
        <v>3589.3593496600001</v>
      </c>
      <c r="T38" s="36">
        <f>SUMIFS(СВЦЭМ!$D$33:$D$776,СВЦЭМ!$A$33:$A$776,$A38,СВЦЭМ!$B$33:$B$776,T$11)+'СЕТ СН'!$F$14+СВЦЭМ!$D$10+'СЕТ СН'!$F$5-'СЕТ СН'!$F$24</f>
        <v>3585.4733844000002</v>
      </c>
      <c r="U38" s="36">
        <f>SUMIFS(СВЦЭМ!$D$33:$D$776,СВЦЭМ!$A$33:$A$776,$A38,СВЦЭМ!$B$33:$B$776,U$11)+'СЕТ СН'!$F$14+СВЦЭМ!$D$10+'СЕТ СН'!$F$5-'СЕТ СН'!$F$24</f>
        <v>3572.0928446500002</v>
      </c>
      <c r="V38" s="36">
        <f>SUMIFS(СВЦЭМ!$D$33:$D$776,СВЦЭМ!$A$33:$A$776,$A38,СВЦЭМ!$B$33:$B$776,V$11)+'СЕТ СН'!$F$14+СВЦЭМ!$D$10+'СЕТ СН'!$F$5-'СЕТ СН'!$F$24</f>
        <v>3580.91659394</v>
      </c>
      <c r="W38" s="36">
        <f>SUMIFS(СВЦЭМ!$D$33:$D$776,СВЦЭМ!$A$33:$A$776,$A38,СВЦЭМ!$B$33:$B$776,W$11)+'СЕТ СН'!$F$14+СВЦЭМ!$D$10+'СЕТ СН'!$F$5-'СЕТ СН'!$F$24</f>
        <v>3598.9536240299999</v>
      </c>
      <c r="X38" s="36">
        <f>SUMIFS(СВЦЭМ!$D$33:$D$776,СВЦЭМ!$A$33:$A$776,$A38,СВЦЭМ!$B$33:$B$776,X$11)+'СЕТ СН'!$F$14+СВЦЭМ!$D$10+'СЕТ СН'!$F$5-'СЕТ СН'!$F$24</f>
        <v>3606.2045125200002</v>
      </c>
      <c r="Y38" s="36">
        <f>SUMIFS(СВЦЭМ!$D$33:$D$776,СВЦЭМ!$A$33:$A$776,$A38,СВЦЭМ!$B$33:$B$776,Y$11)+'СЕТ СН'!$F$14+СВЦЭМ!$D$10+'СЕТ СН'!$F$5-'СЕТ СН'!$F$24</f>
        <v>3633.4937981799999</v>
      </c>
    </row>
    <row r="39" spans="1:27" ht="15.75" x14ac:dyDescent="0.2">
      <c r="A39" s="35">
        <f t="shared" si="0"/>
        <v>44255</v>
      </c>
      <c r="B39" s="36">
        <f>SUMIFS(СВЦЭМ!$D$33:$D$776,СВЦЭМ!$A$33:$A$776,$A39,СВЦЭМ!$B$33:$B$776,B$11)+'СЕТ СН'!$F$14+СВЦЭМ!$D$10+'СЕТ СН'!$F$5-'СЕТ СН'!$F$24</f>
        <v>3560.80096129</v>
      </c>
      <c r="C39" s="36">
        <f>SUMIFS(СВЦЭМ!$D$33:$D$776,СВЦЭМ!$A$33:$A$776,$A39,СВЦЭМ!$B$33:$B$776,C$11)+'СЕТ СН'!$F$14+СВЦЭМ!$D$10+'СЕТ СН'!$F$5-'СЕТ СН'!$F$24</f>
        <v>3596.1270411599999</v>
      </c>
      <c r="D39" s="36">
        <f>SUMIFS(СВЦЭМ!$D$33:$D$776,СВЦЭМ!$A$33:$A$776,$A39,СВЦЭМ!$B$33:$B$776,D$11)+'СЕТ СН'!$F$14+СВЦЭМ!$D$10+'СЕТ СН'!$F$5-'СЕТ СН'!$F$24</f>
        <v>3625.5656421100002</v>
      </c>
      <c r="E39" s="36">
        <f>SUMIFS(СВЦЭМ!$D$33:$D$776,СВЦЭМ!$A$33:$A$776,$A39,СВЦЭМ!$B$33:$B$776,E$11)+'СЕТ СН'!$F$14+СВЦЭМ!$D$10+'СЕТ СН'!$F$5-'СЕТ СН'!$F$24</f>
        <v>3638.2310489199999</v>
      </c>
      <c r="F39" s="36">
        <f>SUMIFS(СВЦЭМ!$D$33:$D$776,СВЦЭМ!$A$33:$A$776,$A39,СВЦЭМ!$B$33:$B$776,F$11)+'СЕТ СН'!$F$14+СВЦЭМ!$D$10+'СЕТ СН'!$F$5-'СЕТ СН'!$F$24</f>
        <v>3651.9741178100003</v>
      </c>
      <c r="G39" s="36">
        <f>SUMIFS(СВЦЭМ!$D$33:$D$776,СВЦЭМ!$A$33:$A$776,$A39,СВЦЭМ!$B$33:$B$776,G$11)+'СЕТ СН'!$F$14+СВЦЭМ!$D$10+'СЕТ СН'!$F$5-'СЕТ СН'!$F$24</f>
        <v>3645.14550543</v>
      </c>
      <c r="H39" s="36">
        <f>SUMIFS(СВЦЭМ!$D$33:$D$776,СВЦЭМ!$A$33:$A$776,$A39,СВЦЭМ!$B$33:$B$776,H$11)+'СЕТ СН'!$F$14+СВЦЭМ!$D$10+'СЕТ СН'!$F$5-'СЕТ СН'!$F$24</f>
        <v>3629.8819404799997</v>
      </c>
      <c r="I39" s="36">
        <f>SUMIFS(СВЦЭМ!$D$33:$D$776,СВЦЭМ!$A$33:$A$776,$A39,СВЦЭМ!$B$33:$B$776,I$11)+'СЕТ СН'!$F$14+СВЦЭМ!$D$10+'СЕТ СН'!$F$5-'СЕТ СН'!$F$24</f>
        <v>3607.58148837</v>
      </c>
      <c r="J39" s="36">
        <f>SUMIFS(СВЦЭМ!$D$33:$D$776,СВЦЭМ!$A$33:$A$776,$A39,СВЦЭМ!$B$33:$B$776,J$11)+'СЕТ СН'!$F$14+СВЦЭМ!$D$10+'СЕТ СН'!$F$5-'СЕТ СН'!$F$24</f>
        <v>3564.7888904000001</v>
      </c>
      <c r="K39" s="36">
        <f>SUMIFS(СВЦЭМ!$D$33:$D$776,СВЦЭМ!$A$33:$A$776,$A39,СВЦЭМ!$B$33:$B$776,K$11)+'СЕТ СН'!$F$14+СВЦЭМ!$D$10+'СЕТ СН'!$F$5-'СЕТ СН'!$F$24</f>
        <v>3533.3788911800002</v>
      </c>
      <c r="L39" s="36">
        <f>SUMIFS(СВЦЭМ!$D$33:$D$776,СВЦЭМ!$A$33:$A$776,$A39,СВЦЭМ!$B$33:$B$776,L$11)+'СЕТ СН'!$F$14+СВЦЭМ!$D$10+'СЕТ СН'!$F$5-'СЕТ СН'!$F$24</f>
        <v>3533.2482031199997</v>
      </c>
      <c r="M39" s="36">
        <f>SUMIFS(СВЦЭМ!$D$33:$D$776,СВЦЭМ!$A$33:$A$776,$A39,СВЦЭМ!$B$33:$B$776,M$11)+'СЕТ СН'!$F$14+СВЦЭМ!$D$10+'СЕТ СН'!$F$5-'СЕТ СН'!$F$24</f>
        <v>3546.1544202699997</v>
      </c>
      <c r="N39" s="36">
        <f>SUMIFS(СВЦЭМ!$D$33:$D$776,СВЦЭМ!$A$33:$A$776,$A39,СВЦЭМ!$B$33:$B$776,N$11)+'СЕТ СН'!$F$14+СВЦЭМ!$D$10+'СЕТ СН'!$F$5-'СЕТ СН'!$F$24</f>
        <v>3577.5951561000002</v>
      </c>
      <c r="O39" s="36">
        <f>SUMIFS(СВЦЭМ!$D$33:$D$776,СВЦЭМ!$A$33:$A$776,$A39,СВЦЭМ!$B$33:$B$776,O$11)+'СЕТ СН'!$F$14+СВЦЭМ!$D$10+'СЕТ СН'!$F$5-'СЕТ СН'!$F$24</f>
        <v>3600.3384194400001</v>
      </c>
      <c r="P39" s="36">
        <f>SUMIFS(СВЦЭМ!$D$33:$D$776,СВЦЭМ!$A$33:$A$776,$A39,СВЦЭМ!$B$33:$B$776,P$11)+'СЕТ СН'!$F$14+СВЦЭМ!$D$10+'СЕТ СН'!$F$5-'СЕТ СН'!$F$24</f>
        <v>3586.40307046</v>
      </c>
      <c r="Q39" s="36">
        <f>SUMIFS(СВЦЭМ!$D$33:$D$776,СВЦЭМ!$A$33:$A$776,$A39,СВЦЭМ!$B$33:$B$776,Q$11)+'СЕТ СН'!$F$14+СВЦЭМ!$D$10+'СЕТ СН'!$F$5-'СЕТ СН'!$F$24</f>
        <v>3592.66399198</v>
      </c>
      <c r="R39" s="36">
        <f>SUMIFS(СВЦЭМ!$D$33:$D$776,СВЦЭМ!$A$33:$A$776,$A39,СВЦЭМ!$B$33:$B$776,R$11)+'СЕТ СН'!$F$14+СВЦЭМ!$D$10+'СЕТ СН'!$F$5-'СЕТ СН'!$F$24</f>
        <v>3604.29873086</v>
      </c>
      <c r="S39" s="36">
        <f>SUMIFS(СВЦЭМ!$D$33:$D$776,СВЦЭМ!$A$33:$A$776,$A39,СВЦЭМ!$B$33:$B$776,S$11)+'СЕТ СН'!$F$14+СВЦЭМ!$D$10+'СЕТ СН'!$F$5-'СЕТ СН'!$F$24</f>
        <v>3579.64573969</v>
      </c>
      <c r="T39" s="36">
        <f>SUMIFS(СВЦЭМ!$D$33:$D$776,СВЦЭМ!$A$33:$A$776,$A39,СВЦЭМ!$B$33:$B$776,T$11)+'СЕТ СН'!$F$14+СВЦЭМ!$D$10+'СЕТ СН'!$F$5-'СЕТ СН'!$F$24</f>
        <v>3564.50915115</v>
      </c>
      <c r="U39" s="36">
        <f>SUMIFS(СВЦЭМ!$D$33:$D$776,СВЦЭМ!$A$33:$A$776,$A39,СВЦЭМ!$B$33:$B$776,U$11)+'СЕТ СН'!$F$14+СВЦЭМ!$D$10+'СЕТ СН'!$F$5-'СЕТ СН'!$F$24</f>
        <v>3551.0087366799999</v>
      </c>
      <c r="V39" s="36">
        <f>SUMIFS(СВЦЭМ!$D$33:$D$776,СВЦЭМ!$A$33:$A$776,$A39,СВЦЭМ!$B$33:$B$776,V$11)+'СЕТ СН'!$F$14+СВЦЭМ!$D$10+'СЕТ СН'!$F$5-'СЕТ СН'!$F$24</f>
        <v>3564.0545151400001</v>
      </c>
      <c r="W39" s="36">
        <f>SUMIFS(СВЦЭМ!$D$33:$D$776,СВЦЭМ!$A$33:$A$776,$A39,СВЦЭМ!$B$33:$B$776,W$11)+'СЕТ СН'!$F$14+СВЦЭМ!$D$10+'СЕТ СН'!$F$5-'СЕТ СН'!$F$24</f>
        <v>3592.02095633</v>
      </c>
      <c r="X39" s="36">
        <f>SUMIFS(СВЦЭМ!$D$33:$D$776,СВЦЭМ!$A$33:$A$776,$A39,СВЦЭМ!$B$33:$B$776,X$11)+'СЕТ СН'!$F$14+СВЦЭМ!$D$10+'СЕТ СН'!$F$5-'СЕТ СН'!$F$24</f>
        <v>3611.5987751100001</v>
      </c>
      <c r="Y39" s="36">
        <f>SUMIFS(СВЦЭМ!$D$33:$D$776,СВЦЭМ!$A$33:$A$776,$A39,СВЦЭМ!$B$33:$B$776,Y$11)+'СЕТ СН'!$F$14+СВЦЭМ!$D$10+'СЕТ СН'!$F$5-'СЕТ СН'!$F$24</f>
        <v>3647.09031994</v>
      </c>
    </row>
    <row r="40" spans="1:27" ht="15.75" x14ac:dyDescent="0.25">
      <c r="A40" s="32"/>
      <c r="B40" s="32"/>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
      <c r="A41" s="38"/>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7" ht="12.75" customHeight="1" x14ac:dyDescent="0.2">
      <c r="A42" s="128" t="s">
        <v>7</v>
      </c>
      <c r="B42" s="131" t="s">
        <v>71</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5.75" customHeight="1" x14ac:dyDescent="0.2">
      <c r="A45" s="35" t="str">
        <f>A12</f>
        <v>01.02.2021</v>
      </c>
      <c r="B45" s="36">
        <f>SUMIFS(СВЦЭМ!$D$33:$D$776,СВЦЭМ!$A$33:$A$776,$A45,СВЦЭМ!$B$33:$B$776,B$44)+'СЕТ СН'!$G$14+СВЦЭМ!$D$10+'СЕТ СН'!$G$5-'СЕТ СН'!$G$24</f>
        <v>3664.6586609300002</v>
      </c>
      <c r="C45" s="36">
        <f>SUMIFS(СВЦЭМ!$D$33:$D$776,СВЦЭМ!$A$33:$A$776,$A45,СВЦЭМ!$B$33:$B$776,C$44)+'СЕТ СН'!$G$14+СВЦЭМ!$D$10+'СЕТ СН'!$G$5-'СЕТ СН'!$G$24</f>
        <v>3705.03281526</v>
      </c>
      <c r="D45" s="36">
        <f>SUMIFS(СВЦЭМ!$D$33:$D$776,СВЦЭМ!$A$33:$A$776,$A45,СВЦЭМ!$B$33:$B$776,D$44)+'СЕТ СН'!$G$14+СВЦЭМ!$D$10+'СЕТ СН'!$G$5-'СЕТ СН'!$G$24</f>
        <v>3727.3732795799997</v>
      </c>
      <c r="E45" s="36">
        <f>SUMIFS(СВЦЭМ!$D$33:$D$776,СВЦЭМ!$A$33:$A$776,$A45,СВЦЭМ!$B$33:$B$776,E$44)+'СЕТ СН'!$G$14+СВЦЭМ!$D$10+'СЕТ СН'!$G$5-'СЕТ СН'!$G$24</f>
        <v>3737.6165269100002</v>
      </c>
      <c r="F45" s="36">
        <f>SUMIFS(СВЦЭМ!$D$33:$D$776,СВЦЭМ!$A$33:$A$776,$A45,СВЦЭМ!$B$33:$B$776,F$44)+'СЕТ СН'!$G$14+СВЦЭМ!$D$10+'СЕТ СН'!$G$5-'СЕТ СН'!$G$24</f>
        <v>3752.3740443500001</v>
      </c>
      <c r="G45" s="36">
        <f>SUMIFS(СВЦЭМ!$D$33:$D$776,СВЦЭМ!$A$33:$A$776,$A45,СВЦЭМ!$B$33:$B$776,G$44)+'СЕТ СН'!$G$14+СВЦЭМ!$D$10+'СЕТ СН'!$G$5-'СЕТ СН'!$G$24</f>
        <v>3736.4183577399999</v>
      </c>
      <c r="H45" s="36">
        <f>SUMIFS(СВЦЭМ!$D$33:$D$776,СВЦЭМ!$A$33:$A$776,$A45,СВЦЭМ!$B$33:$B$776,H$44)+'СЕТ СН'!$G$14+СВЦЭМ!$D$10+'СЕТ СН'!$G$5-'СЕТ СН'!$G$24</f>
        <v>3713.71516909</v>
      </c>
      <c r="I45" s="36">
        <f>SUMIFS(СВЦЭМ!$D$33:$D$776,СВЦЭМ!$A$33:$A$776,$A45,СВЦЭМ!$B$33:$B$776,I$44)+'СЕТ СН'!$G$14+СВЦЭМ!$D$10+'СЕТ СН'!$G$5-'СЕТ СН'!$G$24</f>
        <v>3692.1279411</v>
      </c>
      <c r="J45" s="36">
        <f>SUMIFS(СВЦЭМ!$D$33:$D$776,СВЦЭМ!$A$33:$A$776,$A45,СВЦЭМ!$B$33:$B$776,J$44)+'СЕТ СН'!$G$14+СВЦЭМ!$D$10+'СЕТ СН'!$G$5-'СЕТ СН'!$G$24</f>
        <v>3667.2352748399999</v>
      </c>
      <c r="K45" s="36">
        <f>SUMIFS(СВЦЭМ!$D$33:$D$776,СВЦЭМ!$A$33:$A$776,$A45,СВЦЭМ!$B$33:$B$776,K$44)+'СЕТ СН'!$G$14+СВЦЭМ!$D$10+'СЕТ СН'!$G$5-'СЕТ СН'!$G$24</f>
        <v>3663.6828805199998</v>
      </c>
      <c r="L45" s="36">
        <f>SUMIFS(СВЦЭМ!$D$33:$D$776,СВЦЭМ!$A$33:$A$776,$A45,СВЦЭМ!$B$33:$B$776,L$44)+'СЕТ СН'!$G$14+СВЦЭМ!$D$10+'СЕТ СН'!$G$5-'СЕТ СН'!$G$24</f>
        <v>3665.3877047300002</v>
      </c>
      <c r="M45" s="36">
        <f>SUMIFS(СВЦЭМ!$D$33:$D$776,СВЦЭМ!$A$33:$A$776,$A45,СВЦЭМ!$B$33:$B$776,M$44)+'СЕТ СН'!$G$14+СВЦЭМ!$D$10+'СЕТ СН'!$G$5-'СЕТ СН'!$G$24</f>
        <v>3673.7478918900001</v>
      </c>
      <c r="N45" s="36">
        <f>SUMIFS(СВЦЭМ!$D$33:$D$776,СВЦЭМ!$A$33:$A$776,$A45,СВЦЭМ!$B$33:$B$776,N$44)+'СЕТ СН'!$G$14+СВЦЭМ!$D$10+'СЕТ СН'!$G$5-'СЕТ СН'!$G$24</f>
        <v>3687.2001478399998</v>
      </c>
      <c r="O45" s="36">
        <f>SUMIFS(СВЦЭМ!$D$33:$D$776,СВЦЭМ!$A$33:$A$776,$A45,СВЦЭМ!$B$33:$B$776,O$44)+'СЕТ СН'!$G$14+СВЦЭМ!$D$10+'СЕТ СН'!$G$5-'СЕТ СН'!$G$24</f>
        <v>3702.0524841900001</v>
      </c>
      <c r="P45" s="36">
        <f>SUMIFS(СВЦЭМ!$D$33:$D$776,СВЦЭМ!$A$33:$A$776,$A45,СВЦЭМ!$B$33:$B$776,P$44)+'СЕТ СН'!$G$14+СВЦЭМ!$D$10+'СЕТ СН'!$G$5-'СЕТ СН'!$G$24</f>
        <v>3713.56901358</v>
      </c>
      <c r="Q45" s="36">
        <f>SUMIFS(СВЦЭМ!$D$33:$D$776,СВЦЭМ!$A$33:$A$776,$A45,СВЦЭМ!$B$33:$B$776,Q$44)+'СЕТ СН'!$G$14+СВЦЭМ!$D$10+'СЕТ СН'!$G$5-'СЕТ СН'!$G$24</f>
        <v>3717.9615556499998</v>
      </c>
      <c r="R45" s="36">
        <f>SUMIFS(СВЦЭМ!$D$33:$D$776,СВЦЭМ!$A$33:$A$776,$A45,СВЦЭМ!$B$33:$B$776,R$44)+'СЕТ СН'!$G$14+СВЦЭМ!$D$10+'СЕТ СН'!$G$5-'СЕТ СН'!$G$24</f>
        <v>3712.3544738000001</v>
      </c>
      <c r="S45" s="36">
        <f>SUMIFS(СВЦЭМ!$D$33:$D$776,СВЦЭМ!$A$33:$A$776,$A45,СВЦЭМ!$B$33:$B$776,S$44)+'СЕТ СН'!$G$14+СВЦЭМ!$D$10+'СЕТ СН'!$G$5-'СЕТ СН'!$G$24</f>
        <v>3697.7575720099999</v>
      </c>
      <c r="T45" s="36">
        <f>SUMIFS(СВЦЭМ!$D$33:$D$776,СВЦЭМ!$A$33:$A$776,$A45,СВЦЭМ!$B$33:$B$776,T$44)+'СЕТ СН'!$G$14+СВЦЭМ!$D$10+'СЕТ СН'!$G$5-'СЕТ СН'!$G$24</f>
        <v>3674.2858352499998</v>
      </c>
      <c r="U45" s="36">
        <f>SUMIFS(СВЦЭМ!$D$33:$D$776,СВЦЭМ!$A$33:$A$776,$A45,СВЦЭМ!$B$33:$B$776,U$44)+'СЕТ СН'!$G$14+СВЦЭМ!$D$10+'СЕТ СН'!$G$5-'СЕТ СН'!$G$24</f>
        <v>3670.5980975499997</v>
      </c>
      <c r="V45" s="36">
        <f>SUMIFS(СВЦЭМ!$D$33:$D$776,СВЦЭМ!$A$33:$A$776,$A45,СВЦЭМ!$B$33:$B$776,V$44)+'СЕТ СН'!$G$14+СВЦЭМ!$D$10+'СЕТ СН'!$G$5-'СЕТ СН'!$G$24</f>
        <v>3678.26239794</v>
      </c>
      <c r="W45" s="36">
        <f>SUMIFS(СВЦЭМ!$D$33:$D$776,СВЦЭМ!$A$33:$A$776,$A45,СВЦЭМ!$B$33:$B$776,W$44)+'СЕТ СН'!$G$14+СВЦЭМ!$D$10+'СЕТ СН'!$G$5-'СЕТ СН'!$G$24</f>
        <v>3692.6779190100001</v>
      </c>
      <c r="X45" s="36">
        <f>SUMIFS(СВЦЭМ!$D$33:$D$776,СВЦЭМ!$A$33:$A$776,$A45,СВЦЭМ!$B$33:$B$776,X$44)+'СЕТ СН'!$G$14+СВЦЭМ!$D$10+'СЕТ СН'!$G$5-'СЕТ СН'!$G$24</f>
        <v>3718.0298572199999</v>
      </c>
      <c r="Y45" s="36">
        <f>SUMIFS(СВЦЭМ!$D$33:$D$776,СВЦЭМ!$A$33:$A$776,$A45,СВЦЭМ!$B$33:$B$776,Y$44)+'СЕТ СН'!$G$14+СВЦЭМ!$D$10+'СЕТ СН'!$G$5-'СЕТ СН'!$G$24</f>
        <v>3730.4118962100001</v>
      </c>
      <c r="AA45" s="45"/>
    </row>
    <row r="46" spans="1:27" ht="15.75" x14ac:dyDescent="0.2">
      <c r="A46" s="35">
        <f>A45+1</f>
        <v>44229</v>
      </c>
      <c r="B46" s="36">
        <f>SUMIFS(СВЦЭМ!$D$33:$D$776,СВЦЭМ!$A$33:$A$776,$A46,СВЦЭМ!$B$33:$B$776,B$44)+'СЕТ СН'!$G$14+СВЦЭМ!$D$10+'СЕТ СН'!$G$5-'СЕТ СН'!$G$24</f>
        <v>3699.6770531100001</v>
      </c>
      <c r="C46" s="36">
        <f>SUMIFS(СВЦЭМ!$D$33:$D$776,СВЦЭМ!$A$33:$A$776,$A46,СВЦЭМ!$B$33:$B$776,C$44)+'СЕТ СН'!$G$14+СВЦЭМ!$D$10+'СЕТ СН'!$G$5-'СЕТ СН'!$G$24</f>
        <v>3720.3115247699998</v>
      </c>
      <c r="D46" s="36">
        <f>SUMIFS(СВЦЭМ!$D$33:$D$776,СВЦЭМ!$A$33:$A$776,$A46,СВЦЭМ!$B$33:$B$776,D$44)+'СЕТ СН'!$G$14+СВЦЭМ!$D$10+'СЕТ СН'!$G$5-'СЕТ СН'!$G$24</f>
        <v>3732.4474097900002</v>
      </c>
      <c r="E46" s="36">
        <f>SUMIFS(СВЦЭМ!$D$33:$D$776,СВЦЭМ!$A$33:$A$776,$A46,СВЦЭМ!$B$33:$B$776,E$44)+'СЕТ СН'!$G$14+СВЦЭМ!$D$10+'СЕТ СН'!$G$5-'СЕТ СН'!$G$24</f>
        <v>3737.4800598699999</v>
      </c>
      <c r="F46" s="36">
        <f>SUMIFS(СВЦЭМ!$D$33:$D$776,СВЦЭМ!$A$33:$A$776,$A46,СВЦЭМ!$B$33:$B$776,F$44)+'СЕТ СН'!$G$14+СВЦЭМ!$D$10+'СЕТ СН'!$G$5-'СЕТ СН'!$G$24</f>
        <v>3743.0186194500002</v>
      </c>
      <c r="G46" s="36">
        <f>SUMIFS(СВЦЭМ!$D$33:$D$776,СВЦЭМ!$A$33:$A$776,$A46,СВЦЭМ!$B$33:$B$776,G$44)+'СЕТ СН'!$G$14+СВЦЭМ!$D$10+'СЕТ СН'!$G$5-'СЕТ СН'!$G$24</f>
        <v>3721.0108007700001</v>
      </c>
      <c r="H46" s="36">
        <f>SUMIFS(СВЦЭМ!$D$33:$D$776,СВЦЭМ!$A$33:$A$776,$A46,СВЦЭМ!$B$33:$B$776,H$44)+'СЕТ СН'!$G$14+СВЦЭМ!$D$10+'СЕТ СН'!$G$5-'СЕТ СН'!$G$24</f>
        <v>3683.4132119799997</v>
      </c>
      <c r="I46" s="36">
        <f>SUMIFS(СВЦЭМ!$D$33:$D$776,СВЦЭМ!$A$33:$A$776,$A46,СВЦЭМ!$B$33:$B$776,I$44)+'СЕТ СН'!$G$14+СВЦЭМ!$D$10+'СЕТ СН'!$G$5-'СЕТ СН'!$G$24</f>
        <v>3665.9941367399997</v>
      </c>
      <c r="J46" s="36">
        <f>SUMIFS(СВЦЭМ!$D$33:$D$776,СВЦЭМ!$A$33:$A$776,$A46,СВЦЭМ!$B$33:$B$776,J$44)+'СЕТ СН'!$G$14+СВЦЭМ!$D$10+'СЕТ СН'!$G$5-'СЕТ СН'!$G$24</f>
        <v>3641.7562168599998</v>
      </c>
      <c r="K46" s="36">
        <f>SUMIFS(СВЦЭМ!$D$33:$D$776,СВЦЭМ!$A$33:$A$776,$A46,СВЦЭМ!$B$33:$B$776,K$44)+'СЕТ СН'!$G$14+СВЦЭМ!$D$10+'СЕТ СН'!$G$5-'СЕТ СН'!$G$24</f>
        <v>3629.5793230099998</v>
      </c>
      <c r="L46" s="36">
        <f>SUMIFS(СВЦЭМ!$D$33:$D$776,СВЦЭМ!$A$33:$A$776,$A46,СВЦЭМ!$B$33:$B$776,L$44)+'СЕТ СН'!$G$14+СВЦЭМ!$D$10+'СЕТ СН'!$G$5-'СЕТ СН'!$G$24</f>
        <v>3630.9084100199998</v>
      </c>
      <c r="M46" s="36">
        <f>SUMIFS(СВЦЭМ!$D$33:$D$776,СВЦЭМ!$A$33:$A$776,$A46,СВЦЭМ!$B$33:$B$776,M$44)+'СЕТ СН'!$G$14+СВЦЭМ!$D$10+'СЕТ СН'!$G$5-'СЕТ СН'!$G$24</f>
        <v>3664.14710431</v>
      </c>
      <c r="N46" s="36">
        <f>SUMIFS(СВЦЭМ!$D$33:$D$776,СВЦЭМ!$A$33:$A$776,$A46,СВЦЭМ!$B$33:$B$776,N$44)+'СЕТ СН'!$G$14+СВЦЭМ!$D$10+'СЕТ СН'!$G$5-'СЕТ СН'!$G$24</f>
        <v>3701.10587429</v>
      </c>
      <c r="O46" s="36">
        <f>SUMIFS(СВЦЭМ!$D$33:$D$776,СВЦЭМ!$A$33:$A$776,$A46,СВЦЭМ!$B$33:$B$776,O$44)+'СЕТ СН'!$G$14+СВЦЭМ!$D$10+'СЕТ СН'!$G$5-'СЕТ СН'!$G$24</f>
        <v>3717.2645506700001</v>
      </c>
      <c r="P46" s="36">
        <f>SUMIFS(СВЦЭМ!$D$33:$D$776,СВЦЭМ!$A$33:$A$776,$A46,СВЦЭМ!$B$33:$B$776,P$44)+'СЕТ СН'!$G$14+СВЦЭМ!$D$10+'СЕТ СН'!$G$5-'СЕТ СН'!$G$24</f>
        <v>3732.9966086599998</v>
      </c>
      <c r="Q46" s="36">
        <f>SUMIFS(СВЦЭМ!$D$33:$D$776,СВЦЭМ!$A$33:$A$776,$A46,СВЦЭМ!$B$33:$B$776,Q$44)+'СЕТ СН'!$G$14+СВЦЭМ!$D$10+'СЕТ СН'!$G$5-'СЕТ СН'!$G$24</f>
        <v>3735.6048454399997</v>
      </c>
      <c r="R46" s="36">
        <f>SUMIFS(СВЦЭМ!$D$33:$D$776,СВЦЭМ!$A$33:$A$776,$A46,СВЦЭМ!$B$33:$B$776,R$44)+'СЕТ СН'!$G$14+СВЦЭМ!$D$10+'СЕТ СН'!$G$5-'СЕТ СН'!$G$24</f>
        <v>3735.5801398499998</v>
      </c>
      <c r="S46" s="36">
        <f>SUMIFS(СВЦЭМ!$D$33:$D$776,СВЦЭМ!$A$33:$A$776,$A46,СВЦЭМ!$B$33:$B$776,S$44)+'СЕТ СН'!$G$14+СВЦЭМ!$D$10+'СЕТ СН'!$G$5-'СЕТ СН'!$G$24</f>
        <v>3724.30673828</v>
      </c>
      <c r="T46" s="36">
        <f>SUMIFS(СВЦЭМ!$D$33:$D$776,СВЦЭМ!$A$33:$A$776,$A46,СВЦЭМ!$B$33:$B$776,T$44)+'СЕТ СН'!$G$14+СВЦЭМ!$D$10+'СЕТ СН'!$G$5-'СЕТ СН'!$G$24</f>
        <v>3696.03546388</v>
      </c>
      <c r="U46" s="36">
        <f>SUMIFS(СВЦЭМ!$D$33:$D$776,СВЦЭМ!$A$33:$A$776,$A46,СВЦЭМ!$B$33:$B$776,U$44)+'СЕТ СН'!$G$14+СВЦЭМ!$D$10+'СЕТ СН'!$G$5-'СЕТ СН'!$G$24</f>
        <v>3693.34811816</v>
      </c>
      <c r="V46" s="36">
        <f>SUMIFS(СВЦЭМ!$D$33:$D$776,СВЦЭМ!$A$33:$A$776,$A46,СВЦЭМ!$B$33:$B$776,V$44)+'СЕТ СН'!$G$14+СВЦЭМ!$D$10+'СЕТ СН'!$G$5-'СЕТ СН'!$G$24</f>
        <v>3708.0020127399998</v>
      </c>
      <c r="W46" s="36">
        <f>SUMIFS(СВЦЭМ!$D$33:$D$776,СВЦЭМ!$A$33:$A$776,$A46,СВЦЭМ!$B$33:$B$776,W$44)+'СЕТ СН'!$G$14+СВЦЭМ!$D$10+'СЕТ СН'!$G$5-'СЕТ СН'!$G$24</f>
        <v>3729.2087383799999</v>
      </c>
      <c r="X46" s="36">
        <f>SUMIFS(СВЦЭМ!$D$33:$D$776,СВЦЭМ!$A$33:$A$776,$A46,СВЦЭМ!$B$33:$B$776,X$44)+'СЕТ СН'!$G$14+СВЦЭМ!$D$10+'СЕТ СН'!$G$5-'СЕТ СН'!$G$24</f>
        <v>3757.3231977599999</v>
      </c>
      <c r="Y46" s="36">
        <f>SUMIFS(СВЦЭМ!$D$33:$D$776,СВЦЭМ!$A$33:$A$776,$A46,СВЦЭМ!$B$33:$B$776,Y$44)+'СЕТ СН'!$G$14+СВЦЭМ!$D$10+'СЕТ СН'!$G$5-'СЕТ СН'!$G$24</f>
        <v>3769.3364780699999</v>
      </c>
    </row>
    <row r="47" spans="1:27" ht="15.75" x14ac:dyDescent="0.2">
      <c r="A47" s="35">
        <f t="shared" ref="A47:A72" si="1">A46+1</f>
        <v>44230</v>
      </c>
      <c r="B47" s="36">
        <f>SUMIFS(СВЦЭМ!$D$33:$D$776,СВЦЭМ!$A$33:$A$776,$A47,СВЦЭМ!$B$33:$B$776,B$44)+'СЕТ СН'!$G$14+СВЦЭМ!$D$10+'СЕТ СН'!$G$5-'СЕТ СН'!$G$24</f>
        <v>3680.8823877</v>
      </c>
      <c r="C47" s="36">
        <f>SUMIFS(СВЦЭМ!$D$33:$D$776,СВЦЭМ!$A$33:$A$776,$A47,СВЦЭМ!$B$33:$B$776,C$44)+'СЕТ СН'!$G$14+СВЦЭМ!$D$10+'СЕТ СН'!$G$5-'СЕТ СН'!$G$24</f>
        <v>3707.5534278300001</v>
      </c>
      <c r="D47" s="36">
        <f>SUMIFS(СВЦЭМ!$D$33:$D$776,СВЦЭМ!$A$33:$A$776,$A47,СВЦЭМ!$B$33:$B$776,D$44)+'СЕТ СН'!$G$14+СВЦЭМ!$D$10+'СЕТ СН'!$G$5-'СЕТ СН'!$G$24</f>
        <v>3713.72365859</v>
      </c>
      <c r="E47" s="36">
        <f>SUMIFS(СВЦЭМ!$D$33:$D$776,СВЦЭМ!$A$33:$A$776,$A47,СВЦЭМ!$B$33:$B$776,E$44)+'СЕТ СН'!$G$14+СВЦЭМ!$D$10+'СЕТ СН'!$G$5-'СЕТ СН'!$G$24</f>
        <v>3712.4643672299999</v>
      </c>
      <c r="F47" s="36">
        <f>SUMIFS(СВЦЭМ!$D$33:$D$776,СВЦЭМ!$A$33:$A$776,$A47,СВЦЭМ!$B$33:$B$776,F$44)+'СЕТ СН'!$G$14+СВЦЭМ!$D$10+'СЕТ СН'!$G$5-'СЕТ СН'!$G$24</f>
        <v>3706.5535488199998</v>
      </c>
      <c r="G47" s="36">
        <f>SUMIFS(СВЦЭМ!$D$33:$D$776,СВЦЭМ!$A$33:$A$776,$A47,СВЦЭМ!$B$33:$B$776,G$44)+'СЕТ СН'!$G$14+СВЦЭМ!$D$10+'СЕТ СН'!$G$5-'СЕТ СН'!$G$24</f>
        <v>3698.4325542799997</v>
      </c>
      <c r="H47" s="36">
        <f>SUMIFS(СВЦЭМ!$D$33:$D$776,СВЦЭМ!$A$33:$A$776,$A47,СВЦЭМ!$B$33:$B$776,H$44)+'СЕТ СН'!$G$14+СВЦЭМ!$D$10+'СЕТ СН'!$G$5-'СЕТ СН'!$G$24</f>
        <v>3671.3125843399998</v>
      </c>
      <c r="I47" s="36">
        <f>SUMIFS(СВЦЭМ!$D$33:$D$776,СВЦЭМ!$A$33:$A$776,$A47,СВЦЭМ!$B$33:$B$776,I$44)+'СЕТ СН'!$G$14+СВЦЭМ!$D$10+'СЕТ СН'!$G$5-'СЕТ СН'!$G$24</f>
        <v>3681.1996978400002</v>
      </c>
      <c r="J47" s="36">
        <f>SUMIFS(СВЦЭМ!$D$33:$D$776,СВЦЭМ!$A$33:$A$776,$A47,СВЦЭМ!$B$33:$B$776,J$44)+'СЕТ СН'!$G$14+СВЦЭМ!$D$10+'СЕТ СН'!$G$5-'СЕТ СН'!$G$24</f>
        <v>3680.62524536</v>
      </c>
      <c r="K47" s="36">
        <f>SUMIFS(СВЦЭМ!$D$33:$D$776,СВЦЭМ!$A$33:$A$776,$A47,СВЦЭМ!$B$33:$B$776,K$44)+'СЕТ СН'!$G$14+СВЦЭМ!$D$10+'СЕТ СН'!$G$5-'СЕТ СН'!$G$24</f>
        <v>3662.8647484399999</v>
      </c>
      <c r="L47" s="36">
        <f>SUMIFS(СВЦЭМ!$D$33:$D$776,СВЦЭМ!$A$33:$A$776,$A47,СВЦЭМ!$B$33:$B$776,L$44)+'СЕТ СН'!$G$14+СВЦЭМ!$D$10+'СЕТ СН'!$G$5-'СЕТ СН'!$G$24</f>
        <v>3668.0214868399999</v>
      </c>
      <c r="M47" s="36">
        <f>SUMIFS(СВЦЭМ!$D$33:$D$776,СВЦЭМ!$A$33:$A$776,$A47,СВЦЭМ!$B$33:$B$776,M$44)+'СЕТ СН'!$G$14+СВЦЭМ!$D$10+'СЕТ СН'!$G$5-'СЕТ СН'!$G$24</f>
        <v>3666.17379712</v>
      </c>
      <c r="N47" s="36">
        <f>SUMIFS(СВЦЭМ!$D$33:$D$776,СВЦЭМ!$A$33:$A$776,$A47,СВЦЭМ!$B$33:$B$776,N$44)+'СЕТ СН'!$G$14+СВЦЭМ!$D$10+'СЕТ СН'!$G$5-'СЕТ СН'!$G$24</f>
        <v>3682.42343153</v>
      </c>
      <c r="O47" s="36">
        <f>SUMIFS(СВЦЭМ!$D$33:$D$776,СВЦЭМ!$A$33:$A$776,$A47,СВЦЭМ!$B$33:$B$776,O$44)+'СЕТ СН'!$G$14+СВЦЭМ!$D$10+'СЕТ СН'!$G$5-'СЕТ СН'!$G$24</f>
        <v>3683.5257127599998</v>
      </c>
      <c r="P47" s="36">
        <f>SUMIFS(СВЦЭМ!$D$33:$D$776,СВЦЭМ!$A$33:$A$776,$A47,СВЦЭМ!$B$33:$B$776,P$44)+'СЕТ СН'!$G$14+СВЦЭМ!$D$10+'СЕТ СН'!$G$5-'СЕТ СН'!$G$24</f>
        <v>3680.1930704799997</v>
      </c>
      <c r="Q47" s="36">
        <f>SUMIFS(СВЦЭМ!$D$33:$D$776,СВЦЭМ!$A$33:$A$776,$A47,СВЦЭМ!$B$33:$B$776,Q$44)+'СЕТ СН'!$G$14+СВЦЭМ!$D$10+'СЕТ СН'!$G$5-'СЕТ СН'!$G$24</f>
        <v>3682.8988761199998</v>
      </c>
      <c r="R47" s="36">
        <f>SUMIFS(СВЦЭМ!$D$33:$D$776,СВЦЭМ!$A$33:$A$776,$A47,СВЦЭМ!$B$33:$B$776,R$44)+'СЕТ СН'!$G$14+СВЦЭМ!$D$10+'СЕТ СН'!$G$5-'СЕТ СН'!$G$24</f>
        <v>3683.6319518999999</v>
      </c>
      <c r="S47" s="36">
        <f>SUMIFS(СВЦЭМ!$D$33:$D$776,СВЦЭМ!$A$33:$A$776,$A47,СВЦЭМ!$B$33:$B$776,S$44)+'СЕТ СН'!$G$14+СВЦЭМ!$D$10+'СЕТ СН'!$G$5-'СЕТ СН'!$G$24</f>
        <v>3685.9706659499998</v>
      </c>
      <c r="T47" s="36">
        <f>SUMIFS(СВЦЭМ!$D$33:$D$776,СВЦЭМ!$A$33:$A$776,$A47,СВЦЭМ!$B$33:$B$776,T$44)+'СЕТ СН'!$G$14+СВЦЭМ!$D$10+'СЕТ СН'!$G$5-'СЕТ СН'!$G$24</f>
        <v>3683.8018608900002</v>
      </c>
      <c r="U47" s="36">
        <f>SUMIFS(СВЦЭМ!$D$33:$D$776,СВЦЭМ!$A$33:$A$776,$A47,СВЦЭМ!$B$33:$B$776,U$44)+'СЕТ СН'!$G$14+СВЦЭМ!$D$10+'СЕТ СН'!$G$5-'СЕТ СН'!$G$24</f>
        <v>3683.0891587300002</v>
      </c>
      <c r="V47" s="36">
        <f>SUMIFS(СВЦЭМ!$D$33:$D$776,СВЦЭМ!$A$33:$A$776,$A47,СВЦЭМ!$B$33:$B$776,V$44)+'СЕТ СН'!$G$14+СВЦЭМ!$D$10+'СЕТ СН'!$G$5-'СЕТ СН'!$G$24</f>
        <v>3681.8400786500001</v>
      </c>
      <c r="W47" s="36">
        <f>SUMIFS(СВЦЭМ!$D$33:$D$776,СВЦЭМ!$A$33:$A$776,$A47,СВЦЭМ!$B$33:$B$776,W$44)+'СЕТ СН'!$G$14+СВЦЭМ!$D$10+'СЕТ СН'!$G$5-'СЕТ СН'!$G$24</f>
        <v>3687.7697322700001</v>
      </c>
      <c r="X47" s="36">
        <f>SUMIFS(СВЦЭМ!$D$33:$D$776,СВЦЭМ!$A$33:$A$776,$A47,СВЦЭМ!$B$33:$B$776,X$44)+'СЕТ СН'!$G$14+СВЦЭМ!$D$10+'СЕТ СН'!$G$5-'СЕТ СН'!$G$24</f>
        <v>3688.9085011500001</v>
      </c>
      <c r="Y47" s="36">
        <f>SUMIFS(СВЦЭМ!$D$33:$D$776,СВЦЭМ!$A$33:$A$776,$A47,СВЦЭМ!$B$33:$B$776,Y$44)+'СЕТ СН'!$G$14+СВЦЭМ!$D$10+'СЕТ СН'!$G$5-'СЕТ СН'!$G$24</f>
        <v>3711.18775439</v>
      </c>
    </row>
    <row r="48" spans="1:27" ht="15.75" x14ac:dyDescent="0.2">
      <c r="A48" s="35">
        <f t="shared" si="1"/>
        <v>44231</v>
      </c>
      <c r="B48" s="36">
        <f>SUMIFS(СВЦЭМ!$D$33:$D$776,СВЦЭМ!$A$33:$A$776,$A48,СВЦЭМ!$B$33:$B$776,B$44)+'СЕТ СН'!$G$14+СВЦЭМ!$D$10+'СЕТ СН'!$G$5-'СЕТ СН'!$G$24</f>
        <v>3756.5692503199998</v>
      </c>
      <c r="C48" s="36">
        <f>SUMIFS(СВЦЭМ!$D$33:$D$776,СВЦЭМ!$A$33:$A$776,$A48,СВЦЭМ!$B$33:$B$776,C$44)+'СЕТ СН'!$G$14+СВЦЭМ!$D$10+'СЕТ СН'!$G$5-'СЕТ СН'!$G$24</f>
        <v>3777.0386677500001</v>
      </c>
      <c r="D48" s="36">
        <f>SUMIFS(СВЦЭМ!$D$33:$D$776,СВЦЭМ!$A$33:$A$776,$A48,СВЦЭМ!$B$33:$B$776,D$44)+'СЕТ СН'!$G$14+СВЦЭМ!$D$10+'СЕТ СН'!$G$5-'СЕТ СН'!$G$24</f>
        <v>3781.0558998300003</v>
      </c>
      <c r="E48" s="36">
        <f>SUMIFS(СВЦЭМ!$D$33:$D$776,СВЦЭМ!$A$33:$A$776,$A48,СВЦЭМ!$B$33:$B$776,E$44)+'СЕТ СН'!$G$14+СВЦЭМ!$D$10+'СЕТ СН'!$G$5-'СЕТ СН'!$G$24</f>
        <v>3777.81148592</v>
      </c>
      <c r="F48" s="36">
        <f>SUMIFS(СВЦЭМ!$D$33:$D$776,СВЦЭМ!$A$33:$A$776,$A48,СВЦЭМ!$B$33:$B$776,F$44)+'СЕТ СН'!$G$14+СВЦЭМ!$D$10+'СЕТ СН'!$G$5-'СЕТ СН'!$G$24</f>
        <v>3773.2385852099997</v>
      </c>
      <c r="G48" s="36">
        <f>SUMIFS(СВЦЭМ!$D$33:$D$776,СВЦЭМ!$A$33:$A$776,$A48,СВЦЭМ!$B$33:$B$776,G$44)+'СЕТ СН'!$G$14+СВЦЭМ!$D$10+'СЕТ СН'!$G$5-'СЕТ СН'!$G$24</f>
        <v>3772.1014890300003</v>
      </c>
      <c r="H48" s="36">
        <f>SUMIFS(СВЦЭМ!$D$33:$D$776,СВЦЭМ!$A$33:$A$776,$A48,СВЦЭМ!$B$33:$B$776,H$44)+'СЕТ СН'!$G$14+СВЦЭМ!$D$10+'СЕТ СН'!$G$5-'СЕТ СН'!$G$24</f>
        <v>3736.05650195</v>
      </c>
      <c r="I48" s="36">
        <f>SUMIFS(СВЦЭМ!$D$33:$D$776,СВЦЭМ!$A$33:$A$776,$A48,СВЦЭМ!$B$33:$B$776,I$44)+'СЕТ СН'!$G$14+СВЦЭМ!$D$10+'СЕТ СН'!$G$5-'СЕТ СН'!$G$24</f>
        <v>3714.75141983</v>
      </c>
      <c r="J48" s="36">
        <f>SUMIFS(СВЦЭМ!$D$33:$D$776,СВЦЭМ!$A$33:$A$776,$A48,СВЦЭМ!$B$33:$B$776,J$44)+'СЕТ СН'!$G$14+СВЦЭМ!$D$10+'СЕТ СН'!$G$5-'СЕТ СН'!$G$24</f>
        <v>3690.3920983200001</v>
      </c>
      <c r="K48" s="36">
        <f>SUMIFS(СВЦЭМ!$D$33:$D$776,СВЦЭМ!$A$33:$A$776,$A48,СВЦЭМ!$B$33:$B$776,K$44)+'СЕТ СН'!$G$14+СВЦЭМ!$D$10+'СЕТ СН'!$G$5-'СЕТ СН'!$G$24</f>
        <v>3688.2925674799999</v>
      </c>
      <c r="L48" s="36">
        <f>SUMIFS(СВЦЭМ!$D$33:$D$776,СВЦЭМ!$A$33:$A$776,$A48,СВЦЭМ!$B$33:$B$776,L$44)+'СЕТ СН'!$G$14+СВЦЭМ!$D$10+'СЕТ СН'!$G$5-'СЕТ СН'!$G$24</f>
        <v>3680.4245446800001</v>
      </c>
      <c r="M48" s="36">
        <f>SUMIFS(СВЦЭМ!$D$33:$D$776,СВЦЭМ!$A$33:$A$776,$A48,СВЦЭМ!$B$33:$B$776,M$44)+'СЕТ СН'!$G$14+СВЦЭМ!$D$10+'СЕТ СН'!$G$5-'СЕТ СН'!$G$24</f>
        <v>3695.26360355</v>
      </c>
      <c r="N48" s="36">
        <f>SUMIFS(СВЦЭМ!$D$33:$D$776,СВЦЭМ!$A$33:$A$776,$A48,СВЦЭМ!$B$33:$B$776,N$44)+'СЕТ СН'!$G$14+СВЦЭМ!$D$10+'СЕТ СН'!$G$5-'СЕТ СН'!$G$24</f>
        <v>3720.47480597</v>
      </c>
      <c r="O48" s="36">
        <f>SUMIFS(СВЦЭМ!$D$33:$D$776,СВЦЭМ!$A$33:$A$776,$A48,СВЦЭМ!$B$33:$B$776,O$44)+'СЕТ СН'!$G$14+СВЦЭМ!$D$10+'СЕТ СН'!$G$5-'СЕТ СН'!$G$24</f>
        <v>3720.4202462100002</v>
      </c>
      <c r="P48" s="36">
        <f>SUMIFS(СВЦЭМ!$D$33:$D$776,СВЦЭМ!$A$33:$A$776,$A48,СВЦЭМ!$B$33:$B$776,P$44)+'СЕТ СН'!$G$14+СВЦЭМ!$D$10+'СЕТ СН'!$G$5-'СЕТ СН'!$G$24</f>
        <v>3727.9026304700001</v>
      </c>
      <c r="Q48" s="36">
        <f>SUMIFS(СВЦЭМ!$D$33:$D$776,СВЦЭМ!$A$33:$A$776,$A48,СВЦЭМ!$B$33:$B$776,Q$44)+'СЕТ СН'!$G$14+СВЦЭМ!$D$10+'СЕТ СН'!$G$5-'СЕТ СН'!$G$24</f>
        <v>3727.0867176000002</v>
      </c>
      <c r="R48" s="36">
        <f>SUMIFS(СВЦЭМ!$D$33:$D$776,СВЦЭМ!$A$33:$A$776,$A48,СВЦЭМ!$B$33:$B$776,R$44)+'СЕТ СН'!$G$14+СВЦЭМ!$D$10+'СЕТ СН'!$G$5-'СЕТ СН'!$G$24</f>
        <v>3724.9737831299999</v>
      </c>
      <c r="S48" s="36">
        <f>SUMIFS(СВЦЭМ!$D$33:$D$776,СВЦЭМ!$A$33:$A$776,$A48,СВЦЭМ!$B$33:$B$776,S$44)+'СЕТ СН'!$G$14+СВЦЭМ!$D$10+'СЕТ СН'!$G$5-'СЕТ СН'!$G$24</f>
        <v>3723.1900897300002</v>
      </c>
      <c r="T48" s="36">
        <f>SUMIFS(СВЦЭМ!$D$33:$D$776,СВЦЭМ!$A$33:$A$776,$A48,СВЦЭМ!$B$33:$B$776,T$44)+'СЕТ СН'!$G$14+СВЦЭМ!$D$10+'СЕТ СН'!$G$5-'СЕТ СН'!$G$24</f>
        <v>3695.6464174499997</v>
      </c>
      <c r="U48" s="36">
        <f>SUMIFS(СВЦЭМ!$D$33:$D$776,СВЦЭМ!$A$33:$A$776,$A48,СВЦЭМ!$B$33:$B$776,U$44)+'СЕТ СН'!$G$14+СВЦЭМ!$D$10+'СЕТ СН'!$G$5-'СЕТ СН'!$G$24</f>
        <v>3687.0153641100001</v>
      </c>
      <c r="V48" s="36">
        <f>SUMIFS(СВЦЭМ!$D$33:$D$776,СВЦЭМ!$A$33:$A$776,$A48,СВЦЭМ!$B$33:$B$776,V$44)+'СЕТ СН'!$G$14+СВЦЭМ!$D$10+'СЕТ СН'!$G$5-'СЕТ СН'!$G$24</f>
        <v>3708.2634130500001</v>
      </c>
      <c r="W48" s="36">
        <f>SUMIFS(СВЦЭМ!$D$33:$D$776,СВЦЭМ!$A$33:$A$776,$A48,СВЦЭМ!$B$33:$B$776,W$44)+'СЕТ СН'!$G$14+СВЦЭМ!$D$10+'СЕТ СН'!$G$5-'СЕТ СН'!$G$24</f>
        <v>3733.0127678399999</v>
      </c>
      <c r="X48" s="36">
        <f>SUMIFS(СВЦЭМ!$D$33:$D$776,СВЦЭМ!$A$33:$A$776,$A48,СВЦЭМ!$B$33:$B$776,X$44)+'СЕТ СН'!$G$14+СВЦЭМ!$D$10+'СЕТ СН'!$G$5-'СЕТ СН'!$G$24</f>
        <v>3743.9087685200002</v>
      </c>
      <c r="Y48" s="36">
        <f>SUMIFS(СВЦЭМ!$D$33:$D$776,СВЦЭМ!$A$33:$A$776,$A48,СВЦЭМ!$B$33:$B$776,Y$44)+'СЕТ СН'!$G$14+СВЦЭМ!$D$10+'СЕТ СН'!$G$5-'СЕТ СН'!$G$24</f>
        <v>3766.33847285</v>
      </c>
    </row>
    <row r="49" spans="1:25" ht="15.75" x14ac:dyDescent="0.2">
      <c r="A49" s="35">
        <f t="shared" si="1"/>
        <v>44232</v>
      </c>
      <c r="B49" s="36">
        <f>SUMIFS(СВЦЭМ!$D$33:$D$776,СВЦЭМ!$A$33:$A$776,$A49,СВЦЭМ!$B$33:$B$776,B$44)+'СЕТ СН'!$G$14+СВЦЭМ!$D$10+'СЕТ СН'!$G$5-'СЕТ СН'!$G$24</f>
        <v>3772.0965644999997</v>
      </c>
      <c r="C49" s="36">
        <f>SUMIFS(СВЦЭМ!$D$33:$D$776,СВЦЭМ!$A$33:$A$776,$A49,СВЦЭМ!$B$33:$B$776,C$44)+'СЕТ СН'!$G$14+СВЦЭМ!$D$10+'СЕТ СН'!$G$5-'СЕТ СН'!$G$24</f>
        <v>3794.0498392600002</v>
      </c>
      <c r="D49" s="36">
        <f>SUMIFS(СВЦЭМ!$D$33:$D$776,СВЦЭМ!$A$33:$A$776,$A49,СВЦЭМ!$B$33:$B$776,D$44)+'СЕТ СН'!$G$14+СВЦЭМ!$D$10+'СЕТ СН'!$G$5-'СЕТ СН'!$G$24</f>
        <v>3798.4300690999999</v>
      </c>
      <c r="E49" s="36">
        <f>SUMIFS(СВЦЭМ!$D$33:$D$776,СВЦЭМ!$A$33:$A$776,$A49,СВЦЭМ!$B$33:$B$776,E$44)+'СЕТ СН'!$G$14+СВЦЭМ!$D$10+'СЕТ СН'!$G$5-'СЕТ СН'!$G$24</f>
        <v>3800.0293002399999</v>
      </c>
      <c r="F49" s="36">
        <f>SUMIFS(СВЦЭМ!$D$33:$D$776,СВЦЭМ!$A$33:$A$776,$A49,СВЦЭМ!$B$33:$B$776,F$44)+'СЕТ СН'!$G$14+СВЦЭМ!$D$10+'СЕТ СН'!$G$5-'СЕТ СН'!$G$24</f>
        <v>3791.25888661</v>
      </c>
      <c r="G49" s="36">
        <f>SUMIFS(СВЦЭМ!$D$33:$D$776,СВЦЭМ!$A$33:$A$776,$A49,СВЦЭМ!$B$33:$B$776,G$44)+'СЕТ СН'!$G$14+СВЦЭМ!$D$10+'СЕТ СН'!$G$5-'СЕТ СН'!$G$24</f>
        <v>3788.2241909300001</v>
      </c>
      <c r="H49" s="36">
        <f>SUMIFS(СВЦЭМ!$D$33:$D$776,СВЦЭМ!$A$33:$A$776,$A49,СВЦЭМ!$B$33:$B$776,H$44)+'СЕТ СН'!$G$14+СВЦЭМ!$D$10+'СЕТ СН'!$G$5-'СЕТ СН'!$G$24</f>
        <v>3754.9844001000001</v>
      </c>
      <c r="I49" s="36">
        <f>SUMIFS(СВЦЭМ!$D$33:$D$776,СВЦЭМ!$A$33:$A$776,$A49,СВЦЭМ!$B$33:$B$776,I$44)+'СЕТ СН'!$G$14+СВЦЭМ!$D$10+'СЕТ СН'!$G$5-'СЕТ СН'!$G$24</f>
        <v>3742.02875064</v>
      </c>
      <c r="J49" s="36">
        <f>SUMIFS(СВЦЭМ!$D$33:$D$776,СВЦЭМ!$A$33:$A$776,$A49,СВЦЭМ!$B$33:$B$776,J$44)+'СЕТ СН'!$G$14+СВЦЭМ!$D$10+'СЕТ СН'!$G$5-'СЕТ СН'!$G$24</f>
        <v>3707.3792401400001</v>
      </c>
      <c r="K49" s="36">
        <f>SUMIFS(СВЦЭМ!$D$33:$D$776,СВЦЭМ!$A$33:$A$776,$A49,СВЦЭМ!$B$33:$B$776,K$44)+'СЕТ СН'!$G$14+СВЦЭМ!$D$10+'СЕТ СН'!$G$5-'СЕТ СН'!$G$24</f>
        <v>3694.5648855099998</v>
      </c>
      <c r="L49" s="36">
        <f>SUMIFS(СВЦЭМ!$D$33:$D$776,СВЦЭМ!$A$33:$A$776,$A49,СВЦЭМ!$B$33:$B$776,L$44)+'СЕТ СН'!$G$14+СВЦЭМ!$D$10+'СЕТ СН'!$G$5-'СЕТ СН'!$G$24</f>
        <v>3685.12502623</v>
      </c>
      <c r="M49" s="36">
        <f>SUMIFS(СВЦЭМ!$D$33:$D$776,СВЦЭМ!$A$33:$A$776,$A49,СВЦЭМ!$B$33:$B$776,M$44)+'СЕТ СН'!$G$14+СВЦЭМ!$D$10+'СЕТ СН'!$G$5-'СЕТ СН'!$G$24</f>
        <v>3678.7033051899998</v>
      </c>
      <c r="N49" s="36">
        <f>SUMIFS(СВЦЭМ!$D$33:$D$776,СВЦЭМ!$A$33:$A$776,$A49,СВЦЭМ!$B$33:$B$776,N$44)+'СЕТ СН'!$G$14+СВЦЭМ!$D$10+'СЕТ СН'!$G$5-'СЕТ СН'!$G$24</f>
        <v>3696.4181506300001</v>
      </c>
      <c r="O49" s="36">
        <f>SUMIFS(СВЦЭМ!$D$33:$D$776,СВЦЭМ!$A$33:$A$776,$A49,СВЦЭМ!$B$33:$B$776,O$44)+'СЕТ СН'!$G$14+СВЦЭМ!$D$10+'СЕТ СН'!$G$5-'СЕТ СН'!$G$24</f>
        <v>3697.5425680999997</v>
      </c>
      <c r="P49" s="36">
        <f>SUMIFS(СВЦЭМ!$D$33:$D$776,СВЦЭМ!$A$33:$A$776,$A49,СВЦЭМ!$B$33:$B$776,P$44)+'СЕТ СН'!$G$14+СВЦЭМ!$D$10+'СЕТ СН'!$G$5-'СЕТ СН'!$G$24</f>
        <v>3707.0979314300002</v>
      </c>
      <c r="Q49" s="36">
        <f>SUMIFS(СВЦЭМ!$D$33:$D$776,СВЦЭМ!$A$33:$A$776,$A49,СВЦЭМ!$B$33:$B$776,Q$44)+'СЕТ СН'!$G$14+СВЦЭМ!$D$10+'СЕТ СН'!$G$5-'СЕТ СН'!$G$24</f>
        <v>3714.4315271599999</v>
      </c>
      <c r="R49" s="36">
        <f>SUMIFS(СВЦЭМ!$D$33:$D$776,СВЦЭМ!$A$33:$A$776,$A49,СВЦЭМ!$B$33:$B$776,R$44)+'СЕТ СН'!$G$14+СВЦЭМ!$D$10+'СЕТ СН'!$G$5-'СЕТ СН'!$G$24</f>
        <v>3713.3002735700002</v>
      </c>
      <c r="S49" s="36">
        <f>SUMIFS(СВЦЭМ!$D$33:$D$776,СВЦЭМ!$A$33:$A$776,$A49,СВЦЭМ!$B$33:$B$776,S$44)+'СЕТ СН'!$G$14+СВЦЭМ!$D$10+'СЕТ СН'!$G$5-'СЕТ СН'!$G$24</f>
        <v>3702.49439106</v>
      </c>
      <c r="T49" s="36">
        <f>SUMIFS(СВЦЭМ!$D$33:$D$776,СВЦЭМ!$A$33:$A$776,$A49,СВЦЭМ!$B$33:$B$776,T$44)+'СЕТ СН'!$G$14+СВЦЭМ!$D$10+'СЕТ СН'!$G$5-'СЕТ СН'!$G$24</f>
        <v>3678.1467984199999</v>
      </c>
      <c r="U49" s="36">
        <f>SUMIFS(СВЦЭМ!$D$33:$D$776,СВЦЭМ!$A$33:$A$776,$A49,СВЦЭМ!$B$33:$B$776,U$44)+'СЕТ СН'!$G$14+СВЦЭМ!$D$10+'СЕТ СН'!$G$5-'СЕТ СН'!$G$24</f>
        <v>3656.8605048300001</v>
      </c>
      <c r="V49" s="36">
        <f>SUMIFS(СВЦЭМ!$D$33:$D$776,СВЦЭМ!$A$33:$A$776,$A49,СВЦЭМ!$B$33:$B$776,V$44)+'СЕТ СН'!$G$14+СВЦЭМ!$D$10+'СЕТ СН'!$G$5-'СЕТ СН'!$G$24</f>
        <v>3659.7041412399999</v>
      </c>
      <c r="W49" s="36">
        <f>SUMIFS(СВЦЭМ!$D$33:$D$776,СВЦЭМ!$A$33:$A$776,$A49,СВЦЭМ!$B$33:$B$776,W$44)+'СЕТ СН'!$G$14+СВЦЭМ!$D$10+'СЕТ СН'!$G$5-'СЕТ СН'!$G$24</f>
        <v>3673.7075390999998</v>
      </c>
      <c r="X49" s="36">
        <f>SUMIFS(СВЦЭМ!$D$33:$D$776,СВЦЭМ!$A$33:$A$776,$A49,СВЦЭМ!$B$33:$B$776,X$44)+'СЕТ СН'!$G$14+СВЦЭМ!$D$10+'СЕТ СН'!$G$5-'СЕТ СН'!$G$24</f>
        <v>3693.5118020300001</v>
      </c>
      <c r="Y49" s="36">
        <f>SUMIFS(СВЦЭМ!$D$33:$D$776,СВЦЭМ!$A$33:$A$776,$A49,СВЦЭМ!$B$33:$B$776,Y$44)+'СЕТ СН'!$G$14+СВЦЭМ!$D$10+'СЕТ СН'!$G$5-'СЕТ СН'!$G$24</f>
        <v>3707.4860185500002</v>
      </c>
    </row>
    <row r="50" spans="1:25" ht="15.75" x14ac:dyDescent="0.2">
      <c r="A50" s="35">
        <f t="shared" si="1"/>
        <v>44233</v>
      </c>
      <c r="B50" s="36">
        <f>SUMIFS(СВЦЭМ!$D$33:$D$776,СВЦЭМ!$A$33:$A$776,$A50,СВЦЭМ!$B$33:$B$776,B$44)+'СЕТ СН'!$G$14+СВЦЭМ!$D$10+'СЕТ СН'!$G$5-'СЕТ СН'!$G$24</f>
        <v>3735.5629869099998</v>
      </c>
      <c r="C50" s="36">
        <f>SUMIFS(СВЦЭМ!$D$33:$D$776,СВЦЭМ!$A$33:$A$776,$A50,СВЦЭМ!$B$33:$B$776,C$44)+'СЕТ СН'!$G$14+СВЦЭМ!$D$10+'СЕТ СН'!$G$5-'СЕТ СН'!$G$24</f>
        <v>3757.5028807999997</v>
      </c>
      <c r="D50" s="36">
        <f>SUMIFS(СВЦЭМ!$D$33:$D$776,СВЦЭМ!$A$33:$A$776,$A50,СВЦЭМ!$B$33:$B$776,D$44)+'СЕТ СН'!$G$14+СВЦЭМ!$D$10+'СЕТ СН'!$G$5-'СЕТ СН'!$G$24</f>
        <v>3756.6509798799998</v>
      </c>
      <c r="E50" s="36">
        <f>SUMIFS(СВЦЭМ!$D$33:$D$776,СВЦЭМ!$A$33:$A$776,$A50,СВЦЭМ!$B$33:$B$776,E$44)+'СЕТ СН'!$G$14+СВЦЭМ!$D$10+'СЕТ СН'!$G$5-'СЕТ СН'!$G$24</f>
        <v>3766.1459589400001</v>
      </c>
      <c r="F50" s="36">
        <f>SUMIFS(СВЦЭМ!$D$33:$D$776,СВЦЭМ!$A$33:$A$776,$A50,СВЦЭМ!$B$33:$B$776,F$44)+'СЕТ СН'!$G$14+СВЦЭМ!$D$10+'СЕТ СН'!$G$5-'СЕТ СН'!$G$24</f>
        <v>3780.2928337200001</v>
      </c>
      <c r="G50" s="36">
        <f>SUMIFS(СВЦЭМ!$D$33:$D$776,СВЦЭМ!$A$33:$A$776,$A50,СВЦЭМ!$B$33:$B$776,G$44)+'СЕТ СН'!$G$14+СВЦЭМ!$D$10+'СЕТ СН'!$G$5-'СЕТ СН'!$G$24</f>
        <v>3775.7360105400003</v>
      </c>
      <c r="H50" s="36">
        <f>SUMIFS(СВЦЭМ!$D$33:$D$776,СВЦЭМ!$A$33:$A$776,$A50,СВЦЭМ!$B$33:$B$776,H$44)+'СЕТ СН'!$G$14+СВЦЭМ!$D$10+'СЕТ СН'!$G$5-'СЕТ СН'!$G$24</f>
        <v>3762.9960156799998</v>
      </c>
      <c r="I50" s="36">
        <f>SUMIFS(СВЦЭМ!$D$33:$D$776,СВЦЭМ!$A$33:$A$776,$A50,СВЦЭМ!$B$33:$B$776,I$44)+'СЕТ СН'!$G$14+СВЦЭМ!$D$10+'СЕТ СН'!$G$5-'СЕТ СН'!$G$24</f>
        <v>3739.1504661399999</v>
      </c>
      <c r="J50" s="36">
        <f>SUMIFS(СВЦЭМ!$D$33:$D$776,СВЦЭМ!$A$33:$A$776,$A50,СВЦЭМ!$B$33:$B$776,J$44)+'СЕТ СН'!$G$14+СВЦЭМ!$D$10+'СЕТ СН'!$G$5-'СЕТ СН'!$G$24</f>
        <v>3703.22231272</v>
      </c>
      <c r="K50" s="36">
        <f>SUMIFS(СВЦЭМ!$D$33:$D$776,СВЦЭМ!$A$33:$A$776,$A50,СВЦЭМ!$B$33:$B$776,K$44)+'СЕТ СН'!$G$14+СВЦЭМ!$D$10+'СЕТ СН'!$G$5-'СЕТ СН'!$G$24</f>
        <v>3668.8819760400002</v>
      </c>
      <c r="L50" s="36">
        <f>SUMIFS(СВЦЭМ!$D$33:$D$776,СВЦЭМ!$A$33:$A$776,$A50,СВЦЭМ!$B$33:$B$776,L$44)+'СЕТ СН'!$G$14+СВЦЭМ!$D$10+'СЕТ СН'!$G$5-'СЕТ СН'!$G$24</f>
        <v>3658.0756799400001</v>
      </c>
      <c r="M50" s="36">
        <f>SUMIFS(СВЦЭМ!$D$33:$D$776,СВЦЭМ!$A$33:$A$776,$A50,СВЦЭМ!$B$33:$B$776,M$44)+'СЕТ СН'!$G$14+СВЦЭМ!$D$10+'СЕТ СН'!$G$5-'СЕТ СН'!$G$24</f>
        <v>3659.6345030699999</v>
      </c>
      <c r="N50" s="36">
        <f>SUMIFS(СВЦЭМ!$D$33:$D$776,СВЦЭМ!$A$33:$A$776,$A50,СВЦЭМ!$B$33:$B$776,N$44)+'СЕТ СН'!$G$14+СВЦЭМ!$D$10+'СЕТ СН'!$G$5-'СЕТ СН'!$G$24</f>
        <v>3674.6825810099999</v>
      </c>
      <c r="O50" s="36">
        <f>SUMIFS(СВЦЭМ!$D$33:$D$776,СВЦЭМ!$A$33:$A$776,$A50,СВЦЭМ!$B$33:$B$776,O$44)+'СЕТ СН'!$G$14+СВЦЭМ!$D$10+'СЕТ СН'!$G$5-'СЕТ СН'!$G$24</f>
        <v>3689.86850744</v>
      </c>
      <c r="P50" s="36">
        <f>SUMIFS(СВЦЭМ!$D$33:$D$776,СВЦЭМ!$A$33:$A$776,$A50,СВЦЭМ!$B$33:$B$776,P$44)+'СЕТ СН'!$G$14+СВЦЭМ!$D$10+'СЕТ СН'!$G$5-'СЕТ СН'!$G$24</f>
        <v>3696.1461285</v>
      </c>
      <c r="Q50" s="36">
        <f>SUMIFS(СВЦЭМ!$D$33:$D$776,СВЦЭМ!$A$33:$A$776,$A50,СВЦЭМ!$B$33:$B$776,Q$44)+'СЕТ СН'!$G$14+СВЦЭМ!$D$10+'СЕТ СН'!$G$5-'СЕТ СН'!$G$24</f>
        <v>3708.96477903</v>
      </c>
      <c r="R50" s="36">
        <f>SUMIFS(СВЦЭМ!$D$33:$D$776,СВЦЭМ!$A$33:$A$776,$A50,СВЦЭМ!$B$33:$B$776,R$44)+'СЕТ СН'!$G$14+СВЦЭМ!$D$10+'СЕТ СН'!$G$5-'СЕТ СН'!$G$24</f>
        <v>3707.04234933</v>
      </c>
      <c r="S50" s="36">
        <f>SUMIFS(СВЦЭМ!$D$33:$D$776,СВЦЭМ!$A$33:$A$776,$A50,СВЦЭМ!$B$33:$B$776,S$44)+'СЕТ СН'!$G$14+СВЦЭМ!$D$10+'СЕТ СН'!$G$5-'СЕТ СН'!$G$24</f>
        <v>3689.5859927500001</v>
      </c>
      <c r="T50" s="36">
        <f>SUMIFS(СВЦЭМ!$D$33:$D$776,СВЦЭМ!$A$33:$A$776,$A50,СВЦЭМ!$B$33:$B$776,T$44)+'СЕТ СН'!$G$14+СВЦЭМ!$D$10+'СЕТ СН'!$G$5-'СЕТ СН'!$G$24</f>
        <v>3666.4409060899998</v>
      </c>
      <c r="U50" s="36">
        <f>SUMIFS(СВЦЭМ!$D$33:$D$776,СВЦЭМ!$A$33:$A$776,$A50,СВЦЭМ!$B$33:$B$776,U$44)+'СЕТ СН'!$G$14+СВЦЭМ!$D$10+'СЕТ СН'!$G$5-'СЕТ СН'!$G$24</f>
        <v>3670.1172974599999</v>
      </c>
      <c r="V50" s="36">
        <f>SUMIFS(СВЦЭМ!$D$33:$D$776,СВЦЭМ!$A$33:$A$776,$A50,СВЦЭМ!$B$33:$B$776,V$44)+'СЕТ СН'!$G$14+СВЦЭМ!$D$10+'СЕТ СН'!$G$5-'СЕТ СН'!$G$24</f>
        <v>3686.2219357200001</v>
      </c>
      <c r="W50" s="36">
        <f>SUMIFS(СВЦЭМ!$D$33:$D$776,СВЦЭМ!$A$33:$A$776,$A50,СВЦЭМ!$B$33:$B$776,W$44)+'СЕТ СН'!$G$14+СВЦЭМ!$D$10+'СЕТ СН'!$G$5-'СЕТ СН'!$G$24</f>
        <v>3701.9925821500001</v>
      </c>
      <c r="X50" s="36">
        <f>SUMIFS(СВЦЭМ!$D$33:$D$776,СВЦЭМ!$A$33:$A$776,$A50,СВЦЭМ!$B$33:$B$776,X$44)+'СЕТ СН'!$G$14+СВЦЭМ!$D$10+'СЕТ СН'!$G$5-'СЕТ СН'!$G$24</f>
        <v>3719.0256131000001</v>
      </c>
      <c r="Y50" s="36">
        <f>SUMIFS(СВЦЭМ!$D$33:$D$776,СВЦЭМ!$A$33:$A$776,$A50,СВЦЭМ!$B$33:$B$776,Y$44)+'СЕТ СН'!$G$14+СВЦЭМ!$D$10+'СЕТ СН'!$G$5-'СЕТ СН'!$G$24</f>
        <v>3738.8477163299999</v>
      </c>
    </row>
    <row r="51" spans="1:25" ht="15.75" x14ac:dyDescent="0.2">
      <c r="A51" s="35">
        <f t="shared" si="1"/>
        <v>44234</v>
      </c>
      <c r="B51" s="36">
        <f>SUMIFS(СВЦЭМ!$D$33:$D$776,СВЦЭМ!$A$33:$A$776,$A51,СВЦЭМ!$B$33:$B$776,B$44)+'СЕТ СН'!$G$14+СВЦЭМ!$D$10+'СЕТ СН'!$G$5-'СЕТ СН'!$G$24</f>
        <v>3734.8984538300001</v>
      </c>
      <c r="C51" s="36">
        <f>SUMIFS(СВЦЭМ!$D$33:$D$776,СВЦЭМ!$A$33:$A$776,$A51,СВЦЭМ!$B$33:$B$776,C$44)+'СЕТ СН'!$G$14+СВЦЭМ!$D$10+'СЕТ СН'!$G$5-'СЕТ СН'!$G$24</f>
        <v>3754.6789755499999</v>
      </c>
      <c r="D51" s="36">
        <f>SUMIFS(СВЦЭМ!$D$33:$D$776,СВЦЭМ!$A$33:$A$776,$A51,СВЦЭМ!$B$33:$B$776,D$44)+'СЕТ СН'!$G$14+СВЦЭМ!$D$10+'СЕТ СН'!$G$5-'СЕТ СН'!$G$24</f>
        <v>3754.0009100799998</v>
      </c>
      <c r="E51" s="36">
        <f>SUMIFS(СВЦЭМ!$D$33:$D$776,СВЦЭМ!$A$33:$A$776,$A51,СВЦЭМ!$B$33:$B$776,E$44)+'СЕТ СН'!$G$14+СВЦЭМ!$D$10+'СЕТ СН'!$G$5-'СЕТ СН'!$G$24</f>
        <v>3760.2139771800003</v>
      </c>
      <c r="F51" s="36">
        <f>SUMIFS(СВЦЭМ!$D$33:$D$776,СВЦЭМ!$A$33:$A$776,$A51,СВЦЭМ!$B$33:$B$776,F$44)+'СЕТ СН'!$G$14+СВЦЭМ!$D$10+'СЕТ СН'!$G$5-'СЕТ СН'!$G$24</f>
        <v>3770.30549307</v>
      </c>
      <c r="G51" s="36">
        <f>SUMIFS(СВЦЭМ!$D$33:$D$776,СВЦЭМ!$A$33:$A$776,$A51,СВЦЭМ!$B$33:$B$776,G$44)+'СЕТ СН'!$G$14+СВЦЭМ!$D$10+'СЕТ СН'!$G$5-'СЕТ СН'!$G$24</f>
        <v>3762.99981037</v>
      </c>
      <c r="H51" s="36">
        <f>SUMIFS(СВЦЭМ!$D$33:$D$776,СВЦЭМ!$A$33:$A$776,$A51,СВЦЭМ!$B$33:$B$776,H$44)+'СЕТ СН'!$G$14+СВЦЭМ!$D$10+'СЕТ СН'!$G$5-'СЕТ СН'!$G$24</f>
        <v>3756.2569922299999</v>
      </c>
      <c r="I51" s="36">
        <f>SUMIFS(СВЦЭМ!$D$33:$D$776,СВЦЭМ!$A$33:$A$776,$A51,СВЦЭМ!$B$33:$B$776,I$44)+'СЕТ СН'!$G$14+СВЦЭМ!$D$10+'СЕТ СН'!$G$5-'СЕТ СН'!$G$24</f>
        <v>3742.9379902599999</v>
      </c>
      <c r="J51" s="36">
        <f>SUMIFS(СВЦЭМ!$D$33:$D$776,СВЦЭМ!$A$33:$A$776,$A51,СВЦЭМ!$B$33:$B$776,J$44)+'СЕТ СН'!$G$14+СВЦЭМ!$D$10+'СЕТ СН'!$G$5-'СЕТ СН'!$G$24</f>
        <v>3722.4880171599998</v>
      </c>
      <c r="K51" s="36">
        <f>SUMIFS(СВЦЭМ!$D$33:$D$776,СВЦЭМ!$A$33:$A$776,$A51,СВЦЭМ!$B$33:$B$776,K$44)+'СЕТ СН'!$G$14+СВЦЭМ!$D$10+'СЕТ СН'!$G$5-'СЕТ СН'!$G$24</f>
        <v>3702.90196887</v>
      </c>
      <c r="L51" s="36">
        <f>SUMIFS(СВЦЭМ!$D$33:$D$776,СВЦЭМ!$A$33:$A$776,$A51,СВЦЭМ!$B$33:$B$776,L$44)+'СЕТ СН'!$G$14+СВЦЭМ!$D$10+'СЕТ СН'!$G$5-'СЕТ СН'!$G$24</f>
        <v>3684.91593685</v>
      </c>
      <c r="M51" s="36">
        <f>SUMIFS(СВЦЭМ!$D$33:$D$776,СВЦЭМ!$A$33:$A$776,$A51,СВЦЭМ!$B$33:$B$776,M$44)+'СЕТ СН'!$G$14+СВЦЭМ!$D$10+'СЕТ СН'!$G$5-'СЕТ СН'!$G$24</f>
        <v>3675.6064115600002</v>
      </c>
      <c r="N51" s="36">
        <f>SUMIFS(СВЦЭМ!$D$33:$D$776,СВЦЭМ!$A$33:$A$776,$A51,СВЦЭМ!$B$33:$B$776,N$44)+'СЕТ СН'!$G$14+СВЦЭМ!$D$10+'СЕТ СН'!$G$5-'СЕТ СН'!$G$24</f>
        <v>3688.4555617300002</v>
      </c>
      <c r="O51" s="36">
        <f>SUMIFS(СВЦЭМ!$D$33:$D$776,СВЦЭМ!$A$33:$A$776,$A51,СВЦЭМ!$B$33:$B$776,O$44)+'СЕТ СН'!$G$14+СВЦЭМ!$D$10+'СЕТ СН'!$G$5-'СЕТ СН'!$G$24</f>
        <v>3706.5633079199997</v>
      </c>
      <c r="P51" s="36">
        <f>SUMIFS(СВЦЭМ!$D$33:$D$776,СВЦЭМ!$A$33:$A$776,$A51,СВЦЭМ!$B$33:$B$776,P$44)+'СЕТ СН'!$G$14+СВЦЭМ!$D$10+'СЕТ СН'!$G$5-'СЕТ СН'!$G$24</f>
        <v>3721.62444043</v>
      </c>
      <c r="Q51" s="36">
        <f>SUMIFS(СВЦЭМ!$D$33:$D$776,СВЦЭМ!$A$33:$A$776,$A51,СВЦЭМ!$B$33:$B$776,Q$44)+'СЕТ СН'!$G$14+СВЦЭМ!$D$10+'СЕТ СН'!$G$5-'СЕТ СН'!$G$24</f>
        <v>3726.4165466200002</v>
      </c>
      <c r="R51" s="36">
        <f>SUMIFS(СВЦЭМ!$D$33:$D$776,СВЦЭМ!$A$33:$A$776,$A51,СВЦЭМ!$B$33:$B$776,R$44)+'СЕТ СН'!$G$14+СВЦЭМ!$D$10+'СЕТ СН'!$G$5-'СЕТ СН'!$G$24</f>
        <v>3716.53172215</v>
      </c>
      <c r="S51" s="36">
        <f>SUMIFS(СВЦЭМ!$D$33:$D$776,СВЦЭМ!$A$33:$A$776,$A51,СВЦЭМ!$B$33:$B$776,S$44)+'СЕТ СН'!$G$14+СВЦЭМ!$D$10+'СЕТ СН'!$G$5-'СЕТ СН'!$G$24</f>
        <v>3698.3470924399999</v>
      </c>
      <c r="T51" s="36">
        <f>SUMIFS(СВЦЭМ!$D$33:$D$776,СВЦЭМ!$A$33:$A$776,$A51,СВЦЭМ!$B$33:$B$776,T$44)+'СЕТ СН'!$G$14+СВЦЭМ!$D$10+'СЕТ СН'!$G$5-'СЕТ СН'!$G$24</f>
        <v>3668.4984248199999</v>
      </c>
      <c r="U51" s="36">
        <f>SUMIFS(СВЦЭМ!$D$33:$D$776,СВЦЭМ!$A$33:$A$776,$A51,СВЦЭМ!$B$33:$B$776,U$44)+'СЕТ СН'!$G$14+СВЦЭМ!$D$10+'СЕТ СН'!$G$5-'СЕТ СН'!$G$24</f>
        <v>3679.3721385200001</v>
      </c>
      <c r="V51" s="36">
        <f>SUMIFS(СВЦЭМ!$D$33:$D$776,СВЦЭМ!$A$33:$A$776,$A51,СВЦЭМ!$B$33:$B$776,V$44)+'СЕТ СН'!$G$14+СВЦЭМ!$D$10+'СЕТ СН'!$G$5-'СЕТ СН'!$G$24</f>
        <v>3691.3093929699999</v>
      </c>
      <c r="W51" s="36">
        <f>SUMIFS(СВЦЭМ!$D$33:$D$776,СВЦЭМ!$A$33:$A$776,$A51,СВЦЭМ!$B$33:$B$776,W$44)+'СЕТ СН'!$G$14+СВЦЭМ!$D$10+'СЕТ СН'!$G$5-'СЕТ СН'!$G$24</f>
        <v>3704.24070648</v>
      </c>
      <c r="X51" s="36">
        <f>SUMIFS(СВЦЭМ!$D$33:$D$776,СВЦЭМ!$A$33:$A$776,$A51,СВЦЭМ!$B$33:$B$776,X$44)+'СЕТ СН'!$G$14+СВЦЭМ!$D$10+'СЕТ СН'!$G$5-'СЕТ СН'!$G$24</f>
        <v>3724.93923997</v>
      </c>
      <c r="Y51" s="36">
        <f>SUMIFS(СВЦЭМ!$D$33:$D$776,СВЦЭМ!$A$33:$A$776,$A51,СВЦЭМ!$B$33:$B$776,Y$44)+'СЕТ СН'!$G$14+СВЦЭМ!$D$10+'СЕТ СН'!$G$5-'СЕТ СН'!$G$24</f>
        <v>3749.98959259</v>
      </c>
    </row>
    <row r="52" spans="1:25" ht="15.75" x14ac:dyDescent="0.2">
      <c r="A52" s="35">
        <f t="shared" si="1"/>
        <v>44235</v>
      </c>
      <c r="B52" s="36">
        <f>SUMIFS(СВЦЭМ!$D$33:$D$776,СВЦЭМ!$A$33:$A$776,$A52,СВЦЭМ!$B$33:$B$776,B$44)+'СЕТ СН'!$G$14+СВЦЭМ!$D$10+'СЕТ СН'!$G$5-'СЕТ СН'!$G$24</f>
        <v>3743.6177625400001</v>
      </c>
      <c r="C52" s="36">
        <f>SUMIFS(СВЦЭМ!$D$33:$D$776,СВЦЭМ!$A$33:$A$776,$A52,СВЦЭМ!$B$33:$B$776,C$44)+'СЕТ СН'!$G$14+СВЦЭМ!$D$10+'СЕТ СН'!$G$5-'СЕТ СН'!$G$24</f>
        <v>3777.09044391</v>
      </c>
      <c r="D52" s="36">
        <f>SUMIFS(СВЦЭМ!$D$33:$D$776,СВЦЭМ!$A$33:$A$776,$A52,СВЦЭМ!$B$33:$B$776,D$44)+'СЕТ СН'!$G$14+СВЦЭМ!$D$10+'СЕТ СН'!$G$5-'СЕТ СН'!$G$24</f>
        <v>3793.9223960600002</v>
      </c>
      <c r="E52" s="36">
        <f>SUMIFS(СВЦЭМ!$D$33:$D$776,СВЦЭМ!$A$33:$A$776,$A52,СВЦЭМ!$B$33:$B$776,E$44)+'СЕТ СН'!$G$14+СВЦЭМ!$D$10+'СЕТ СН'!$G$5-'СЕТ СН'!$G$24</f>
        <v>3799.5603588899999</v>
      </c>
      <c r="F52" s="36">
        <f>SUMIFS(СВЦЭМ!$D$33:$D$776,СВЦЭМ!$A$33:$A$776,$A52,СВЦЭМ!$B$33:$B$776,F$44)+'СЕТ СН'!$G$14+СВЦЭМ!$D$10+'СЕТ СН'!$G$5-'СЕТ СН'!$G$24</f>
        <v>3801.1883170700003</v>
      </c>
      <c r="G52" s="36">
        <f>SUMIFS(СВЦЭМ!$D$33:$D$776,СВЦЭМ!$A$33:$A$776,$A52,СВЦЭМ!$B$33:$B$776,G$44)+'СЕТ СН'!$G$14+СВЦЭМ!$D$10+'СЕТ СН'!$G$5-'СЕТ СН'!$G$24</f>
        <v>3784.2669860199999</v>
      </c>
      <c r="H52" s="36">
        <f>SUMIFS(СВЦЭМ!$D$33:$D$776,СВЦЭМ!$A$33:$A$776,$A52,СВЦЭМ!$B$33:$B$776,H$44)+'СЕТ СН'!$G$14+СВЦЭМ!$D$10+'СЕТ СН'!$G$5-'СЕТ СН'!$G$24</f>
        <v>3751.8525015499999</v>
      </c>
      <c r="I52" s="36">
        <f>SUMIFS(СВЦЭМ!$D$33:$D$776,СВЦЭМ!$A$33:$A$776,$A52,СВЦЭМ!$B$33:$B$776,I$44)+'СЕТ СН'!$G$14+СВЦЭМ!$D$10+'СЕТ СН'!$G$5-'СЕТ СН'!$G$24</f>
        <v>3724.3660924300002</v>
      </c>
      <c r="J52" s="36">
        <f>SUMIFS(СВЦЭМ!$D$33:$D$776,СВЦЭМ!$A$33:$A$776,$A52,СВЦЭМ!$B$33:$B$776,J$44)+'СЕТ СН'!$G$14+СВЦЭМ!$D$10+'СЕТ СН'!$G$5-'СЕТ СН'!$G$24</f>
        <v>3717.38115844</v>
      </c>
      <c r="K52" s="36">
        <f>SUMIFS(СВЦЭМ!$D$33:$D$776,СВЦЭМ!$A$33:$A$776,$A52,СВЦЭМ!$B$33:$B$776,K$44)+'СЕТ СН'!$G$14+СВЦЭМ!$D$10+'СЕТ СН'!$G$5-'СЕТ СН'!$G$24</f>
        <v>3711.30477574</v>
      </c>
      <c r="L52" s="36">
        <f>SUMIFS(СВЦЭМ!$D$33:$D$776,СВЦЭМ!$A$33:$A$776,$A52,СВЦЭМ!$B$33:$B$776,L$44)+'СЕТ СН'!$G$14+СВЦЭМ!$D$10+'СЕТ СН'!$G$5-'СЕТ СН'!$G$24</f>
        <v>3707.2061616400001</v>
      </c>
      <c r="M52" s="36">
        <f>SUMIFS(СВЦЭМ!$D$33:$D$776,СВЦЭМ!$A$33:$A$776,$A52,СВЦЭМ!$B$33:$B$776,M$44)+'СЕТ СН'!$G$14+СВЦЭМ!$D$10+'СЕТ СН'!$G$5-'СЕТ СН'!$G$24</f>
        <v>3715.78036922</v>
      </c>
      <c r="N52" s="36">
        <f>SUMIFS(СВЦЭМ!$D$33:$D$776,СВЦЭМ!$A$33:$A$776,$A52,СВЦЭМ!$B$33:$B$776,N$44)+'СЕТ СН'!$G$14+СВЦЭМ!$D$10+'СЕТ СН'!$G$5-'СЕТ СН'!$G$24</f>
        <v>3724.7327433599999</v>
      </c>
      <c r="O52" s="36">
        <f>SUMIFS(СВЦЭМ!$D$33:$D$776,СВЦЭМ!$A$33:$A$776,$A52,СВЦЭМ!$B$33:$B$776,O$44)+'СЕТ СН'!$G$14+СВЦЭМ!$D$10+'СЕТ СН'!$G$5-'СЕТ СН'!$G$24</f>
        <v>3738.2313784099997</v>
      </c>
      <c r="P52" s="36">
        <f>SUMIFS(СВЦЭМ!$D$33:$D$776,СВЦЭМ!$A$33:$A$776,$A52,СВЦЭМ!$B$33:$B$776,P$44)+'СЕТ СН'!$G$14+СВЦЭМ!$D$10+'СЕТ СН'!$G$5-'СЕТ СН'!$G$24</f>
        <v>3747.3039627099997</v>
      </c>
      <c r="Q52" s="36">
        <f>SUMIFS(СВЦЭМ!$D$33:$D$776,СВЦЭМ!$A$33:$A$776,$A52,СВЦЭМ!$B$33:$B$776,Q$44)+'СЕТ СН'!$G$14+СВЦЭМ!$D$10+'СЕТ СН'!$G$5-'СЕТ СН'!$G$24</f>
        <v>3749.7023359</v>
      </c>
      <c r="R52" s="36">
        <f>SUMIFS(СВЦЭМ!$D$33:$D$776,СВЦЭМ!$A$33:$A$776,$A52,СВЦЭМ!$B$33:$B$776,R$44)+'СЕТ СН'!$G$14+СВЦЭМ!$D$10+'СЕТ СН'!$G$5-'СЕТ СН'!$G$24</f>
        <v>3744.0788264100001</v>
      </c>
      <c r="S52" s="36">
        <f>SUMIFS(СВЦЭМ!$D$33:$D$776,СВЦЭМ!$A$33:$A$776,$A52,СВЦЭМ!$B$33:$B$776,S$44)+'СЕТ СН'!$G$14+СВЦЭМ!$D$10+'СЕТ СН'!$G$5-'СЕТ СН'!$G$24</f>
        <v>3730.9366379499997</v>
      </c>
      <c r="T52" s="36">
        <f>SUMIFS(СВЦЭМ!$D$33:$D$776,СВЦЭМ!$A$33:$A$776,$A52,СВЦЭМ!$B$33:$B$776,T$44)+'СЕТ СН'!$G$14+СВЦЭМ!$D$10+'СЕТ СН'!$G$5-'СЕТ СН'!$G$24</f>
        <v>3702.6343834600002</v>
      </c>
      <c r="U52" s="36">
        <f>SUMIFS(СВЦЭМ!$D$33:$D$776,СВЦЭМ!$A$33:$A$776,$A52,СВЦЭМ!$B$33:$B$776,U$44)+'СЕТ СН'!$G$14+СВЦЭМ!$D$10+'СЕТ СН'!$G$5-'СЕТ СН'!$G$24</f>
        <v>3708.11275217</v>
      </c>
      <c r="V52" s="36">
        <f>SUMIFS(СВЦЭМ!$D$33:$D$776,СВЦЭМ!$A$33:$A$776,$A52,СВЦЭМ!$B$33:$B$776,V$44)+'СЕТ СН'!$G$14+СВЦЭМ!$D$10+'СЕТ СН'!$G$5-'СЕТ СН'!$G$24</f>
        <v>3721.6698008600001</v>
      </c>
      <c r="W52" s="36">
        <f>SUMIFS(СВЦЭМ!$D$33:$D$776,СВЦЭМ!$A$33:$A$776,$A52,СВЦЭМ!$B$33:$B$776,W$44)+'СЕТ СН'!$G$14+СВЦЭМ!$D$10+'СЕТ СН'!$G$5-'СЕТ СН'!$G$24</f>
        <v>3739.9117478200001</v>
      </c>
      <c r="X52" s="36">
        <f>SUMIFS(СВЦЭМ!$D$33:$D$776,СВЦЭМ!$A$33:$A$776,$A52,СВЦЭМ!$B$33:$B$776,X$44)+'СЕТ СН'!$G$14+СВЦЭМ!$D$10+'СЕТ СН'!$G$5-'СЕТ СН'!$G$24</f>
        <v>3759.7190188100003</v>
      </c>
      <c r="Y52" s="36">
        <f>SUMIFS(СВЦЭМ!$D$33:$D$776,СВЦЭМ!$A$33:$A$776,$A52,СВЦЭМ!$B$33:$B$776,Y$44)+'СЕТ СН'!$G$14+СВЦЭМ!$D$10+'СЕТ СН'!$G$5-'СЕТ СН'!$G$24</f>
        <v>3774.1014534799997</v>
      </c>
    </row>
    <row r="53" spans="1:25" ht="15.75" x14ac:dyDescent="0.2">
      <c r="A53" s="35">
        <f t="shared" si="1"/>
        <v>44236</v>
      </c>
      <c r="B53" s="36">
        <f>SUMIFS(СВЦЭМ!$D$33:$D$776,СВЦЭМ!$A$33:$A$776,$A53,СВЦЭМ!$B$33:$B$776,B$44)+'СЕТ СН'!$G$14+СВЦЭМ!$D$10+'СЕТ СН'!$G$5-'СЕТ СН'!$G$24</f>
        <v>3744.5715461600003</v>
      </c>
      <c r="C53" s="36">
        <f>SUMIFS(СВЦЭМ!$D$33:$D$776,СВЦЭМ!$A$33:$A$776,$A53,СВЦЭМ!$B$33:$B$776,C$44)+'СЕТ СН'!$G$14+СВЦЭМ!$D$10+'СЕТ СН'!$G$5-'СЕТ СН'!$G$24</f>
        <v>3770.1536403199998</v>
      </c>
      <c r="D53" s="36">
        <f>SUMIFS(СВЦЭМ!$D$33:$D$776,СВЦЭМ!$A$33:$A$776,$A53,СВЦЭМ!$B$33:$B$776,D$44)+'СЕТ СН'!$G$14+СВЦЭМ!$D$10+'СЕТ СН'!$G$5-'СЕТ СН'!$G$24</f>
        <v>3801.0169637700001</v>
      </c>
      <c r="E53" s="36">
        <f>SUMIFS(СВЦЭМ!$D$33:$D$776,СВЦЭМ!$A$33:$A$776,$A53,СВЦЭМ!$B$33:$B$776,E$44)+'СЕТ СН'!$G$14+СВЦЭМ!$D$10+'СЕТ СН'!$G$5-'СЕТ СН'!$G$24</f>
        <v>3810.6852473700001</v>
      </c>
      <c r="F53" s="36">
        <f>SUMIFS(СВЦЭМ!$D$33:$D$776,СВЦЭМ!$A$33:$A$776,$A53,СВЦЭМ!$B$33:$B$776,F$44)+'СЕТ СН'!$G$14+СВЦЭМ!$D$10+'СЕТ СН'!$G$5-'СЕТ СН'!$G$24</f>
        <v>3798.12926294</v>
      </c>
      <c r="G53" s="36">
        <f>SUMIFS(СВЦЭМ!$D$33:$D$776,СВЦЭМ!$A$33:$A$776,$A53,СВЦЭМ!$B$33:$B$776,G$44)+'СЕТ СН'!$G$14+СВЦЭМ!$D$10+'СЕТ СН'!$G$5-'СЕТ СН'!$G$24</f>
        <v>3776.4636062199997</v>
      </c>
      <c r="H53" s="36">
        <f>SUMIFS(СВЦЭМ!$D$33:$D$776,СВЦЭМ!$A$33:$A$776,$A53,СВЦЭМ!$B$33:$B$776,H$44)+'СЕТ СН'!$G$14+СВЦЭМ!$D$10+'СЕТ СН'!$G$5-'СЕТ СН'!$G$24</f>
        <v>3741.7775038899999</v>
      </c>
      <c r="I53" s="36">
        <f>SUMIFS(СВЦЭМ!$D$33:$D$776,СВЦЭМ!$A$33:$A$776,$A53,СВЦЭМ!$B$33:$B$776,I$44)+'СЕТ СН'!$G$14+СВЦЭМ!$D$10+'СЕТ СН'!$G$5-'СЕТ СН'!$G$24</f>
        <v>3705.63466806</v>
      </c>
      <c r="J53" s="36">
        <f>SUMIFS(СВЦЭМ!$D$33:$D$776,СВЦЭМ!$A$33:$A$776,$A53,СВЦЭМ!$B$33:$B$776,J$44)+'СЕТ СН'!$G$14+СВЦЭМ!$D$10+'СЕТ СН'!$G$5-'СЕТ СН'!$G$24</f>
        <v>3683.0942017899997</v>
      </c>
      <c r="K53" s="36">
        <f>SUMIFS(СВЦЭМ!$D$33:$D$776,СВЦЭМ!$A$33:$A$776,$A53,СВЦЭМ!$B$33:$B$776,K$44)+'СЕТ СН'!$G$14+СВЦЭМ!$D$10+'СЕТ СН'!$G$5-'СЕТ СН'!$G$24</f>
        <v>3678.7035983800001</v>
      </c>
      <c r="L53" s="36">
        <f>SUMIFS(СВЦЭМ!$D$33:$D$776,СВЦЭМ!$A$33:$A$776,$A53,СВЦЭМ!$B$33:$B$776,L$44)+'СЕТ СН'!$G$14+СВЦЭМ!$D$10+'СЕТ СН'!$G$5-'СЕТ СН'!$G$24</f>
        <v>3671.6334367600002</v>
      </c>
      <c r="M53" s="36">
        <f>SUMIFS(СВЦЭМ!$D$33:$D$776,СВЦЭМ!$A$33:$A$776,$A53,СВЦЭМ!$B$33:$B$776,M$44)+'СЕТ СН'!$G$14+СВЦЭМ!$D$10+'СЕТ СН'!$G$5-'СЕТ СН'!$G$24</f>
        <v>3679.8917984199998</v>
      </c>
      <c r="N53" s="36">
        <f>SUMIFS(СВЦЭМ!$D$33:$D$776,СВЦЭМ!$A$33:$A$776,$A53,СВЦЭМ!$B$33:$B$776,N$44)+'СЕТ СН'!$G$14+СВЦЭМ!$D$10+'СЕТ СН'!$G$5-'СЕТ СН'!$G$24</f>
        <v>3691.1318208399998</v>
      </c>
      <c r="O53" s="36">
        <f>SUMIFS(СВЦЭМ!$D$33:$D$776,СВЦЭМ!$A$33:$A$776,$A53,СВЦЭМ!$B$33:$B$776,O$44)+'СЕТ СН'!$G$14+СВЦЭМ!$D$10+'СЕТ СН'!$G$5-'СЕТ СН'!$G$24</f>
        <v>3706.8129738100001</v>
      </c>
      <c r="P53" s="36">
        <f>SUMIFS(СВЦЭМ!$D$33:$D$776,СВЦЭМ!$A$33:$A$776,$A53,СВЦЭМ!$B$33:$B$776,P$44)+'СЕТ СН'!$G$14+СВЦЭМ!$D$10+'СЕТ СН'!$G$5-'СЕТ СН'!$G$24</f>
        <v>3726.5248698300002</v>
      </c>
      <c r="Q53" s="36">
        <f>SUMIFS(СВЦЭМ!$D$33:$D$776,СВЦЭМ!$A$33:$A$776,$A53,СВЦЭМ!$B$33:$B$776,Q$44)+'СЕТ СН'!$G$14+СВЦЭМ!$D$10+'СЕТ СН'!$G$5-'СЕТ СН'!$G$24</f>
        <v>3731.90541992</v>
      </c>
      <c r="R53" s="36">
        <f>SUMIFS(СВЦЭМ!$D$33:$D$776,СВЦЭМ!$A$33:$A$776,$A53,СВЦЭМ!$B$33:$B$776,R$44)+'СЕТ СН'!$G$14+СВЦЭМ!$D$10+'СЕТ СН'!$G$5-'СЕТ СН'!$G$24</f>
        <v>3732.0138674999998</v>
      </c>
      <c r="S53" s="36">
        <f>SUMIFS(СВЦЭМ!$D$33:$D$776,СВЦЭМ!$A$33:$A$776,$A53,СВЦЭМ!$B$33:$B$776,S$44)+'СЕТ СН'!$G$14+СВЦЭМ!$D$10+'СЕТ СН'!$G$5-'СЕТ СН'!$G$24</f>
        <v>3716.9633622199999</v>
      </c>
      <c r="T53" s="36">
        <f>SUMIFS(СВЦЭМ!$D$33:$D$776,СВЦЭМ!$A$33:$A$776,$A53,СВЦЭМ!$B$33:$B$776,T$44)+'СЕТ СН'!$G$14+СВЦЭМ!$D$10+'СЕТ СН'!$G$5-'СЕТ СН'!$G$24</f>
        <v>3687.1919529400002</v>
      </c>
      <c r="U53" s="36">
        <f>SUMIFS(СВЦЭМ!$D$33:$D$776,СВЦЭМ!$A$33:$A$776,$A53,СВЦЭМ!$B$33:$B$776,U$44)+'СЕТ СН'!$G$14+СВЦЭМ!$D$10+'СЕТ СН'!$G$5-'СЕТ СН'!$G$24</f>
        <v>3683.9052964799998</v>
      </c>
      <c r="V53" s="36">
        <f>SUMIFS(СВЦЭМ!$D$33:$D$776,СВЦЭМ!$A$33:$A$776,$A53,СВЦЭМ!$B$33:$B$776,V$44)+'СЕТ СН'!$G$14+СВЦЭМ!$D$10+'СЕТ СН'!$G$5-'СЕТ СН'!$G$24</f>
        <v>3696.78072161</v>
      </c>
      <c r="W53" s="36">
        <f>SUMIFS(СВЦЭМ!$D$33:$D$776,СВЦЭМ!$A$33:$A$776,$A53,СВЦЭМ!$B$33:$B$776,W$44)+'СЕТ СН'!$G$14+СВЦЭМ!$D$10+'СЕТ СН'!$G$5-'СЕТ СН'!$G$24</f>
        <v>3717.3946017899998</v>
      </c>
      <c r="X53" s="36">
        <f>SUMIFS(СВЦЭМ!$D$33:$D$776,СВЦЭМ!$A$33:$A$776,$A53,СВЦЭМ!$B$33:$B$776,X$44)+'СЕТ СН'!$G$14+СВЦЭМ!$D$10+'СЕТ СН'!$G$5-'СЕТ СН'!$G$24</f>
        <v>3740.3718337800001</v>
      </c>
      <c r="Y53" s="36">
        <f>SUMIFS(СВЦЭМ!$D$33:$D$776,СВЦЭМ!$A$33:$A$776,$A53,СВЦЭМ!$B$33:$B$776,Y$44)+'СЕТ СН'!$G$14+СВЦЭМ!$D$10+'СЕТ СН'!$G$5-'СЕТ СН'!$G$24</f>
        <v>3750.3364392499998</v>
      </c>
    </row>
    <row r="54" spans="1:25" ht="15.75" x14ac:dyDescent="0.2">
      <c r="A54" s="35">
        <f t="shared" si="1"/>
        <v>44237</v>
      </c>
      <c r="B54" s="36">
        <f>SUMIFS(СВЦЭМ!$D$33:$D$776,СВЦЭМ!$A$33:$A$776,$A54,СВЦЭМ!$B$33:$B$776,B$44)+'СЕТ СН'!$G$14+СВЦЭМ!$D$10+'СЕТ СН'!$G$5-'СЕТ СН'!$G$24</f>
        <v>3696.6715878999998</v>
      </c>
      <c r="C54" s="36">
        <f>SUMIFS(СВЦЭМ!$D$33:$D$776,СВЦЭМ!$A$33:$A$776,$A54,СВЦЭМ!$B$33:$B$776,C$44)+'СЕТ СН'!$G$14+СВЦЭМ!$D$10+'СЕТ СН'!$G$5-'СЕТ СН'!$G$24</f>
        <v>3712.6280726200002</v>
      </c>
      <c r="D54" s="36">
        <f>SUMIFS(СВЦЭМ!$D$33:$D$776,СВЦЭМ!$A$33:$A$776,$A54,СВЦЭМ!$B$33:$B$776,D$44)+'СЕТ СН'!$G$14+СВЦЭМ!$D$10+'СЕТ СН'!$G$5-'СЕТ СН'!$G$24</f>
        <v>3733.5343069</v>
      </c>
      <c r="E54" s="36">
        <f>SUMIFS(СВЦЭМ!$D$33:$D$776,СВЦЭМ!$A$33:$A$776,$A54,СВЦЭМ!$B$33:$B$776,E$44)+'СЕТ СН'!$G$14+СВЦЭМ!$D$10+'СЕТ СН'!$G$5-'СЕТ СН'!$G$24</f>
        <v>3737.7976859999999</v>
      </c>
      <c r="F54" s="36">
        <f>SUMIFS(СВЦЭМ!$D$33:$D$776,СВЦЭМ!$A$33:$A$776,$A54,СВЦЭМ!$B$33:$B$776,F$44)+'СЕТ СН'!$G$14+СВЦЭМ!$D$10+'СЕТ СН'!$G$5-'СЕТ СН'!$G$24</f>
        <v>3730.11702608</v>
      </c>
      <c r="G54" s="36">
        <f>SUMIFS(СВЦЭМ!$D$33:$D$776,СВЦЭМ!$A$33:$A$776,$A54,СВЦЭМ!$B$33:$B$776,G$44)+'СЕТ СН'!$G$14+СВЦЭМ!$D$10+'СЕТ СН'!$G$5-'СЕТ СН'!$G$24</f>
        <v>3714.45734098</v>
      </c>
      <c r="H54" s="36">
        <f>SUMIFS(СВЦЭМ!$D$33:$D$776,СВЦЭМ!$A$33:$A$776,$A54,СВЦЭМ!$B$33:$B$776,H$44)+'СЕТ СН'!$G$14+СВЦЭМ!$D$10+'СЕТ СН'!$G$5-'СЕТ СН'!$G$24</f>
        <v>3694.45101019</v>
      </c>
      <c r="I54" s="36">
        <f>SUMIFS(СВЦЭМ!$D$33:$D$776,СВЦЭМ!$A$33:$A$776,$A54,СВЦЭМ!$B$33:$B$776,I$44)+'СЕТ СН'!$G$14+СВЦЭМ!$D$10+'СЕТ СН'!$G$5-'СЕТ СН'!$G$24</f>
        <v>3719.6801407299999</v>
      </c>
      <c r="J54" s="36">
        <f>SUMIFS(СВЦЭМ!$D$33:$D$776,СВЦЭМ!$A$33:$A$776,$A54,СВЦЭМ!$B$33:$B$776,J$44)+'СЕТ СН'!$G$14+СВЦЭМ!$D$10+'СЕТ СН'!$G$5-'СЕТ СН'!$G$24</f>
        <v>3695.7860572199997</v>
      </c>
      <c r="K54" s="36">
        <f>SUMIFS(СВЦЭМ!$D$33:$D$776,СВЦЭМ!$A$33:$A$776,$A54,СВЦЭМ!$B$33:$B$776,K$44)+'СЕТ СН'!$G$14+СВЦЭМ!$D$10+'СЕТ СН'!$G$5-'СЕТ СН'!$G$24</f>
        <v>3682.9933314099999</v>
      </c>
      <c r="L54" s="36">
        <f>SUMIFS(СВЦЭМ!$D$33:$D$776,СВЦЭМ!$A$33:$A$776,$A54,СВЦЭМ!$B$33:$B$776,L$44)+'СЕТ СН'!$G$14+СВЦЭМ!$D$10+'СЕТ СН'!$G$5-'СЕТ СН'!$G$24</f>
        <v>3681.3419416299998</v>
      </c>
      <c r="M54" s="36">
        <f>SUMIFS(СВЦЭМ!$D$33:$D$776,СВЦЭМ!$A$33:$A$776,$A54,СВЦЭМ!$B$33:$B$776,M$44)+'СЕТ СН'!$G$14+СВЦЭМ!$D$10+'СЕТ СН'!$G$5-'СЕТ СН'!$G$24</f>
        <v>3689.8183391399998</v>
      </c>
      <c r="N54" s="36">
        <f>SUMIFS(СВЦЭМ!$D$33:$D$776,СВЦЭМ!$A$33:$A$776,$A54,СВЦЭМ!$B$33:$B$776,N$44)+'СЕТ СН'!$G$14+СВЦЭМ!$D$10+'СЕТ СН'!$G$5-'СЕТ СН'!$G$24</f>
        <v>3701.94753588</v>
      </c>
      <c r="O54" s="36">
        <f>SUMIFS(СВЦЭМ!$D$33:$D$776,СВЦЭМ!$A$33:$A$776,$A54,СВЦЭМ!$B$33:$B$776,O$44)+'СЕТ СН'!$G$14+СВЦЭМ!$D$10+'СЕТ СН'!$G$5-'СЕТ СН'!$G$24</f>
        <v>3720.6785756999998</v>
      </c>
      <c r="P54" s="36">
        <f>SUMIFS(СВЦЭМ!$D$33:$D$776,СВЦЭМ!$A$33:$A$776,$A54,СВЦЭМ!$B$33:$B$776,P$44)+'СЕТ СН'!$G$14+СВЦЭМ!$D$10+'СЕТ СН'!$G$5-'СЕТ СН'!$G$24</f>
        <v>3730.8575573600001</v>
      </c>
      <c r="Q54" s="36">
        <f>SUMIFS(СВЦЭМ!$D$33:$D$776,СВЦЭМ!$A$33:$A$776,$A54,СВЦЭМ!$B$33:$B$776,Q$44)+'СЕТ СН'!$G$14+СВЦЭМ!$D$10+'СЕТ СН'!$G$5-'СЕТ СН'!$G$24</f>
        <v>3738.3530305100003</v>
      </c>
      <c r="R54" s="36">
        <f>SUMIFS(СВЦЭМ!$D$33:$D$776,СВЦЭМ!$A$33:$A$776,$A54,СВЦЭМ!$B$33:$B$776,R$44)+'СЕТ СН'!$G$14+СВЦЭМ!$D$10+'СЕТ СН'!$G$5-'СЕТ СН'!$G$24</f>
        <v>3735.2642664699997</v>
      </c>
      <c r="S54" s="36">
        <f>SUMIFS(СВЦЭМ!$D$33:$D$776,СВЦЭМ!$A$33:$A$776,$A54,СВЦЭМ!$B$33:$B$776,S$44)+'СЕТ СН'!$G$14+СВЦЭМ!$D$10+'СЕТ СН'!$G$5-'СЕТ СН'!$G$24</f>
        <v>3723.1083832499999</v>
      </c>
      <c r="T54" s="36">
        <f>SUMIFS(СВЦЭМ!$D$33:$D$776,СВЦЭМ!$A$33:$A$776,$A54,СВЦЭМ!$B$33:$B$776,T$44)+'СЕТ СН'!$G$14+СВЦЭМ!$D$10+'СЕТ СН'!$G$5-'СЕТ СН'!$G$24</f>
        <v>3687.7140489799999</v>
      </c>
      <c r="U54" s="36">
        <f>SUMIFS(СВЦЭМ!$D$33:$D$776,СВЦЭМ!$A$33:$A$776,$A54,СВЦЭМ!$B$33:$B$776,U$44)+'СЕТ СН'!$G$14+СВЦЭМ!$D$10+'СЕТ СН'!$G$5-'СЕТ СН'!$G$24</f>
        <v>3682.4998612999998</v>
      </c>
      <c r="V54" s="36">
        <f>SUMIFS(СВЦЭМ!$D$33:$D$776,СВЦЭМ!$A$33:$A$776,$A54,СВЦЭМ!$B$33:$B$776,V$44)+'СЕТ СН'!$G$14+СВЦЭМ!$D$10+'СЕТ СН'!$G$5-'СЕТ СН'!$G$24</f>
        <v>3694.8965818799998</v>
      </c>
      <c r="W54" s="36">
        <f>SUMIFS(СВЦЭМ!$D$33:$D$776,СВЦЭМ!$A$33:$A$776,$A54,СВЦЭМ!$B$33:$B$776,W$44)+'СЕТ СН'!$G$14+СВЦЭМ!$D$10+'СЕТ СН'!$G$5-'СЕТ СН'!$G$24</f>
        <v>3713.16541878</v>
      </c>
      <c r="X54" s="36">
        <f>SUMIFS(СВЦЭМ!$D$33:$D$776,СВЦЭМ!$A$33:$A$776,$A54,СВЦЭМ!$B$33:$B$776,X$44)+'СЕТ СН'!$G$14+СВЦЭМ!$D$10+'СЕТ СН'!$G$5-'СЕТ СН'!$G$24</f>
        <v>3733.12909012</v>
      </c>
      <c r="Y54" s="36">
        <f>SUMIFS(СВЦЭМ!$D$33:$D$776,СВЦЭМ!$A$33:$A$776,$A54,СВЦЭМ!$B$33:$B$776,Y$44)+'СЕТ СН'!$G$14+СВЦЭМ!$D$10+'СЕТ СН'!$G$5-'СЕТ СН'!$G$24</f>
        <v>3744.1177793100001</v>
      </c>
    </row>
    <row r="55" spans="1:25" ht="15.75" x14ac:dyDescent="0.2">
      <c r="A55" s="35">
        <f t="shared" si="1"/>
        <v>44238</v>
      </c>
      <c r="B55" s="36">
        <f>SUMIFS(СВЦЭМ!$D$33:$D$776,СВЦЭМ!$A$33:$A$776,$A55,СВЦЭМ!$B$33:$B$776,B$44)+'СЕТ СН'!$G$14+СВЦЭМ!$D$10+'СЕТ СН'!$G$5-'СЕТ СН'!$G$24</f>
        <v>3710.8455880000001</v>
      </c>
      <c r="C55" s="36">
        <f>SUMIFS(СВЦЭМ!$D$33:$D$776,СВЦЭМ!$A$33:$A$776,$A55,СВЦЭМ!$B$33:$B$776,C$44)+'СЕТ СН'!$G$14+СВЦЭМ!$D$10+'СЕТ СН'!$G$5-'СЕТ СН'!$G$24</f>
        <v>3755.8028912099999</v>
      </c>
      <c r="D55" s="36">
        <f>SUMIFS(СВЦЭМ!$D$33:$D$776,СВЦЭМ!$A$33:$A$776,$A55,СВЦЭМ!$B$33:$B$776,D$44)+'СЕТ СН'!$G$14+СВЦЭМ!$D$10+'СЕТ СН'!$G$5-'СЕТ СН'!$G$24</f>
        <v>3770.5541109199999</v>
      </c>
      <c r="E55" s="36">
        <f>SUMIFS(СВЦЭМ!$D$33:$D$776,СВЦЭМ!$A$33:$A$776,$A55,СВЦЭМ!$B$33:$B$776,E$44)+'СЕТ СН'!$G$14+СВЦЭМ!$D$10+'СЕТ СН'!$G$5-'СЕТ СН'!$G$24</f>
        <v>3773.9702342999999</v>
      </c>
      <c r="F55" s="36">
        <f>SUMIFS(СВЦЭМ!$D$33:$D$776,СВЦЭМ!$A$33:$A$776,$A55,СВЦЭМ!$B$33:$B$776,F$44)+'СЕТ СН'!$G$14+СВЦЭМ!$D$10+'СЕТ СН'!$G$5-'СЕТ СН'!$G$24</f>
        <v>3794.7175388000001</v>
      </c>
      <c r="G55" s="36">
        <f>SUMIFS(СВЦЭМ!$D$33:$D$776,СВЦЭМ!$A$33:$A$776,$A55,СВЦЭМ!$B$33:$B$776,G$44)+'СЕТ СН'!$G$14+СВЦЭМ!$D$10+'СЕТ СН'!$G$5-'СЕТ СН'!$G$24</f>
        <v>3785.7919747599999</v>
      </c>
      <c r="H55" s="36">
        <f>SUMIFS(СВЦЭМ!$D$33:$D$776,СВЦЭМ!$A$33:$A$776,$A55,СВЦЭМ!$B$33:$B$776,H$44)+'СЕТ СН'!$G$14+СВЦЭМ!$D$10+'СЕТ СН'!$G$5-'СЕТ СН'!$G$24</f>
        <v>3758.1915754800002</v>
      </c>
      <c r="I55" s="36">
        <f>SUMIFS(СВЦЭМ!$D$33:$D$776,СВЦЭМ!$A$33:$A$776,$A55,СВЦЭМ!$B$33:$B$776,I$44)+'СЕТ СН'!$G$14+СВЦЭМ!$D$10+'СЕТ СН'!$G$5-'СЕТ СН'!$G$24</f>
        <v>3718.7040051499998</v>
      </c>
      <c r="J55" s="36">
        <f>SUMIFS(СВЦЭМ!$D$33:$D$776,СВЦЭМ!$A$33:$A$776,$A55,СВЦЭМ!$B$33:$B$776,J$44)+'СЕТ СН'!$G$14+СВЦЭМ!$D$10+'СЕТ СН'!$G$5-'СЕТ СН'!$G$24</f>
        <v>3687.8007116500003</v>
      </c>
      <c r="K55" s="36">
        <f>SUMIFS(СВЦЭМ!$D$33:$D$776,СВЦЭМ!$A$33:$A$776,$A55,СВЦЭМ!$B$33:$B$776,K$44)+'СЕТ СН'!$G$14+СВЦЭМ!$D$10+'СЕТ СН'!$G$5-'СЕТ СН'!$G$24</f>
        <v>3681.9485918299997</v>
      </c>
      <c r="L55" s="36">
        <f>SUMIFS(СВЦЭМ!$D$33:$D$776,СВЦЭМ!$A$33:$A$776,$A55,СВЦЭМ!$B$33:$B$776,L$44)+'СЕТ СН'!$G$14+СВЦЭМ!$D$10+'СЕТ СН'!$G$5-'СЕТ СН'!$G$24</f>
        <v>3683.7501227000002</v>
      </c>
      <c r="M55" s="36">
        <f>SUMIFS(СВЦЭМ!$D$33:$D$776,СВЦЭМ!$A$33:$A$776,$A55,СВЦЭМ!$B$33:$B$776,M$44)+'СЕТ СН'!$G$14+СВЦЭМ!$D$10+'СЕТ СН'!$G$5-'СЕТ СН'!$G$24</f>
        <v>3693.5979872899998</v>
      </c>
      <c r="N55" s="36">
        <f>SUMIFS(СВЦЭМ!$D$33:$D$776,СВЦЭМ!$A$33:$A$776,$A55,СВЦЭМ!$B$33:$B$776,N$44)+'СЕТ СН'!$G$14+СВЦЭМ!$D$10+'СЕТ СН'!$G$5-'СЕТ СН'!$G$24</f>
        <v>3714.54155068</v>
      </c>
      <c r="O55" s="36">
        <f>SUMIFS(СВЦЭМ!$D$33:$D$776,СВЦЭМ!$A$33:$A$776,$A55,СВЦЭМ!$B$33:$B$776,O$44)+'СЕТ СН'!$G$14+СВЦЭМ!$D$10+'СЕТ СН'!$G$5-'СЕТ СН'!$G$24</f>
        <v>3731.35886759</v>
      </c>
      <c r="P55" s="36">
        <f>SUMIFS(СВЦЭМ!$D$33:$D$776,СВЦЭМ!$A$33:$A$776,$A55,СВЦЭМ!$B$33:$B$776,P$44)+'СЕТ СН'!$G$14+СВЦЭМ!$D$10+'СЕТ СН'!$G$5-'СЕТ СН'!$G$24</f>
        <v>3746.5934471199998</v>
      </c>
      <c r="Q55" s="36">
        <f>SUMIFS(СВЦЭМ!$D$33:$D$776,СВЦЭМ!$A$33:$A$776,$A55,СВЦЭМ!$B$33:$B$776,Q$44)+'СЕТ СН'!$G$14+СВЦЭМ!$D$10+'СЕТ СН'!$G$5-'СЕТ СН'!$G$24</f>
        <v>3753.15062975</v>
      </c>
      <c r="R55" s="36">
        <f>SUMIFS(СВЦЭМ!$D$33:$D$776,СВЦЭМ!$A$33:$A$776,$A55,СВЦЭМ!$B$33:$B$776,R$44)+'СЕТ СН'!$G$14+СВЦЭМ!$D$10+'СЕТ СН'!$G$5-'СЕТ СН'!$G$24</f>
        <v>3746.8931407700002</v>
      </c>
      <c r="S55" s="36">
        <f>SUMIFS(СВЦЭМ!$D$33:$D$776,СВЦЭМ!$A$33:$A$776,$A55,СВЦЭМ!$B$33:$B$776,S$44)+'СЕТ СН'!$G$14+СВЦЭМ!$D$10+'СЕТ СН'!$G$5-'СЕТ СН'!$G$24</f>
        <v>3729.10667552</v>
      </c>
      <c r="T55" s="36">
        <f>SUMIFS(СВЦЭМ!$D$33:$D$776,СВЦЭМ!$A$33:$A$776,$A55,СВЦЭМ!$B$33:$B$776,T$44)+'СЕТ СН'!$G$14+СВЦЭМ!$D$10+'СЕТ СН'!$G$5-'СЕТ СН'!$G$24</f>
        <v>3697.95344733</v>
      </c>
      <c r="U55" s="36">
        <f>SUMIFS(СВЦЭМ!$D$33:$D$776,СВЦЭМ!$A$33:$A$776,$A55,СВЦЭМ!$B$33:$B$776,U$44)+'СЕТ СН'!$G$14+СВЦЭМ!$D$10+'СЕТ СН'!$G$5-'СЕТ СН'!$G$24</f>
        <v>3689.9402505099997</v>
      </c>
      <c r="V55" s="36">
        <f>SUMIFS(СВЦЭМ!$D$33:$D$776,СВЦЭМ!$A$33:$A$776,$A55,СВЦЭМ!$B$33:$B$776,V$44)+'СЕТ СН'!$G$14+СВЦЭМ!$D$10+'СЕТ СН'!$G$5-'СЕТ СН'!$G$24</f>
        <v>3689.8760737000002</v>
      </c>
      <c r="W55" s="36">
        <f>SUMIFS(СВЦЭМ!$D$33:$D$776,СВЦЭМ!$A$33:$A$776,$A55,СВЦЭМ!$B$33:$B$776,W$44)+'СЕТ СН'!$G$14+СВЦЭМ!$D$10+'СЕТ СН'!$G$5-'СЕТ СН'!$G$24</f>
        <v>3711.2496512299999</v>
      </c>
      <c r="X55" s="36">
        <f>SUMIFS(СВЦЭМ!$D$33:$D$776,СВЦЭМ!$A$33:$A$776,$A55,СВЦЭМ!$B$33:$B$776,X$44)+'СЕТ СН'!$G$14+СВЦЭМ!$D$10+'СЕТ СН'!$G$5-'СЕТ СН'!$G$24</f>
        <v>3730.7365266500001</v>
      </c>
      <c r="Y55" s="36">
        <f>SUMIFS(СВЦЭМ!$D$33:$D$776,СВЦЭМ!$A$33:$A$776,$A55,СВЦЭМ!$B$33:$B$776,Y$44)+'СЕТ СН'!$G$14+СВЦЭМ!$D$10+'СЕТ СН'!$G$5-'СЕТ СН'!$G$24</f>
        <v>3743.42929581</v>
      </c>
    </row>
    <row r="56" spans="1:25" ht="15.75" x14ac:dyDescent="0.2">
      <c r="A56" s="35">
        <f t="shared" si="1"/>
        <v>44239</v>
      </c>
      <c r="B56" s="36">
        <f>SUMIFS(СВЦЭМ!$D$33:$D$776,СВЦЭМ!$A$33:$A$776,$A56,СВЦЭМ!$B$33:$B$776,B$44)+'СЕТ СН'!$G$14+СВЦЭМ!$D$10+'СЕТ СН'!$G$5-'СЕТ СН'!$G$24</f>
        <v>3755.3906010299997</v>
      </c>
      <c r="C56" s="36">
        <f>SUMIFS(СВЦЭМ!$D$33:$D$776,СВЦЭМ!$A$33:$A$776,$A56,СВЦЭМ!$B$33:$B$776,C$44)+'СЕТ СН'!$G$14+СВЦЭМ!$D$10+'СЕТ СН'!$G$5-'СЕТ СН'!$G$24</f>
        <v>3776.7249534600001</v>
      </c>
      <c r="D56" s="36">
        <f>SUMIFS(СВЦЭМ!$D$33:$D$776,СВЦЭМ!$A$33:$A$776,$A56,СВЦЭМ!$B$33:$B$776,D$44)+'СЕТ СН'!$G$14+СВЦЭМ!$D$10+'СЕТ СН'!$G$5-'СЕТ СН'!$G$24</f>
        <v>3781.0151805300002</v>
      </c>
      <c r="E56" s="36">
        <f>SUMIFS(СВЦЭМ!$D$33:$D$776,СВЦЭМ!$A$33:$A$776,$A56,СВЦЭМ!$B$33:$B$776,E$44)+'СЕТ СН'!$G$14+СВЦЭМ!$D$10+'СЕТ СН'!$G$5-'СЕТ СН'!$G$24</f>
        <v>3784.0833673699999</v>
      </c>
      <c r="F56" s="36">
        <f>SUMIFS(СВЦЭМ!$D$33:$D$776,СВЦЭМ!$A$33:$A$776,$A56,СВЦЭМ!$B$33:$B$776,F$44)+'СЕТ СН'!$G$14+СВЦЭМ!$D$10+'СЕТ СН'!$G$5-'СЕТ СН'!$G$24</f>
        <v>3785.9230286399998</v>
      </c>
      <c r="G56" s="36">
        <f>SUMIFS(СВЦЭМ!$D$33:$D$776,СВЦЭМ!$A$33:$A$776,$A56,СВЦЭМ!$B$33:$B$776,G$44)+'СЕТ СН'!$G$14+СВЦЭМ!$D$10+'СЕТ СН'!$G$5-'СЕТ СН'!$G$24</f>
        <v>3769.9543180999999</v>
      </c>
      <c r="H56" s="36">
        <f>SUMIFS(СВЦЭМ!$D$33:$D$776,СВЦЭМ!$A$33:$A$776,$A56,СВЦЭМ!$B$33:$B$776,H$44)+'СЕТ СН'!$G$14+СВЦЭМ!$D$10+'СЕТ СН'!$G$5-'СЕТ СН'!$G$24</f>
        <v>3743.3167435699997</v>
      </c>
      <c r="I56" s="36">
        <f>SUMIFS(СВЦЭМ!$D$33:$D$776,СВЦЭМ!$A$33:$A$776,$A56,СВЦЭМ!$B$33:$B$776,I$44)+'СЕТ СН'!$G$14+СВЦЭМ!$D$10+'СЕТ СН'!$G$5-'СЕТ СН'!$G$24</f>
        <v>3728.9282020000001</v>
      </c>
      <c r="J56" s="36">
        <f>SUMIFS(СВЦЭМ!$D$33:$D$776,СВЦЭМ!$A$33:$A$776,$A56,СВЦЭМ!$B$33:$B$776,J$44)+'СЕТ СН'!$G$14+СВЦЭМ!$D$10+'СЕТ СН'!$G$5-'СЕТ СН'!$G$24</f>
        <v>3702.9039954700002</v>
      </c>
      <c r="K56" s="36">
        <f>SUMIFS(СВЦЭМ!$D$33:$D$776,СВЦЭМ!$A$33:$A$776,$A56,СВЦЭМ!$B$33:$B$776,K$44)+'СЕТ СН'!$G$14+СВЦЭМ!$D$10+'СЕТ СН'!$G$5-'СЕТ СН'!$G$24</f>
        <v>3693.0603724900002</v>
      </c>
      <c r="L56" s="36">
        <f>SUMIFS(СВЦЭМ!$D$33:$D$776,СВЦЭМ!$A$33:$A$776,$A56,СВЦЭМ!$B$33:$B$776,L$44)+'СЕТ СН'!$G$14+СВЦЭМ!$D$10+'СЕТ СН'!$G$5-'СЕТ СН'!$G$24</f>
        <v>3687.7322047799998</v>
      </c>
      <c r="M56" s="36">
        <f>SUMIFS(СВЦЭМ!$D$33:$D$776,СВЦЭМ!$A$33:$A$776,$A56,СВЦЭМ!$B$33:$B$776,M$44)+'СЕТ СН'!$G$14+СВЦЭМ!$D$10+'СЕТ СН'!$G$5-'СЕТ СН'!$G$24</f>
        <v>3708.39036179</v>
      </c>
      <c r="N56" s="36">
        <f>SUMIFS(СВЦЭМ!$D$33:$D$776,СВЦЭМ!$A$33:$A$776,$A56,СВЦЭМ!$B$33:$B$776,N$44)+'СЕТ СН'!$G$14+СВЦЭМ!$D$10+'СЕТ СН'!$G$5-'СЕТ СН'!$G$24</f>
        <v>3720.8675230899998</v>
      </c>
      <c r="O56" s="36">
        <f>SUMIFS(СВЦЭМ!$D$33:$D$776,СВЦЭМ!$A$33:$A$776,$A56,СВЦЭМ!$B$33:$B$776,O$44)+'СЕТ СН'!$G$14+СВЦЭМ!$D$10+'СЕТ СН'!$G$5-'СЕТ СН'!$G$24</f>
        <v>3726.8168960900002</v>
      </c>
      <c r="P56" s="36">
        <f>SUMIFS(СВЦЭМ!$D$33:$D$776,СВЦЭМ!$A$33:$A$776,$A56,СВЦЭМ!$B$33:$B$776,P$44)+'СЕТ СН'!$G$14+СВЦЭМ!$D$10+'СЕТ СН'!$G$5-'СЕТ СН'!$G$24</f>
        <v>3735.8345080999998</v>
      </c>
      <c r="Q56" s="36">
        <f>SUMIFS(СВЦЭМ!$D$33:$D$776,СВЦЭМ!$A$33:$A$776,$A56,СВЦЭМ!$B$33:$B$776,Q$44)+'СЕТ СН'!$G$14+СВЦЭМ!$D$10+'СЕТ СН'!$G$5-'СЕТ СН'!$G$24</f>
        <v>3741.0870428799999</v>
      </c>
      <c r="R56" s="36">
        <f>SUMIFS(СВЦЭМ!$D$33:$D$776,СВЦЭМ!$A$33:$A$776,$A56,СВЦЭМ!$B$33:$B$776,R$44)+'СЕТ СН'!$G$14+СВЦЭМ!$D$10+'СЕТ СН'!$G$5-'СЕТ СН'!$G$24</f>
        <v>3737.2328269899999</v>
      </c>
      <c r="S56" s="36">
        <f>SUMIFS(СВЦЭМ!$D$33:$D$776,СВЦЭМ!$A$33:$A$776,$A56,СВЦЭМ!$B$33:$B$776,S$44)+'СЕТ СН'!$G$14+СВЦЭМ!$D$10+'СЕТ СН'!$G$5-'СЕТ СН'!$G$24</f>
        <v>3731.2649951399999</v>
      </c>
      <c r="T56" s="36">
        <f>SUMIFS(СВЦЭМ!$D$33:$D$776,СВЦЭМ!$A$33:$A$776,$A56,СВЦЭМ!$B$33:$B$776,T$44)+'СЕТ СН'!$G$14+СВЦЭМ!$D$10+'СЕТ СН'!$G$5-'СЕТ СН'!$G$24</f>
        <v>3717.0918590299998</v>
      </c>
      <c r="U56" s="36">
        <f>SUMIFS(СВЦЭМ!$D$33:$D$776,СВЦЭМ!$A$33:$A$776,$A56,СВЦЭМ!$B$33:$B$776,U$44)+'СЕТ СН'!$G$14+СВЦЭМ!$D$10+'СЕТ СН'!$G$5-'СЕТ СН'!$G$24</f>
        <v>3702.2564798200001</v>
      </c>
      <c r="V56" s="36">
        <f>SUMIFS(СВЦЭМ!$D$33:$D$776,СВЦЭМ!$A$33:$A$776,$A56,СВЦЭМ!$B$33:$B$776,V$44)+'СЕТ СН'!$G$14+СВЦЭМ!$D$10+'СЕТ СН'!$G$5-'СЕТ СН'!$G$24</f>
        <v>3710.1532196500002</v>
      </c>
      <c r="W56" s="36">
        <f>SUMIFS(СВЦЭМ!$D$33:$D$776,СВЦЭМ!$A$33:$A$776,$A56,СВЦЭМ!$B$33:$B$776,W$44)+'СЕТ СН'!$G$14+СВЦЭМ!$D$10+'СЕТ СН'!$G$5-'СЕТ СН'!$G$24</f>
        <v>3736.4208316499999</v>
      </c>
      <c r="X56" s="36">
        <f>SUMIFS(СВЦЭМ!$D$33:$D$776,СВЦЭМ!$A$33:$A$776,$A56,СВЦЭМ!$B$33:$B$776,X$44)+'СЕТ СН'!$G$14+СВЦЭМ!$D$10+'СЕТ СН'!$G$5-'СЕТ СН'!$G$24</f>
        <v>3743.8120319899999</v>
      </c>
      <c r="Y56" s="36">
        <f>SUMIFS(СВЦЭМ!$D$33:$D$776,СВЦЭМ!$A$33:$A$776,$A56,СВЦЭМ!$B$33:$B$776,Y$44)+'СЕТ СН'!$G$14+СВЦЭМ!$D$10+'СЕТ СН'!$G$5-'СЕТ СН'!$G$24</f>
        <v>3743.1928348199999</v>
      </c>
    </row>
    <row r="57" spans="1:25" ht="15.75" x14ac:dyDescent="0.2">
      <c r="A57" s="35">
        <f t="shared" si="1"/>
        <v>44240</v>
      </c>
      <c r="B57" s="36">
        <f>SUMIFS(СВЦЭМ!$D$33:$D$776,СВЦЭМ!$A$33:$A$776,$A57,СВЦЭМ!$B$33:$B$776,B$44)+'СЕТ СН'!$G$14+СВЦЭМ!$D$10+'СЕТ СН'!$G$5-'СЕТ СН'!$G$24</f>
        <v>3718.7638941800001</v>
      </c>
      <c r="C57" s="36">
        <f>SUMIFS(СВЦЭМ!$D$33:$D$776,СВЦЭМ!$A$33:$A$776,$A57,СВЦЭМ!$B$33:$B$776,C$44)+'СЕТ СН'!$G$14+СВЦЭМ!$D$10+'СЕТ СН'!$G$5-'СЕТ СН'!$G$24</f>
        <v>3733.8680529499998</v>
      </c>
      <c r="D57" s="36">
        <f>SUMIFS(СВЦЭМ!$D$33:$D$776,СВЦЭМ!$A$33:$A$776,$A57,СВЦЭМ!$B$33:$B$776,D$44)+'СЕТ СН'!$G$14+СВЦЭМ!$D$10+'СЕТ СН'!$G$5-'СЕТ СН'!$G$24</f>
        <v>3718.4526849499998</v>
      </c>
      <c r="E57" s="36">
        <f>SUMIFS(СВЦЭМ!$D$33:$D$776,СВЦЭМ!$A$33:$A$776,$A57,СВЦЭМ!$B$33:$B$776,E$44)+'СЕТ СН'!$G$14+СВЦЭМ!$D$10+'СЕТ СН'!$G$5-'СЕТ СН'!$G$24</f>
        <v>3724.1051611900002</v>
      </c>
      <c r="F57" s="36">
        <f>SUMIFS(СВЦЭМ!$D$33:$D$776,СВЦЭМ!$A$33:$A$776,$A57,СВЦЭМ!$B$33:$B$776,F$44)+'СЕТ СН'!$G$14+СВЦЭМ!$D$10+'СЕТ СН'!$G$5-'СЕТ СН'!$G$24</f>
        <v>3737.9065512100001</v>
      </c>
      <c r="G57" s="36">
        <f>SUMIFS(СВЦЭМ!$D$33:$D$776,СВЦЭМ!$A$33:$A$776,$A57,СВЦЭМ!$B$33:$B$776,G$44)+'СЕТ СН'!$G$14+СВЦЭМ!$D$10+'СЕТ СН'!$G$5-'СЕТ СН'!$G$24</f>
        <v>3728.3347981699999</v>
      </c>
      <c r="H57" s="36">
        <f>SUMIFS(СВЦЭМ!$D$33:$D$776,СВЦЭМ!$A$33:$A$776,$A57,СВЦЭМ!$B$33:$B$776,H$44)+'СЕТ СН'!$G$14+СВЦЭМ!$D$10+'СЕТ СН'!$G$5-'СЕТ СН'!$G$24</f>
        <v>3725.8026617599999</v>
      </c>
      <c r="I57" s="36">
        <f>SUMIFS(СВЦЭМ!$D$33:$D$776,СВЦЭМ!$A$33:$A$776,$A57,СВЦЭМ!$B$33:$B$776,I$44)+'СЕТ СН'!$G$14+СВЦЭМ!$D$10+'СЕТ СН'!$G$5-'СЕТ СН'!$G$24</f>
        <v>3702.0960323899999</v>
      </c>
      <c r="J57" s="36">
        <f>SUMIFS(СВЦЭМ!$D$33:$D$776,СВЦЭМ!$A$33:$A$776,$A57,СВЦЭМ!$B$33:$B$776,J$44)+'СЕТ СН'!$G$14+СВЦЭМ!$D$10+'СЕТ СН'!$G$5-'СЕТ СН'!$G$24</f>
        <v>3692.2958307999997</v>
      </c>
      <c r="K57" s="36">
        <f>SUMIFS(СВЦЭМ!$D$33:$D$776,СВЦЭМ!$A$33:$A$776,$A57,СВЦЭМ!$B$33:$B$776,K$44)+'СЕТ СН'!$G$14+СВЦЭМ!$D$10+'СЕТ СН'!$G$5-'СЕТ СН'!$G$24</f>
        <v>3668.9100384100002</v>
      </c>
      <c r="L57" s="36">
        <f>SUMIFS(СВЦЭМ!$D$33:$D$776,СВЦЭМ!$A$33:$A$776,$A57,СВЦЭМ!$B$33:$B$776,L$44)+'СЕТ СН'!$G$14+СВЦЭМ!$D$10+'СЕТ СН'!$G$5-'СЕТ СН'!$G$24</f>
        <v>3689.31590852</v>
      </c>
      <c r="M57" s="36">
        <f>SUMIFS(СВЦЭМ!$D$33:$D$776,СВЦЭМ!$A$33:$A$776,$A57,СВЦЭМ!$B$33:$B$776,M$44)+'СЕТ СН'!$G$14+СВЦЭМ!$D$10+'СЕТ СН'!$G$5-'СЕТ СН'!$G$24</f>
        <v>3689.9517586500001</v>
      </c>
      <c r="N57" s="36">
        <f>SUMIFS(СВЦЭМ!$D$33:$D$776,СВЦЭМ!$A$33:$A$776,$A57,СВЦЭМ!$B$33:$B$776,N$44)+'СЕТ СН'!$G$14+СВЦЭМ!$D$10+'СЕТ СН'!$G$5-'СЕТ СН'!$G$24</f>
        <v>3683.1719596200001</v>
      </c>
      <c r="O57" s="36">
        <f>SUMIFS(СВЦЭМ!$D$33:$D$776,СВЦЭМ!$A$33:$A$776,$A57,СВЦЭМ!$B$33:$B$776,O$44)+'СЕТ СН'!$G$14+СВЦЭМ!$D$10+'СЕТ СН'!$G$5-'СЕТ СН'!$G$24</f>
        <v>3690.1403368699998</v>
      </c>
      <c r="P57" s="36">
        <f>SUMIFS(СВЦЭМ!$D$33:$D$776,СВЦЭМ!$A$33:$A$776,$A57,СВЦЭМ!$B$33:$B$776,P$44)+'СЕТ СН'!$G$14+СВЦЭМ!$D$10+'СЕТ СН'!$G$5-'СЕТ СН'!$G$24</f>
        <v>3700.3690010099999</v>
      </c>
      <c r="Q57" s="36">
        <f>SUMIFS(СВЦЭМ!$D$33:$D$776,СВЦЭМ!$A$33:$A$776,$A57,СВЦЭМ!$B$33:$B$776,Q$44)+'СЕТ СН'!$G$14+СВЦЭМ!$D$10+'СЕТ СН'!$G$5-'СЕТ СН'!$G$24</f>
        <v>3706.9287325199998</v>
      </c>
      <c r="R57" s="36">
        <f>SUMIFS(СВЦЭМ!$D$33:$D$776,СВЦЭМ!$A$33:$A$776,$A57,СВЦЭМ!$B$33:$B$776,R$44)+'СЕТ СН'!$G$14+СВЦЭМ!$D$10+'СЕТ СН'!$G$5-'СЕТ СН'!$G$24</f>
        <v>3707.6232638800002</v>
      </c>
      <c r="S57" s="36">
        <f>SUMIFS(СВЦЭМ!$D$33:$D$776,СВЦЭМ!$A$33:$A$776,$A57,СВЦЭМ!$B$33:$B$776,S$44)+'СЕТ СН'!$G$14+СВЦЭМ!$D$10+'СЕТ СН'!$G$5-'СЕТ СН'!$G$24</f>
        <v>3721.4801637999999</v>
      </c>
      <c r="T57" s="36">
        <f>SUMIFS(СВЦЭМ!$D$33:$D$776,СВЦЭМ!$A$33:$A$776,$A57,СВЦЭМ!$B$33:$B$776,T$44)+'СЕТ СН'!$G$14+СВЦЭМ!$D$10+'СЕТ СН'!$G$5-'СЕТ СН'!$G$24</f>
        <v>3687.4517643899999</v>
      </c>
      <c r="U57" s="36">
        <f>SUMIFS(СВЦЭМ!$D$33:$D$776,СВЦЭМ!$A$33:$A$776,$A57,СВЦЭМ!$B$33:$B$776,U$44)+'СЕТ СН'!$G$14+СВЦЭМ!$D$10+'СЕТ СН'!$G$5-'СЕТ СН'!$G$24</f>
        <v>3659.7988880499997</v>
      </c>
      <c r="V57" s="36">
        <f>SUMIFS(СВЦЭМ!$D$33:$D$776,СВЦЭМ!$A$33:$A$776,$A57,СВЦЭМ!$B$33:$B$776,V$44)+'СЕТ СН'!$G$14+СВЦЭМ!$D$10+'СЕТ СН'!$G$5-'СЕТ СН'!$G$24</f>
        <v>3672.7708168099998</v>
      </c>
      <c r="W57" s="36">
        <f>SUMIFS(СВЦЭМ!$D$33:$D$776,СВЦЭМ!$A$33:$A$776,$A57,СВЦЭМ!$B$33:$B$776,W$44)+'СЕТ СН'!$G$14+СВЦЭМ!$D$10+'СЕТ СН'!$G$5-'СЕТ СН'!$G$24</f>
        <v>3688.2677189999999</v>
      </c>
      <c r="X57" s="36">
        <f>SUMIFS(СВЦЭМ!$D$33:$D$776,СВЦЭМ!$A$33:$A$776,$A57,СВЦЭМ!$B$33:$B$776,X$44)+'СЕТ СН'!$G$14+СВЦЭМ!$D$10+'СЕТ СН'!$G$5-'СЕТ СН'!$G$24</f>
        <v>3699.6458197299999</v>
      </c>
      <c r="Y57" s="36">
        <f>SUMIFS(СВЦЭМ!$D$33:$D$776,СВЦЭМ!$A$33:$A$776,$A57,СВЦЭМ!$B$33:$B$776,Y$44)+'СЕТ СН'!$G$14+СВЦЭМ!$D$10+'СЕТ СН'!$G$5-'СЕТ СН'!$G$24</f>
        <v>3707.0624618500001</v>
      </c>
    </row>
    <row r="58" spans="1:25" ht="15.75" x14ac:dyDescent="0.2">
      <c r="A58" s="35">
        <f t="shared" si="1"/>
        <v>44241</v>
      </c>
      <c r="B58" s="36">
        <f>SUMIFS(СВЦЭМ!$D$33:$D$776,СВЦЭМ!$A$33:$A$776,$A58,СВЦЭМ!$B$33:$B$776,B$44)+'СЕТ СН'!$G$14+СВЦЭМ!$D$10+'СЕТ СН'!$G$5-'СЕТ СН'!$G$24</f>
        <v>3761.61162565</v>
      </c>
      <c r="C58" s="36">
        <f>SUMIFS(СВЦЭМ!$D$33:$D$776,СВЦЭМ!$A$33:$A$776,$A58,СВЦЭМ!$B$33:$B$776,C$44)+'СЕТ СН'!$G$14+СВЦЭМ!$D$10+'СЕТ СН'!$G$5-'СЕТ СН'!$G$24</f>
        <v>3781.72269762</v>
      </c>
      <c r="D58" s="36">
        <f>SUMIFS(СВЦЭМ!$D$33:$D$776,СВЦЭМ!$A$33:$A$776,$A58,СВЦЭМ!$B$33:$B$776,D$44)+'СЕТ СН'!$G$14+СВЦЭМ!$D$10+'СЕТ СН'!$G$5-'СЕТ СН'!$G$24</f>
        <v>3775.2843510600001</v>
      </c>
      <c r="E58" s="36">
        <f>SUMIFS(СВЦЭМ!$D$33:$D$776,СВЦЭМ!$A$33:$A$776,$A58,СВЦЭМ!$B$33:$B$776,E$44)+'СЕТ СН'!$G$14+СВЦЭМ!$D$10+'СЕТ СН'!$G$5-'СЕТ СН'!$G$24</f>
        <v>3780.2265044999999</v>
      </c>
      <c r="F58" s="36">
        <f>SUMIFS(СВЦЭМ!$D$33:$D$776,СВЦЭМ!$A$33:$A$776,$A58,СВЦЭМ!$B$33:$B$776,F$44)+'СЕТ СН'!$G$14+СВЦЭМ!$D$10+'СЕТ СН'!$G$5-'СЕТ СН'!$G$24</f>
        <v>3788.23902008</v>
      </c>
      <c r="G58" s="36">
        <f>SUMIFS(СВЦЭМ!$D$33:$D$776,СВЦЭМ!$A$33:$A$776,$A58,СВЦЭМ!$B$33:$B$776,G$44)+'СЕТ СН'!$G$14+СВЦЭМ!$D$10+'СЕТ СН'!$G$5-'СЕТ СН'!$G$24</f>
        <v>3786.8029352399999</v>
      </c>
      <c r="H58" s="36">
        <f>SUMIFS(СВЦЭМ!$D$33:$D$776,СВЦЭМ!$A$33:$A$776,$A58,СВЦЭМ!$B$33:$B$776,H$44)+'СЕТ СН'!$G$14+СВЦЭМ!$D$10+'СЕТ СН'!$G$5-'СЕТ СН'!$G$24</f>
        <v>3784.85521122</v>
      </c>
      <c r="I58" s="36">
        <f>SUMIFS(СВЦЭМ!$D$33:$D$776,СВЦЭМ!$A$33:$A$776,$A58,СВЦЭМ!$B$33:$B$776,I$44)+'СЕТ СН'!$G$14+СВЦЭМ!$D$10+'СЕТ СН'!$G$5-'СЕТ СН'!$G$24</f>
        <v>3767.2765011000001</v>
      </c>
      <c r="J58" s="36">
        <f>SUMIFS(СВЦЭМ!$D$33:$D$776,СВЦЭМ!$A$33:$A$776,$A58,СВЦЭМ!$B$33:$B$776,J$44)+'СЕТ СН'!$G$14+СВЦЭМ!$D$10+'СЕТ СН'!$G$5-'СЕТ СН'!$G$24</f>
        <v>3742.4123428600001</v>
      </c>
      <c r="K58" s="36">
        <f>SUMIFS(СВЦЭМ!$D$33:$D$776,СВЦЭМ!$A$33:$A$776,$A58,СВЦЭМ!$B$33:$B$776,K$44)+'СЕТ СН'!$G$14+СВЦЭМ!$D$10+'СЕТ СН'!$G$5-'СЕТ СН'!$G$24</f>
        <v>3700.85817834</v>
      </c>
      <c r="L58" s="36">
        <f>SUMIFS(СВЦЭМ!$D$33:$D$776,СВЦЭМ!$A$33:$A$776,$A58,СВЦЭМ!$B$33:$B$776,L$44)+'СЕТ СН'!$G$14+СВЦЭМ!$D$10+'СЕТ СН'!$G$5-'СЕТ СН'!$G$24</f>
        <v>3688.1615477800001</v>
      </c>
      <c r="M58" s="36">
        <f>SUMIFS(СВЦЭМ!$D$33:$D$776,СВЦЭМ!$A$33:$A$776,$A58,СВЦЭМ!$B$33:$B$776,M$44)+'СЕТ СН'!$G$14+СВЦЭМ!$D$10+'СЕТ СН'!$G$5-'СЕТ СН'!$G$24</f>
        <v>3689.1598239699997</v>
      </c>
      <c r="N58" s="36">
        <f>SUMIFS(СВЦЭМ!$D$33:$D$776,СВЦЭМ!$A$33:$A$776,$A58,СВЦЭМ!$B$33:$B$776,N$44)+'СЕТ СН'!$G$14+СВЦЭМ!$D$10+'СЕТ СН'!$G$5-'СЕТ СН'!$G$24</f>
        <v>3702.52985816</v>
      </c>
      <c r="O58" s="36">
        <f>SUMIFS(СВЦЭМ!$D$33:$D$776,СВЦЭМ!$A$33:$A$776,$A58,СВЦЭМ!$B$33:$B$776,O$44)+'СЕТ СН'!$G$14+СВЦЭМ!$D$10+'СЕТ СН'!$G$5-'СЕТ СН'!$G$24</f>
        <v>3714.90705802</v>
      </c>
      <c r="P58" s="36">
        <f>SUMIFS(СВЦЭМ!$D$33:$D$776,СВЦЭМ!$A$33:$A$776,$A58,СВЦЭМ!$B$33:$B$776,P$44)+'СЕТ СН'!$G$14+СВЦЭМ!$D$10+'СЕТ СН'!$G$5-'СЕТ СН'!$G$24</f>
        <v>3726.92120204</v>
      </c>
      <c r="Q58" s="36">
        <f>SUMIFS(СВЦЭМ!$D$33:$D$776,СВЦЭМ!$A$33:$A$776,$A58,СВЦЭМ!$B$33:$B$776,Q$44)+'СЕТ СН'!$G$14+СВЦЭМ!$D$10+'СЕТ СН'!$G$5-'СЕТ СН'!$G$24</f>
        <v>3730.84559068</v>
      </c>
      <c r="R58" s="36">
        <f>SUMIFS(СВЦЭМ!$D$33:$D$776,СВЦЭМ!$A$33:$A$776,$A58,СВЦЭМ!$B$33:$B$776,R$44)+'СЕТ СН'!$G$14+СВЦЭМ!$D$10+'СЕТ СН'!$G$5-'СЕТ СН'!$G$24</f>
        <v>3727.79085179</v>
      </c>
      <c r="S58" s="36">
        <f>SUMIFS(СВЦЭМ!$D$33:$D$776,СВЦЭМ!$A$33:$A$776,$A58,СВЦЭМ!$B$33:$B$776,S$44)+'СЕТ СН'!$G$14+СВЦЭМ!$D$10+'СЕТ СН'!$G$5-'СЕТ СН'!$G$24</f>
        <v>3699.8549775500001</v>
      </c>
      <c r="T58" s="36">
        <f>SUMIFS(СВЦЭМ!$D$33:$D$776,СВЦЭМ!$A$33:$A$776,$A58,СВЦЭМ!$B$33:$B$776,T$44)+'СЕТ СН'!$G$14+СВЦЭМ!$D$10+'СЕТ СН'!$G$5-'СЕТ СН'!$G$24</f>
        <v>3666.5969240300001</v>
      </c>
      <c r="U58" s="36">
        <f>SUMIFS(СВЦЭМ!$D$33:$D$776,СВЦЭМ!$A$33:$A$776,$A58,СВЦЭМ!$B$33:$B$776,U$44)+'СЕТ СН'!$G$14+СВЦЭМ!$D$10+'СЕТ СН'!$G$5-'СЕТ СН'!$G$24</f>
        <v>3667.91552477</v>
      </c>
      <c r="V58" s="36">
        <f>SUMIFS(СВЦЭМ!$D$33:$D$776,СВЦЭМ!$A$33:$A$776,$A58,СВЦЭМ!$B$33:$B$776,V$44)+'СЕТ СН'!$G$14+СВЦЭМ!$D$10+'СЕТ СН'!$G$5-'СЕТ СН'!$G$24</f>
        <v>3694.3298334699998</v>
      </c>
      <c r="W58" s="36">
        <f>SUMIFS(СВЦЭМ!$D$33:$D$776,СВЦЭМ!$A$33:$A$776,$A58,СВЦЭМ!$B$33:$B$776,W$44)+'СЕТ СН'!$G$14+СВЦЭМ!$D$10+'СЕТ СН'!$G$5-'СЕТ СН'!$G$24</f>
        <v>3714.6613779700001</v>
      </c>
      <c r="X58" s="36">
        <f>SUMIFS(СВЦЭМ!$D$33:$D$776,СВЦЭМ!$A$33:$A$776,$A58,СВЦЭМ!$B$33:$B$776,X$44)+'СЕТ СН'!$G$14+СВЦЭМ!$D$10+'СЕТ СН'!$G$5-'СЕТ СН'!$G$24</f>
        <v>3734.3543384899999</v>
      </c>
      <c r="Y58" s="36">
        <f>SUMIFS(СВЦЭМ!$D$33:$D$776,СВЦЭМ!$A$33:$A$776,$A58,СВЦЭМ!$B$33:$B$776,Y$44)+'СЕТ СН'!$G$14+СВЦЭМ!$D$10+'СЕТ СН'!$G$5-'СЕТ СН'!$G$24</f>
        <v>3758.4888064500001</v>
      </c>
    </row>
    <row r="59" spans="1:25" ht="15.75" x14ac:dyDescent="0.2">
      <c r="A59" s="35">
        <f t="shared" si="1"/>
        <v>44242</v>
      </c>
      <c r="B59" s="36">
        <f>SUMIFS(СВЦЭМ!$D$33:$D$776,СВЦЭМ!$A$33:$A$776,$A59,СВЦЭМ!$B$33:$B$776,B$44)+'СЕТ СН'!$G$14+СВЦЭМ!$D$10+'СЕТ СН'!$G$5-'СЕТ СН'!$G$24</f>
        <v>3787.7273190599999</v>
      </c>
      <c r="C59" s="36">
        <f>SUMIFS(СВЦЭМ!$D$33:$D$776,СВЦЭМ!$A$33:$A$776,$A59,СВЦЭМ!$B$33:$B$776,C$44)+'СЕТ СН'!$G$14+СВЦЭМ!$D$10+'СЕТ СН'!$G$5-'СЕТ СН'!$G$24</f>
        <v>3793.5020356699997</v>
      </c>
      <c r="D59" s="36">
        <f>SUMIFS(СВЦЭМ!$D$33:$D$776,СВЦЭМ!$A$33:$A$776,$A59,СВЦЭМ!$B$33:$B$776,D$44)+'СЕТ СН'!$G$14+СВЦЭМ!$D$10+'СЕТ СН'!$G$5-'СЕТ СН'!$G$24</f>
        <v>3788.8841054499999</v>
      </c>
      <c r="E59" s="36">
        <f>SUMIFS(СВЦЭМ!$D$33:$D$776,СВЦЭМ!$A$33:$A$776,$A59,СВЦЭМ!$B$33:$B$776,E$44)+'СЕТ СН'!$G$14+СВЦЭМ!$D$10+'СЕТ СН'!$G$5-'СЕТ СН'!$G$24</f>
        <v>3788.5885262699999</v>
      </c>
      <c r="F59" s="36">
        <f>SUMIFS(СВЦЭМ!$D$33:$D$776,СВЦЭМ!$A$33:$A$776,$A59,СВЦЭМ!$B$33:$B$776,F$44)+'СЕТ СН'!$G$14+СВЦЭМ!$D$10+'СЕТ СН'!$G$5-'СЕТ СН'!$G$24</f>
        <v>3793.7751531200001</v>
      </c>
      <c r="G59" s="36">
        <f>SUMIFS(СВЦЭМ!$D$33:$D$776,СВЦЭМ!$A$33:$A$776,$A59,СВЦЭМ!$B$33:$B$776,G$44)+'СЕТ СН'!$G$14+СВЦЭМ!$D$10+'СЕТ СН'!$G$5-'СЕТ СН'!$G$24</f>
        <v>3797.2984154000001</v>
      </c>
      <c r="H59" s="36">
        <f>SUMIFS(СВЦЭМ!$D$33:$D$776,СВЦЭМ!$A$33:$A$776,$A59,СВЦЭМ!$B$33:$B$776,H$44)+'СЕТ СН'!$G$14+СВЦЭМ!$D$10+'СЕТ СН'!$G$5-'СЕТ СН'!$G$24</f>
        <v>3793.3844702300003</v>
      </c>
      <c r="I59" s="36">
        <f>SUMIFS(СВЦЭМ!$D$33:$D$776,СВЦЭМ!$A$33:$A$776,$A59,СВЦЭМ!$B$33:$B$776,I$44)+'СЕТ СН'!$G$14+СВЦЭМ!$D$10+'СЕТ СН'!$G$5-'СЕТ СН'!$G$24</f>
        <v>3749.8451789000001</v>
      </c>
      <c r="J59" s="36">
        <f>SUMIFS(СВЦЭМ!$D$33:$D$776,СВЦЭМ!$A$33:$A$776,$A59,СВЦЭМ!$B$33:$B$776,J$44)+'СЕТ СН'!$G$14+СВЦЭМ!$D$10+'СЕТ СН'!$G$5-'СЕТ СН'!$G$24</f>
        <v>3729.0342809200001</v>
      </c>
      <c r="K59" s="36">
        <f>SUMIFS(СВЦЭМ!$D$33:$D$776,СВЦЭМ!$A$33:$A$776,$A59,СВЦЭМ!$B$33:$B$776,K$44)+'СЕТ СН'!$G$14+СВЦЭМ!$D$10+'СЕТ СН'!$G$5-'СЕТ СН'!$G$24</f>
        <v>3725.3079438999998</v>
      </c>
      <c r="L59" s="36">
        <f>SUMIFS(СВЦЭМ!$D$33:$D$776,СВЦЭМ!$A$33:$A$776,$A59,СВЦЭМ!$B$33:$B$776,L$44)+'СЕТ СН'!$G$14+СВЦЭМ!$D$10+'СЕТ СН'!$G$5-'СЕТ СН'!$G$24</f>
        <v>3718.9266258399998</v>
      </c>
      <c r="M59" s="36">
        <f>SUMIFS(СВЦЭМ!$D$33:$D$776,СВЦЭМ!$A$33:$A$776,$A59,СВЦЭМ!$B$33:$B$776,M$44)+'СЕТ СН'!$G$14+СВЦЭМ!$D$10+'СЕТ СН'!$G$5-'СЕТ СН'!$G$24</f>
        <v>3727.5058906300001</v>
      </c>
      <c r="N59" s="36">
        <f>SUMIFS(СВЦЭМ!$D$33:$D$776,СВЦЭМ!$A$33:$A$776,$A59,СВЦЭМ!$B$33:$B$776,N$44)+'СЕТ СН'!$G$14+СВЦЭМ!$D$10+'СЕТ СН'!$G$5-'СЕТ СН'!$G$24</f>
        <v>3736.16562832</v>
      </c>
      <c r="O59" s="36">
        <f>SUMIFS(СВЦЭМ!$D$33:$D$776,СВЦЭМ!$A$33:$A$776,$A59,СВЦЭМ!$B$33:$B$776,O$44)+'СЕТ СН'!$G$14+СВЦЭМ!$D$10+'СЕТ СН'!$G$5-'СЕТ СН'!$G$24</f>
        <v>3742.9128215000001</v>
      </c>
      <c r="P59" s="36">
        <f>SUMIFS(СВЦЭМ!$D$33:$D$776,СВЦЭМ!$A$33:$A$776,$A59,СВЦЭМ!$B$33:$B$776,P$44)+'СЕТ СН'!$G$14+СВЦЭМ!$D$10+'СЕТ СН'!$G$5-'СЕТ СН'!$G$24</f>
        <v>3736.2752623599999</v>
      </c>
      <c r="Q59" s="36">
        <f>SUMIFS(СВЦЭМ!$D$33:$D$776,СВЦЭМ!$A$33:$A$776,$A59,СВЦЭМ!$B$33:$B$776,Q$44)+'СЕТ СН'!$G$14+СВЦЭМ!$D$10+'СЕТ СН'!$G$5-'СЕТ СН'!$G$24</f>
        <v>3732.6213145199999</v>
      </c>
      <c r="R59" s="36">
        <f>SUMIFS(СВЦЭМ!$D$33:$D$776,СВЦЭМ!$A$33:$A$776,$A59,СВЦЭМ!$B$33:$B$776,R$44)+'СЕТ СН'!$G$14+СВЦЭМ!$D$10+'СЕТ СН'!$G$5-'СЕТ СН'!$G$24</f>
        <v>3726.19018495</v>
      </c>
      <c r="S59" s="36">
        <f>SUMIFS(СВЦЭМ!$D$33:$D$776,СВЦЭМ!$A$33:$A$776,$A59,СВЦЭМ!$B$33:$B$776,S$44)+'СЕТ СН'!$G$14+СВЦЭМ!$D$10+'СЕТ СН'!$G$5-'СЕТ СН'!$G$24</f>
        <v>3715.6135097699998</v>
      </c>
      <c r="T59" s="36">
        <f>SUMIFS(СВЦЭМ!$D$33:$D$776,СВЦЭМ!$A$33:$A$776,$A59,СВЦЭМ!$B$33:$B$776,T$44)+'СЕТ СН'!$G$14+СВЦЭМ!$D$10+'СЕТ СН'!$G$5-'СЕТ СН'!$G$24</f>
        <v>3695.6857198500002</v>
      </c>
      <c r="U59" s="36">
        <f>SUMIFS(СВЦЭМ!$D$33:$D$776,СВЦЭМ!$A$33:$A$776,$A59,СВЦЭМ!$B$33:$B$776,U$44)+'СЕТ СН'!$G$14+СВЦЭМ!$D$10+'СЕТ СН'!$G$5-'СЕТ СН'!$G$24</f>
        <v>3690.7665721200001</v>
      </c>
      <c r="V59" s="36">
        <f>SUMIFS(СВЦЭМ!$D$33:$D$776,СВЦЭМ!$A$33:$A$776,$A59,СВЦЭМ!$B$33:$B$776,V$44)+'СЕТ СН'!$G$14+СВЦЭМ!$D$10+'СЕТ СН'!$G$5-'СЕТ СН'!$G$24</f>
        <v>3699.0945084800001</v>
      </c>
      <c r="W59" s="36">
        <f>SUMIFS(СВЦЭМ!$D$33:$D$776,СВЦЭМ!$A$33:$A$776,$A59,СВЦЭМ!$B$33:$B$776,W$44)+'СЕТ СН'!$G$14+СВЦЭМ!$D$10+'СЕТ СН'!$G$5-'СЕТ СН'!$G$24</f>
        <v>3727.6056668199999</v>
      </c>
      <c r="X59" s="36">
        <f>SUMIFS(СВЦЭМ!$D$33:$D$776,СВЦЭМ!$A$33:$A$776,$A59,СВЦЭМ!$B$33:$B$776,X$44)+'СЕТ СН'!$G$14+СВЦЭМ!$D$10+'СЕТ СН'!$G$5-'СЕТ СН'!$G$24</f>
        <v>3738.4265383499996</v>
      </c>
      <c r="Y59" s="36">
        <f>SUMIFS(СВЦЭМ!$D$33:$D$776,СВЦЭМ!$A$33:$A$776,$A59,СВЦЭМ!$B$33:$B$776,Y$44)+'СЕТ СН'!$G$14+СВЦЭМ!$D$10+'СЕТ СН'!$G$5-'СЕТ СН'!$G$24</f>
        <v>3736.4220308100003</v>
      </c>
    </row>
    <row r="60" spans="1:25" ht="15.75" x14ac:dyDescent="0.2">
      <c r="A60" s="35">
        <f t="shared" si="1"/>
        <v>44243</v>
      </c>
      <c r="B60" s="36">
        <f>SUMIFS(СВЦЭМ!$D$33:$D$776,СВЦЭМ!$A$33:$A$776,$A60,СВЦЭМ!$B$33:$B$776,B$44)+'СЕТ СН'!$G$14+СВЦЭМ!$D$10+'СЕТ СН'!$G$5-'СЕТ СН'!$G$24</f>
        <v>3691.7986304199999</v>
      </c>
      <c r="C60" s="36">
        <f>SUMIFS(СВЦЭМ!$D$33:$D$776,СВЦЭМ!$A$33:$A$776,$A60,СВЦЭМ!$B$33:$B$776,C$44)+'СЕТ СН'!$G$14+СВЦЭМ!$D$10+'СЕТ СН'!$G$5-'СЕТ СН'!$G$24</f>
        <v>3720.3251821399999</v>
      </c>
      <c r="D60" s="36">
        <f>SUMIFS(СВЦЭМ!$D$33:$D$776,СВЦЭМ!$A$33:$A$776,$A60,СВЦЭМ!$B$33:$B$776,D$44)+'СЕТ СН'!$G$14+СВЦЭМ!$D$10+'СЕТ СН'!$G$5-'СЕТ СН'!$G$24</f>
        <v>3720.3110541599999</v>
      </c>
      <c r="E60" s="36">
        <f>SUMIFS(СВЦЭМ!$D$33:$D$776,СВЦЭМ!$A$33:$A$776,$A60,СВЦЭМ!$B$33:$B$776,E$44)+'СЕТ СН'!$G$14+СВЦЭМ!$D$10+'СЕТ СН'!$G$5-'СЕТ СН'!$G$24</f>
        <v>3727.27469333</v>
      </c>
      <c r="F60" s="36">
        <f>SUMIFS(СВЦЭМ!$D$33:$D$776,СВЦЭМ!$A$33:$A$776,$A60,СВЦЭМ!$B$33:$B$776,F$44)+'СЕТ СН'!$G$14+СВЦЭМ!$D$10+'СЕТ СН'!$G$5-'СЕТ СН'!$G$24</f>
        <v>3714.4576521399999</v>
      </c>
      <c r="G60" s="36">
        <f>SUMIFS(СВЦЭМ!$D$33:$D$776,СВЦЭМ!$A$33:$A$776,$A60,СВЦЭМ!$B$33:$B$776,G$44)+'СЕТ СН'!$G$14+СВЦЭМ!$D$10+'СЕТ СН'!$G$5-'СЕТ СН'!$G$24</f>
        <v>3679.9021022100001</v>
      </c>
      <c r="H60" s="36">
        <f>SUMIFS(СВЦЭМ!$D$33:$D$776,СВЦЭМ!$A$33:$A$776,$A60,СВЦЭМ!$B$33:$B$776,H$44)+'СЕТ СН'!$G$14+СВЦЭМ!$D$10+'СЕТ СН'!$G$5-'СЕТ СН'!$G$24</f>
        <v>3668.0761918600001</v>
      </c>
      <c r="I60" s="36">
        <f>SUMIFS(СВЦЭМ!$D$33:$D$776,СВЦЭМ!$A$33:$A$776,$A60,СВЦЭМ!$B$33:$B$776,I$44)+'СЕТ СН'!$G$14+СВЦЭМ!$D$10+'СЕТ СН'!$G$5-'СЕТ СН'!$G$24</f>
        <v>3676.4110564399998</v>
      </c>
      <c r="J60" s="36">
        <f>SUMIFS(СВЦЭМ!$D$33:$D$776,СВЦЭМ!$A$33:$A$776,$A60,СВЦЭМ!$B$33:$B$776,J$44)+'СЕТ СН'!$G$14+СВЦЭМ!$D$10+'СЕТ СН'!$G$5-'СЕТ СН'!$G$24</f>
        <v>3687.68359616</v>
      </c>
      <c r="K60" s="36">
        <f>SUMIFS(СВЦЭМ!$D$33:$D$776,СВЦЭМ!$A$33:$A$776,$A60,СВЦЭМ!$B$33:$B$776,K$44)+'СЕТ СН'!$G$14+СВЦЭМ!$D$10+'СЕТ СН'!$G$5-'СЕТ СН'!$G$24</f>
        <v>3689.35509551</v>
      </c>
      <c r="L60" s="36">
        <f>SUMIFS(СВЦЭМ!$D$33:$D$776,СВЦЭМ!$A$33:$A$776,$A60,СВЦЭМ!$B$33:$B$776,L$44)+'СЕТ СН'!$G$14+СВЦЭМ!$D$10+'СЕТ СН'!$G$5-'СЕТ СН'!$G$24</f>
        <v>3683.9889968100001</v>
      </c>
      <c r="M60" s="36">
        <f>SUMIFS(СВЦЭМ!$D$33:$D$776,СВЦЭМ!$A$33:$A$776,$A60,СВЦЭМ!$B$33:$B$776,M$44)+'СЕТ СН'!$G$14+СВЦЭМ!$D$10+'СЕТ СН'!$G$5-'СЕТ СН'!$G$24</f>
        <v>3676.3551329699999</v>
      </c>
      <c r="N60" s="36">
        <f>SUMIFS(СВЦЭМ!$D$33:$D$776,СВЦЭМ!$A$33:$A$776,$A60,СВЦЭМ!$B$33:$B$776,N$44)+'СЕТ СН'!$G$14+СВЦЭМ!$D$10+'СЕТ СН'!$G$5-'СЕТ СН'!$G$24</f>
        <v>3666.6970772999998</v>
      </c>
      <c r="O60" s="36">
        <f>SUMIFS(СВЦЭМ!$D$33:$D$776,СВЦЭМ!$A$33:$A$776,$A60,СВЦЭМ!$B$33:$B$776,O$44)+'СЕТ СН'!$G$14+СВЦЭМ!$D$10+'СЕТ СН'!$G$5-'СЕТ СН'!$G$24</f>
        <v>3658.3868305599999</v>
      </c>
      <c r="P60" s="36">
        <f>SUMIFS(СВЦЭМ!$D$33:$D$776,СВЦЭМ!$A$33:$A$776,$A60,СВЦЭМ!$B$33:$B$776,P$44)+'СЕТ СН'!$G$14+СВЦЭМ!$D$10+'СЕТ СН'!$G$5-'СЕТ СН'!$G$24</f>
        <v>3665.5209528999999</v>
      </c>
      <c r="Q60" s="36">
        <f>SUMIFS(СВЦЭМ!$D$33:$D$776,СВЦЭМ!$A$33:$A$776,$A60,СВЦЭМ!$B$33:$B$776,Q$44)+'СЕТ СН'!$G$14+СВЦЭМ!$D$10+'СЕТ СН'!$G$5-'СЕТ СН'!$G$24</f>
        <v>3662.5084683800001</v>
      </c>
      <c r="R60" s="36">
        <f>SUMIFS(СВЦЭМ!$D$33:$D$776,СВЦЭМ!$A$33:$A$776,$A60,СВЦЭМ!$B$33:$B$776,R$44)+'СЕТ СН'!$G$14+СВЦЭМ!$D$10+'СЕТ СН'!$G$5-'СЕТ СН'!$G$24</f>
        <v>3656.0875187199999</v>
      </c>
      <c r="S60" s="36">
        <f>SUMIFS(СВЦЭМ!$D$33:$D$776,СВЦЭМ!$A$33:$A$776,$A60,СВЦЭМ!$B$33:$B$776,S$44)+'СЕТ СН'!$G$14+СВЦЭМ!$D$10+'СЕТ СН'!$G$5-'СЕТ СН'!$G$24</f>
        <v>3650.8058006000001</v>
      </c>
      <c r="T60" s="36">
        <f>SUMIFS(СВЦЭМ!$D$33:$D$776,СВЦЭМ!$A$33:$A$776,$A60,СВЦЭМ!$B$33:$B$776,T$44)+'СЕТ СН'!$G$14+СВЦЭМ!$D$10+'СЕТ СН'!$G$5-'СЕТ СН'!$G$24</f>
        <v>3678.05908985</v>
      </c>
      <c r="U60" s="36">
        <f>SUMIFS(СВЦЭМ!$D$33:$D$776,СВЦЭМ!$A$33:$A$776,$A60,СВЦЭМ!$B$33:$B$776,U$44)+'СЕТ СН'!$G$14+СВЦЭМ!$D$10+'СЕТ СН'!$G$5-'СЕТ СН'!$G$24</f>
        <v>3684.6706243099998</v>
      </c>
      <c r="V60" s="36">
        <f>SUMIFS(СВЦЭМ!$D$33:$D$776,СВЦЭМ!$A$33:$A$776,$A60,СВЦЭМ!$B$33:$B$776,V$44)+'СЕТ СН'!$G$14+СВЦЭМ!$D$10+'СЕТ СН'!$G$5-'СЕТ СН'!$G$24</f>
        <v>3689.69692652</v>
      </c>
      <c r="W60" s="36">
        <f>SUMIFS(СВЦЭМ!$D$33:$D$776,СВЦЭМ!$A$33:$A$776,$A60,СВЦЭМ!$B$33:$B$776,W$44)+'СЕТ СН'!$G$14+СВЦЭМ!$D$10+'СЕТ СН'!$G$5-'СЕТ СН'!$G$24</f>
        <v>3691.5842530099999</v>
      </c>
      <c r="X60" s="36">
        <f>SUMIFS(СВЦЭМ!$D$33:$D$776,СВЦЭМ!$A$33:$A$776,$A60,СВЦЭМ!$B$33:$B$776,X$44)+'СЕТ СН'!$G$14+СВЦЭМ!$D$10+'СЕТ СН'!$G$5-'СЕТ СН'!$G$24</f>
        <v>3672.0844639299999</v>
      </c>
      <c r="Y60" s="36">
        <f>SUMIFS(СВЦЭМ!$D$33:$D$776,СВЦЭМ!$A$33:$A$776,$A60,СВЦЭМ!$B$33:$B$776,Y$44)+'СЕТ СН'!$G$14+СВЦЭМ!$D$10+'СЕТ СН'!$G$5-'СЕТ СН'!$G$24</f>
        <v>3690.8174469199998</v>
      </c>
    </row>
    <row r="61" spans="1:25" ht="15.75" x14ac:dyDescent="0.2">
      <c r="A61" s="35">
        <f t="shared" si="1"/>
        <v>44244</v>
      </c>
      <c r="B61" s="36">
        <f>SUMIFS(СВЦЭМ!$D$33:$D$776,СВЦЭМ!$A$33:$A$776,$A61,СВЦЭМ!$B$33:$B$776,B$44)+'СЕТ СН'!$G$14+СВЦЭМ!$D$10+'СЕТ СН'!$G$5-'СЕТ СН'!$G$24</f>
        <v>3695.5015874999999</v>
      </c>
      <c r="C61" s="36">
        <f>SUMIFS(СВЦЭМ!$D$33:$D$776,СВЦЭМ!$A$33:$A$776,$A61,СВЦЭМ!$B$33:$B$776,C$44)+'СЕТ СН'!$G$14+СВЦЭМ!$D$10+'СЕТ СН'!$G$5-'СЕТ СН'!$G$24</f>
        <v>3729.2046174699999</v>
      </c>
      <c r="D61" s="36">
        <f>SUMIFS(СВЦЭМ!$D$33:$D$776,СВЦЭМ!$A$33:$A$776,$A61,СВЦЭМ!$B$33:$B$776,D$44)+'СЕТ СН'!$G$14+СВЦЭМ!$D$10+'СЕТ СН'!$G$5-'СЕТ СН'!$G$24</f>
        <v>3757.0044110099998</v>
      </c>
      <c r="E61" s="36">
        <f>SUMIFS(СВЦЭМ!$D$33:$D$776,СВЦЭМ!$A$33:$A$776,$A61,СВЦЭМ!$B$33:$B$776,E$44)+'СЕТ СН'!$G$14+СВЦЭМ!$D$10+'СЕТ СН'!$G$5-'СЕТ СН'!$G$24</f>
        <v>3754.5952818799997</v>
      </c>
      <c r="F61" s="36">
        <f>SUMIFS(СВЦЭМ!$D$33:$D$776,СВЦЭМ!$A$33:$A$776,$A61,СВЦЭМ!$B$33:$B$776,F$44)+'СЕТ СН'!$G$14+СВЦЭМ!$D$10+'СЕТ СН'!$G$5-'СЕТ СН'!$G$24</f>
        <v>3738.7125540500001</v>
      </c>
      <c r="G61" s="36">
        <f>SUMIFS(СВЦЭМ!$D$33:$D$776,СВЦЭМ!$A$33:$A$776,$A61,СВЦЭМ!$B$33:$B$776,G$44)+'СЕТ СН'!$G$14+СВЦЭМ!$D$10+'СЕТ СН'!$G$5-'СЕТ СН'!$G$24</f>
        <v>3701.5136969</v>
      </c>
      <c r="H61" s="36">
        <f>SUMIFS(СВЦЭМ!$D$33:$D$776,СВЦЭМ!$A$33:$A$776,$A61,СВЦЭМ!$B$33:$B$776,H$44)+'СЕТ СН'!$G$14+СВЦЭМ!$D$10+'СЕТ СН'!$G$5-'СЕТ СН'!$G$24</f>
        <v>3682.8969552600001</v>
      </c>
      <c r="I61" s="36">
        <f>SUMIFS(СВЦЭМ!$D$33:$D$776,СВЦЭМ!$A$33:$A$776,$A61,СВЦЭМ!$B$33:$B$776,I$44)+'СЕТ СН'!$G$14+СВЦЭМ!$D$10+'СЕТ СН'!$G$5-'СЕТ СН'!$G$24</f>
        <v>3679.1310452399998</v>
      </c>
      <c r="J61" s="36">
        <f>SUMIFS(СВЦЭМ!$D$33:$D$776,СВЦЭМ!$A$33:$A$776,$A61,СВЦЭМ!$B$33:$B$776,J$44)+'СЕТ СН'!$G$14+СВЦЭМ!$D$10+'СЕТ СН'!$G$5-'СЕТ СН'!$G$24</f>
        <v>3685.50198946</v>
      </c>
      <c r="K61" s="36">
        <f>SUMIFS(СВЦЭМ!$D$33:$D$776,СВЦЭМ!$A$33:$A$776,$A61,СВЦЭМ!$B$33:$B$776,K$44)+'СЕТ СН'!$G$14+СВЦЭМ!$D$10+'СЕТ СН'!$G$5-'СЕТ СН'!$G$24</f>
        <v>3683.9920199899998</v>
      </c>
      <c r="L61" s="36">
        <f>SUMIFS(СВЦЭМ!$D$33:$D$776,СВЦЭМ!$A$33:$A$776,$A61,СВЦЭМ!$B$33:$B$776,L$44)+'СЕТ СН'!$G$14+СВЦЭМ!$D$10+'СЕТ СН'!$G$5-'СЕТ СН'!$G$24</f>
        <v>3677.9522157000001</v>
      </c>
      <c r="M61" s="36">
        <f>SUMIFS(СВЦЭМ!$D$33:$D$776,СВЦЭМ!$A$33:$A$776,$A61,СВЦЭМ!$B$33:$B$776,M$44)+'СЕТ СН'!$G$14+СВЦЭМ!$D$10+'СЕТ СН'!$G$5-'СЕТ СН'!$G$24</f>
        <v>3676.26320356</v>
      </c>
      <c r="N61" s="36">
        <f>SUMIFS(СВЦЭМ!$D$33:$D$776,СВЦЭМ!$A$33:$A$776,$A61,СВЦЭМ!$B$33:$B$776,N$44)+'СЕТ СН'!$G$14+СВЦЭМ!$D$10+'СЕТ СН'!$G$5-'СЕТ СН'!$G$24</f>
        <v>3674.01767419</v>
      </c>
      <c r="O61" s="36">
        <f>SUMIFS(СВЦЭМ!$D$33:$D$776,СВЦЭМ!$A$33:$A$776,$A61,СВЦЭМ!$B$33:$B$776,O$44)+'СЕТ СН'!$G$14+СВЦЭМ!$D$10+'СЕТ СН'!$G$5-'СЕТ СН'!$G$24</f>
        <v>3657.6330212900002</v>
      </c>
      <c r="P61" s="36">
        <f>SUMIFS(СВЦЭМ!$D$33:$D$776,СВЦЭМ!$A$33:$A$776,$A61,СВЦЭМ!$B$33:$B$776,P$44)+'СЕТ СН'!$G$14+СВЦЭМ!$D$10+'СЕТ СН'!$G$5-'СЕТ СН'!$G$24</f>
        <v>3657.8566804500001</v>
      </c>
      <c r="Q61" s="36">
        <f>SUMIFS(СВЦЭМ!$D$33:$D$776,СВЦЭМ!$A$33:$A$776,$A61,СВЦЭМ!$B$33:$B$776,Q$44)+'СЕТ СН'!$G$14+СВЦЭМ!$D$10+'СЕТ СН'!$G$5-'СЕТ СН'!$G$24</f>
        <v>3678.9091715499999</v>
      </c>
      <c r="R61" s="36">
        <f>SUMIFS(СВЦЭМ!$D$33:$D$776,СВЦЭМ!$A$33:$A$776,$A61,СВЦЭМ!$B$33:$B$776,R$44)+'СЕТ СН'!$G$14+СВЦЭМ!$D$10+'СЕТ СН'!$G$5-'СЕТ СН'!$G$24</f>
        <v>3673.2555387499997</v>
      </c>
      <c r="S61" s="36">
        <f>SUMIFS(СВЦЭМ!$D$33:$D$776,СВЦЭМ!$A$33:$A$776,$A61,СВЦЭМ!$B$33:$B$776,S$44)+'СЕТ СН'!$G$14+СВЦЭМ!$D$10+'СЕТ СН'!$G$5-'СЕТ СН'!$G$24</f>
        <v>3662.6716779500002</v>
      </c>
      <c r="T61" s="36">
        <f>SUMIFS(СВЦЭМ!$D$33:$D$776,СВЦЭМ!$A$33:$A$776,$A61,СВЦЭМ!$B$33:$B$776,T$44)+'СЕТ СН'!$G$14+СВЦЭМ!$D$10+'СЕТ СН'!$G$5-'СЕТ СН'!$G$24</f>
        <v>3671.26442438</v>
      </c>
      <c r="U61" s="36">
        <f>SUMIFS(СВЦЭМ!$D$33:$D$776,СВЦЭМ!$A$33:$A$776,$A61,СВЦЭМ!$B$33:$B$776,U$44)+'СЕТ СН'!$G$14+СВЦЭМ!$D$10+'СЕТ СН'!$G$5-'СЕТ СН'!$G$24</f>
        <v>3680.6690746099998</v>
      </c>
      <c r="V61" s="36">
        <f>SUMIFS(СВЦЭМ!$D$33:$D$776,СВЦЭМ!$A$33:$A$776,$A61,СВЦЭМ!$B$33:$B$776,V$44)+'СЕТ СН'!$G$14+СВЦЭМ!$D$10+'СЕТ СН'!$G$5-'СЕТ СН'!$G$24</f>
        <v>3678.375888</v>
      </c>
      <c r="W61" s="36">
        <f>SUMIFS(СВЦЭМ!$D$33:$D$776,СВЦЭМ!$A$33:$A$776,$A61,СВЦЭМ!$B$33:$B$776,W$44)+'СЕТ СН'!$G$14+СВЦЭМ!$D$10+'СЕТ СН'!$G$5-'СЕТ СН'!$G$24</f>
        <v>3673.3248314699999</v>
      </c>
      <c r="X61" s="36">
        <f>SUMIFS(СВЦЭМ!$D$33:$D$776,СВЦЭМ!$A$33:$A$776,$A61,СВЦЭМ!$B$33:$B$776,X$44)+'СЕТ СН'!$G$14+СВЦЭМ!$D$10+'СЕТ СН'!$G$5-'СЕТ СН'!$G$24</f>
        <v>3682.7619033599999</v>
      </c>
      <c r="Y61" s="36">
        <f>SUMIFS(СВЦЭМ!$D$33:$D$776,СВЦЭМ!$A$33:$A$776,$A61,СВЦЭМ!$B$33:$B$776,Y$44)+'СЕТ СН'!$G$14+СВЦЭМ!$D$10+'СЕТ СН'!$G$5-'СЕТ СН'!$G$24</f>
        <v>3692.29224127</v>
      </c>
    </row>
    <row r="62" spans="1:25" ht="15.75" x14ac:dyDescent="0.2">
      <c r="A62" s="35">
        <f t="shared" si="1"/>
        <v>44245</v>
      </c>
      <c r="B62" s="36">
        <f>SUMIFS(СВЦЭМ!$D$33:$D$776,СВЦЭМ!$A$33:$A$776,$A62,СВЦЭМ!$B$33:$B$776,B$44)+'СЕТ СН'!$G$14+СВЦЭМ!$D$10+'СЕТ СН'!$G$5-'СЕТ СН'!$G$24</f>
        <v>3727.4692741399999</v>
      </c>
      <c r="C62" s="36">
        <f>SUMIFS(СВЦЭМ!$D$33:$D$776,СВЦЭМ!$A$33:$A$776,$A62,СВЦЭМ!$B$33:$B$776,C$44)+'СЕТ СН'!$G$14+СВЦЭМ!$D$10+'СЕТ СН'!$G$5-'СЕТ СН'!$G$24</f>
        <v>3744.0123844700001</v>
      </c>
      <c r="D62" s="36">
        <f>SUMIFS(СВЦЭМ!$D$33:$D$776,СВЦЭМ!$A$33:$A$776,$A62,СВЦЭМ!$B$33:$B$776,D$44)+'СЕТ СН'!$G$14+СВЦЭМ!$D$10+'СЕТ СН'!$G$5-'СЕТ СН'!$G$24</f>
        <v>3774.9180801000002</v>
      </c>
      <c r="E62" s="36">
        <f>SUMIFS(СВЦЭМ!$D$33:$D$776,СВЦЭМ!$A$33:$A$776,$A62,СВЦЭМ!$B$33:$B$776,E$44)+'СЕТ СН'!$G$14+СВЦЭМ!$D$10+'СЕТ СН'!$G$5-'СЕТ СН'!$G$24</f>
        <v>3780.1097374199999</v>
      </c>
      <c r="F62" s="36">
        <f>SUMIFS(СВЦЭМ!$D$33:$D$776,СВЦЭМ!$A$33:$A$776,$A62,СВЦЭМ!$B$33:$B$776,F$44)+'СЕТ СН'!$G$14+СВЦЭМ!$D$10+'СЕТ СН'!$G$5-'СЕТ СН'!$G$24</f>
        <v>3771.0862049099997</v>
      </c>
      <c r="G62" s="36">
        <f>SUMIFS(СВЦЭМ!$D$33:$D$776,СВЦЭМ!$A$33:$A$776,$A62,СВЦЭМ!$B$33:$B$776,G$44)+'СЕТ СН'!$G$14+СВЦЭМ!$D$10+'СЕТ СН'!$G$5-'СЕТ СН'!$G$24</f>
        <v>3749.41014335</v>
      </c>
      <c r="H62" s="36">
        <f>SUMIFS(СВЦЭМ!$D$33:$D$776,СВЦЭМ!$A$33:$A$776,$A62,СВЦЭМ!$B$33:$B$776,H$44)+'СЕТ СН'!$G$14+СВЦЭМ!$D$10+'СЕТ СН'!$G$5-'СЕТ СН'!$G$24</f>
        <v>3707.3675627900002</v>
      </c>
      <c r="I62" s="36">
        <f>SUMIFS(СВЦЭМ!$D$33:$D$776,СВЦЭМ!$A$33:$A$776,$A62,СВЦЭМ!$B$33:$B$776,I$44)+'СЕТ СН'!$G$14+СВЦЭМ!$D$10+'СЕТ СН'!$G$5-'СЕТ СН'!$G$24</f>
        <v>3679.1014986599998</v>
      </c>
      <c r="J62" s="36">
        <f>SUMIFS(СВЦЭМ!$D$33:$D$776,СВЦЭМ!$A$33:$A$776,$A62,СВЦЭМ!$B$33:$B$776,J$44)+'СЕТ СН'!$G$14+СВЦЭМ!$D$10+'СЕТ СН'!$G$5-'СЕТ СН'!$G$24</f>
        <v>3654.79558688</v>
      </c>
      <c r="K62" s="36">
        <f>SUMIFS(СВЦЭМ!$D$33:$D$776,СВЦЭМ!$A$33:$A$776,$A62,СВЦЭМ!$B$33:$B$776,K$44)+'СЕТ СН'!$G$14+СВЦЭМ!$D$10+'СЕТ СН'!$G$5-'СЕТ СН'!$G$24</f>
        <v>3655.9397572799999</v>
      </c>
      <c r="L62" s="36">
        <f>SUMIFS(СВЦЭМ!$D$33:$D$776,СВЦЭМ!$A$33:$A$776,$A62,СВЦЭМ!$B$33:$B$776,L$44)+'СЕТ СН'!$G$14+СВЦЭМ!$D$10+'СЕТ СН'!$G$5-'СЕТ СН'!$G$24</f>
        <v>3651.1534412999999</v>
      </c>
      <c r="M62" s="36">
        <f>SUMIFS(СВЦЭМ!$D$33:$D$776,СВЦЭМ!$A$33:$A$776,$A62,СВЦЭМ!$B$33:$B$776,M$44)+'СЕТ СН'!$G$14+СВЦЭМ!$D$10+'СЕТ СН'!$G$5-'СЕТ СН'!$G$24</f>
        <v>3656.3481901499999</v>
      </c>
      <c r="N62" s="36">
        <f>SUMIFS(СВЦЭМ!$D$33:$D$776,СВЦЭМ!$A$33:$A$776,$A62,СВЦЭМ!$B$33:$B$776,N$44)+'СЕТ СН'!$G$14+СВЦЭМ!$D$10+'СЕТ СН'!$G$5-'СЕТ СН'!$G$24</f>
        <v>3669.99911479</v>
      </c>
      <c r="O62" s="36">
        <f>SUMIFS(СВЦЭМ!$D$33:$D$776,СВЦЭМ!$A$33:$A$776,$A62,СВЦЭМ!$B$33:$B$776,O$44)+'СЕТ СН'!$G$14+СВЦЭМ!$D$10+'СЕТ СН'!$G$5-'СЕТ СН'!$G$24</f>
        <v>3656.5318687700001</v>
      </c>
      <c r="P62" s="36">
        <f>SUMIFS(СВЦЭМ!$D$33:$D$776,СВЦЭМ!$A$33:$A$776,$A62,СВЦЭМ!$B$33:$B$776,P$44)+'СЕТ СН'!$G$14+СВЦЭМ!$D$10+'СЕТ СН'!$G$5-'СЕТ СН'!$G$24</f>
        <v>3658.59047672</v>
      </c>
      <c r="Q62" s="36">
        <f>SUMIFS(СВЦЭМ!$D$33:$D$776,СВЦЭМ!$A$33:$A$776,$A62,СВЦЭМ!$B$33:$B$776,Q$44)+'СЕТ СН'!$G$14+СВЦЭМ!$D$10+'СЕТ СН'!$G$5-'СЕТ СН'!$G$24</f>
        <v>3666.97348044</v>
      </c>
      <c r="R62" s="36">
        <f>SUMIFS(СВЦЭМ!$D$33:$D$776,СВЦЭМ!$A$33:$A$776,$A62,СВЦЭМ!$B$33:$B$776,R$44)+'СЕТ СН'!$G$14+СВЦЭМ!$D$10+'СЕТ СН'!$G$5-'СЕТ СН'!$G$24</f>
        <v>3680.23146855</v>
      </c>
      <c r="S62" s="36">
        <f>SUMIFS(СВЦЭМ!$D$33:$D$776,СВЦЭМ!$A$33:$A$776,$A62,СВЦЭМ!$B$33:$B$776,S$44)+'СЕТ СН'!$G$14+СВЦЭМ!$D$10+'СЕТ СН'!$G$5-'СЕТ СН'!$G$24</f>
        <v>3654.1792304700002</v>
      </c>
      <c r="T62" s="36">
        <f>SUMIFS(СВЦЭМ!$D$33:$D$776,СВЦЭМ!$A$33:$A$776,$A62,СВЦЭМ!$B$33:$B$776,T$44)+'СЕТ СН'!$G$14+СВЦЭМ!$D$10+'СЕТ СН'!$G$5-'СЕТ СН'!$G$24</f>
        <v>3630.2109694800001</v>
      </c>
      <c r="U62" s="36">
        <f>SUMIFS(СВЦЭМ!$D$33:$D$776,СВЦЭМ!$A$33:$A$776,$A62,СВЦЭМ!$B$33:$B$776,U$44)+'СЕТ СН'!$G$14+СВЦЭМ!$D$10+'СЕТ СН'!$G$5-'СЕТ СН'!$G$24</f>
        <v>3633.9579005199998</v>
      </c>
      <c r="V62" s="36">
        <f>SUMIFS(СВЦЭМ!$D$33:$D$776,СВЦЭМ!$A$33:$A$776,$A62,СВЦЭМ!$B$33:$B$776,V$44)+'СЕТ СН'!$G$14+СВЦЭМ!$D$10+'СЕТ СН'!$G$5-'СЕТ СН'!$G$24</f>
        <v>3624.50021311</v>
      </c>
      <c r="W62" s="36">
        <f>SUMIFS(СВЦЭМ!$D$33:$D$776,СВЦЭМ!$A$33:$A$776,$A62,СВЦЭМ!$B$33:$B$776,W$44)+'СЕТ СН'!$G$14+СВЦЭМ!$D$10+'СЕТ СН'!$G$5-'СЕТ СН'!$G$24</f>
        <v>3640.98808147</v>
      </c>
      <c r="X62" s="36">
        <f>SUMIFS(СВЦЭМ!$D$33:$D$776,СВЦЭМ!$A$33:$A$776,$A62,СВЦЭМ!$B$33:$B$776,X$44)+'СЕТ СН'!$G$14+СВЦЭМ!$D$10+'СЕТ СН'!$G$5-'СЕТ СН'!$G$24</f>
        <v>3655.3575896000002</v>
      </c>
      <c r="Y62" s="36">
        <f>SUMIFS(СВЦЭМ!$D$33:$D$776,СВЦЭМ!$A$33:$A$776,$A62,СВЦЭМ!$B$33:$B$776,Y$44)+'СЕТ СН'!$G$14+СВЦЭМ!$D$10+'СЕТ СН'!$G$5-'СЕТ СН'!$G$24</f>
        <v>3692.7245771500002</v>
      </c>
    </row>
    <row r="63" spans="1:25" ht="15.75" x14ac:dyDescent="0.2">
      <c r="A63" s="35">
        <f t="shared" si="1"/>
        <v>44246</v>
      </c>
      <c r="B63" s="36">
        <f>SUMIFS(СВЦЭМ!$D$33:$D$776,СВЦЭМ!$A$33:$A$776,$A63,СВЦЭМ!$B$33:$B$776,B$44)+'СЕТ СН'!$G$14+СВЦЭМ!$D$10+'СЕТ СН'!$G$5-'СЕТ СН'!$G$24</f>
        <v>3702.26154004</v>
      </c>
      <c r="C63" s="36">
        <f>SUMIFS(СВЦЭМ!$D$33:$D$776,СВЦЭМ!$A$33:$A$776,$A63,СВЦЭМ!$B$33:$B$776,C$44)+'СЕТ СН'!$G$14+СВЦЭМ!$D$10+'СЕТ СН'!$G$5-'СЕТ СН'!$G$24</f>
        <v>3726.3200533700001</v>
      </c>
      <c r="D63" s="36">
        <f>SUMIFS(СВЦЭМ!$D$33:$D$776,СВЦЭМ!$A$33:$A$776,$A63,СВЦЭМ!$B$33:$B$776,D$44)+'СЕТ СН'!$G$14+СВЦЭМ!$D$10+'СЕТ СН'!$G$5-'СЕТ СН'!$G$24</f>
        <v>3765.8267024400002</v>
      </c>
      <c r="E63" s="36">
        <f>SUMIFS(СВЦЭМ!$D$33:$D$776,СВЦЭМ!$A$33:$A$776,$A63,СВЦЭМ!$B$33:$B$776,E$44)+'СЕТ СН'!$G$14+СВЦЭМ!$D$10+'СЕТ СН'!$G$5-'СЕТ СН'!$G$24</f>
        <v>3771.0870163600002</v>
      </c>
      <c r="F63" s="36">
        <f>SUMIFS(СВЦЭМ!$D$33:$D$776,СВЦЭМ!$A$33:$A$776,$A63,СВЦЭМ!$B$33:$B$776,F$44)+'СЕТ СН'!$G$14+СВЦЭМ!$D$10+'СЕТ СН'!$G$5-'СЕТ СН'!$G$24</f>
        <v>3767.59127958</v>
      </c>
      <c r="G63" s="36">
        <f>SUMIFS(СВЦЭМ!$D$33:$D$776,СВЦЭМ!$A$33:$A$776,$A63,СВЦЭМ!$B$33:$B$776,G$44)+'СЕТ СН'!$G$14+СВЦЭМ!$D$10+'СЕТ СН'!$G$5-'СЕТ СН'!$G$24</f>
        <v>3741.5627878099999</v>
      </c>
      <c r="H63" s="36">
        <f>SUMIFS(СВЦЭМ!$D$33:$D$776,СВЦЭМ!$A$33:$A$776,$A63,СВЦЭМ!$B$33:$B$776,H$44)+'СЕТ СН'!$G$14+СВЦЭМ!$D$10+'СЕТ СН'!$G$5-'СЕТ СН'!$G$24</f>
        <v>3707.3419043100002</v>
      </c>
      <c r="I63" s="36">
        <f>SUMIFS(СВЦЭМ!$D$33:$D$776,СВЦЭМ!$A$33:$A$776,$A63,СВЦЭМ!$B$33:$B$776,I$44)+'СЕТ СН'!$G$14+СВЦЭМ!$D$10+'СЕТ СН'!$G$5-'СЕТ СН'!$G$24</f>
        <v>3675.1970918500001</v>
      </c>
      <c r="J63" s="36">
        <f>SUMIFS(СВЦЭМ!$D$33:$D$776,СВЦЭМ!$A$33:$A$776,$A63,СВЦЭМ!$B$33:$B$776,J$44)+'СЕТ СН'!$G$14+СВЦЭМ!$D$10+'СЕТ СН'!$G$5-'СЕТ СН'!$G$24</f>
        <v>3650.76277755</v>
      </c>
      <c r="K63" s="36">
        <f>SUMIFS(СВЦЭМ!$D$33:$D$776,СВЦЭМ!$A$33:$A$776,$A63,СВЦЭМ!$B$33:$B$776,K$44)+'СЕТ СН'!$G$14+СВЦЭМ!$D$10+'СЕТ СН'!$G$5-'СЕТ СН'!$G$24</f>
        <v>3651.44506254</v>
      </c>
      <c r="L63" s="36">
        <f>SUMIFS(СВЦЭМ!$D$33:$D$776,СВЦЭМ!$A$33:$A$776,$A63,СВЦЭМ!$B$33:$B$776,L$44)+'СЕТ СН'!$G$14+СВЦЭМ!$D$10+'СЕТ СН'!$G$5-'СЕТ СН'!$G$24</f>
        <v>3681.0900382899999</v>
      </c>
      <c r="M63" s="36">
        <f>SUMIFS(СВЦЭМ!$D$33:$D$776,СВЦЭМ!$A$33:$A$776,$A63,СВЦЭМ!$B$33:$B$776,M$44)+'СЕТ СН'!$G$14+СВЦЭМ!$D$10+'СЕТ СН'!$G$5-'СЕТ СН'!$G$24</f>
        <v>3666.9355448799997</v>
      </c>
      <c r="N63" s="36">
        <f>SUMIFS(СВЦЭМ!$D$33:$D$776,СВЦЭМ!$A$33:$A$776,$A63,СВЦЭМ!$B$33:$B$776,N$44)+'СЕТ СН'!$G$14+СВЦЭМ!$D$10+'СЕТ СН'!$G$5-'СЕТ СН'!$G$24</f>
        <v>3681.4896541200001</v>
      </c>
      <c r="O63" s="36">
        <f>SUMIFS(СВЦЭМ!$D$33:$D$776,СВЦЭМ!$A$33:$A$776,$A63,СВЦЭМ!$B$33:$B$776,O$44)+'СЕТ СН'!$G$14+СВЦЭМ!$D$10+'СЕТ СН'!$G$5-'СЕТ СН'!$G$24</f>
        <v>3689.73747121</v>
      </c>
      <c r="P63" s="36">
        <f>SUMIFS(СВЦЭМ!$D$33:$D$776,СВЦЭМ!$A$33:$A$776,$A63,СВЦЭМ!$B$33:$B$776,P$44)+'СЕТ СН'!$G$14+СВЦЭМ!$D$10+'СЕТ СН'!$G$5-'СЕТ СН'!$G$24</f>
        <v>3667.5545165600001</v>
      </c>
      <c r="Q63" s="36">
        <f>SUMIFS(СВЦЭМ!$D$33:$D$776,СВЦЭМ!$A$33:$A$776,$A63,СВЦЭМ!$B$33:$B$776,Q$44)+'СЕТ СН'!$G$14+СВЦЭМ!$D$10+'СЕТ СН'!$G$5-'СЕТ СН'!$G$24</f>
        <v>3673.9190039300001</v>
      </c>
      <c r="R63" s="36">
        <f>SUMIFS(СВЦЭМ!$D$33:$D$776,СВЦЭМ!$A$33:$A$776,$A63,СВЦЭМ!$B$33:$B$776,R$44)+'СЕТ СН'!$G$14+СВЦЭМ!$D$10+'СЕТ СН'!$G$5-'СЕТ СН'!$G$24</f>
        <v>3690.23597681</v>
      </c>
      <c r="S63" s="36">
        <f>SUMIFS(СВЦЭМ!$D$33:$D$776,СВЦЭМ!$A$33:$A$776,$A63,СВЦЭМ!$B$33:$B$776,S$44)+'СЕТ СН'!$G$14+СВЦЭМ!$D$10+'СЕТ СН'!$G$5-'СЕТ СН'!$G$24</f>
        <v>3673.13924172</v>
      </c>
      <c r="T63" s="36">
        <f>SUMIFS(СВЦЭМ!$D$33:$D$776,СВЦЭМ!$A$33:$A$776,$A63,СВЦЭМ!$B$33:$B$776,T$44)+'СЕТ СН'!$G$14+СВЦЭМ!$D$10+'СЕТ СН'!$G$5-'СЕТ СН'!$G$24</f>
        <v>3660.3870031900001</v>
      </c>
      <c r="U63" s="36">
        <f>SUMIFS(СВЦЭМ!$D$33:$D$776,СВЦЭМ!$A$33:$A$776,$A63,СВЦЭМ!$B$33:$B$776,U$44)+'СЕТ СН'!$G$14+СВЦЭМ!$D$10+'СЕТ СН'!$G$5-'СЕТ СН'!$G$24</f>
        <v>3660.6000872</v>
      </c>
      <c r="V63" s="36">
        <f>SUMIFS(СВЦЭМ!$D$33:$D$776,СВЦЭМ!$A$33:$A$776,$A63,СВЦЭМ!$B$33:$B$776,V$44)+'СЕТ СН'!$G$14+СВЦЭМ!$D$10+'СЕТ СН'!$G$5-'СЕТ СН'!$G$24</f>
        <v>3655.60098711</v>
      </c>
      <c r="W63" s="36">
        <f>SUMIFS(СВЦЭМ!$D$33:$D$776,СВЦЭМ!$A$33:$A$776,$A63,СВЦЭМ!$B$33:$B$776,W$44)+'СЕТ СН'!$G$14+СВЦЭМ!$D$10+'СЕТ СН'!$G$5-'СЕТ СН'!$G$24</f>
        <v>3665.4077102800002</v>
      </c>
      <c r="X63" s="36">
        <f>SUMIFS(СВЦЭМ!$D$33:$D$776,СВЦЭМ!$A$33:$A$776,$A63,СВЦЭМ!$B$33:$B$776,X$44)+'СЕТ СН'!$G$14+СВЦЭМ!$D$10+'СЕТ СН'!$G$5-'СЕТ СН'!$G$24</f>
        <v>3688.9864059299998</v>
      </c>
      <c r="Y63" s="36">
        <f>SUMIFS(СВЦЭМ!$D$33:$D$776,СВЦЭМ!$A$33:$A$776,$A63,СВЦЭМ!$B$33:$B$776,Y$44)+'СЕТ СН'!$G$14+СВЦЭМ!$D$10+'СЕТ СН'!$G$5-'СЕТ СН'!$G$24</f>
        <v>3710.5511123900001</v>
      </c>
    </row>
    <row r="64" spans="1:25" ht="15.75" x14ac:dyDescent="0.2">
      <c r="A64" s="35">
        <f t="shared" si="1"/>
        <v>44247</v>
      </c>
      <c r="B64" s="36">
        <f>SUMIFS(СВЦЭМ!$D$33:$D$776,СВЦЭМ!$A$33:$A$776,$A64,СВЦЭМ!$B$33:$B$776,B$44)+'СЕТ СН'!$G$14+СВЦЭМ!$D$10+'СЕТ СН'!$G$5-'СЕТ СН'!$G$24</f>
        <v>3710.61855771</v>
      </c>
      <c r="C64" s="36">
        <f>SUMIFS(СВЦЭМ!$D$33:$D$776,СВЦЭМ!$A$33:$A$776,$A64,СВЦЭМ!$B$33:$B$776,C$44)+'СЕТ СН'!$G$14+СВЦЭМ!$D$10+'СЕТ СН'!$G$5-'СЕТ СН'!$G$24</f>
        <v>3731.6444032499999</v>
      </c>
      <c r="D64" s="36">
        <f>SUMIFS(СВЦЭМ!$D$33:$D$776,СВЦЭМ!$A$33:$A$776,$A64,СВЦЭМ!$B$33:$B$776,D$44)+'СЕТ СН'!$G$14+СВЦЭМ!$D$10+'СЕТ СН'!$G$5-'СЕТ СН'!$G$24</f>
        <v>3756.4114774899999</v>
      </c>
      <c r="E64" s="36">
        <f>SUMIFS(СВЦЭМ!$D$33:$D$776,СВЦЭМ!$A$33:$A$776,$A64,СВЦЭМ!$B$33:$B$776,E$44)+'СЕТ СН'!$G$14+СВЦЭМ!$D$10+'СЕТ СН'!$G$5-'СЕТ СН'!$G$24</f>
        <v>3758.2506205600002</v>
      </c>
      <c r="F64" s="36">
        <f>SUMIFS(СВЦЭМ!$D$33:$D$776,СВЦЭМ!$A$33:$A$776,$A64,СВЦЭМ!$B$33:$B$776,F$44)+'СЕТ СН'!$G$14+СВЦЭМ!$D$10+'СЕТ СН'!$G$5-'СЕТ СН'!$G$24</f>
        <v>3762.4587120699998</v>
      </c>
      <c r="G64" s="36">
        <f>SUMIFS(СВЦЭМ!$D$33:$D$776,СВЦЭМ!$A$33:$A$776,$A64,СВЦЭМ!$B$33:$B$776,G$44)+'СЕТ СН'!$G$14+СВЦЭМ!$D$10+'СЕТ СН'!$G$5-'СЕТ СН'!$G$24</f>
        <v>3739.7249695400001</v>
      </c>
      <c r="H64" s="36">
        <f>SUMIFS(СВЦЭМ!$D$33:$D$776,СВЦЭМ!$A$33:$A$776,$A64,СВЦЭМ!$B$33:$B$776,H$44)+'СЕТ СН'!$G$14+СВЦЭМ!$D$10+'СЕТ СН'!$G$5-'СЕТ СН'!$G$24</f>
        <v>3708.3219381499998</v>
      </c>
      <c r="I64" s="36">
        <f>SUMIFS(СВЦЭМ!$D$33:$D$776,СВЦЭМ!$A$33:$A$776,$A64,СВЦЭМ!$B$33:$B$776,I$44)+'СЕТ СН'!$G$14+СВЦЭМ!$D$10+'СЕТ СН'!$G$5-'СЕТ СН'!$G$24</f>
        <v>3680.8125963900002</v>
      </c>
      <c r="J64" s="36">
        <f>SUMIFS(СВЦЭМ!$D$33:$D$776,СВЦЭМ!$A$33:$A$776,$A64,СВЦЭМ!$B$33:$B$776,J$44)+'СЕТ СН'!$G$14+СВЦЭМ!$D$10+'СЕТ СН'!$G$5-'СЕТ СН'!$G$24</f>
        <v>3650.6864321200001</v>
      </c>
      <c r="K64" s="36">
        <f>SUMIFS(СВЦЭМ!$D$33:$D$776,СВЦЭМ!$A$33:$A$776,$A64,СВЦЭМ!$B$33:$B$776,K$44)+'СЕТ СН'!$G$14+СВЦЭМ!$D$10+'СЕТ СН'!$G$5-'СЕТ СН'!$G$24</f>
        <v>3645.8248318599999</v>
      </c>
      <c r="L64" s="36">
        <f>SUMIFS(СВЦЭМ!$D$33:$D$776,СВЦЭМ!$A$33:$A$776,$A64,СВЦЭМ!$B$33:$B$776,L$44)+'СЕТ СН'!$G$14+СВЦЭМ!$D$10+'СЕТ СН'!$G$5-'СЕТ СН'!$G$24</f>
        <v>3646.4056229399998</v>
      </c>
      <c r="M64" s="36">
        <f>SUMIFS(СВЦЭМ!$D$33:$D$776,СВЦЭМ!$A$33:$A$776,$A64,СВЦЭМ!$B$33:$B$776,M$44)+'СЕТ СН'!$G$14+СВЦЭМ!$D$10+'СЕТ СН'!$G$5-'СЕТ СН'!$G$24</f>
        <v>3656.1252357200001</v>
      </c>
      <c r="N64" s="36">
        <f>SUMIFS(СВЦЭМ!$D$33:$D$776,СВЦЭМ!$A$33:$A$776,$A64,СВЦЭМ!$B$33:$B$776,N$44)+'СЕТ СН'!$G$14+СВЦЭМ!$D$10+'СЕТ СН'!$G$5-'СЕТ СН'!$G$24</f>
        <v>3638.4554562899998</v>
      </c>
      <c r="O64" s="36">
        <f>SUMIFS(СВЦЭМ!$D$33:$D$776,СВЦЭМ!$A$33:$A$776,$A64,СВЦЭМ!$B$33:$B$776,O$44)+'СЕТ СН'!$G$14+СВЦЭМ!$D$10+'СЕТ СН'!$G$5-'СЕТ СН'!$G$24</f>
        <v>3644.8345958800001</v>
      </c>
      <c r="P64" s="36">
        <f>SUMIFS(СВЦЭМ!$D$33:$D$776,СВЦЭМ!$A$33:$A$776,$A64,СВЦЭМ!$B$33:$B$776,P$44)+'СЕТ СН'!$G$14+СВЦЭМ!$D$10+'СЕТ СН'!$G$5-'СЕТ СН'!$G$24</f>
        <v>3627.4017569100001</v>
      </c>
      <c r="Q64" s="36">
        <f>SUMIFS(СВЦЭМ!$D$33:$D$776,СВЦЭМ!$A$33:$A$776,$A64,СВЦЭМ!$B$33:$B$776,Q$44)+'СЕТ СН'!$G$14+СВЦЭМ!$D$10+'СЕТ СН'!$G$5-'СЕТ СН'!$G$24</f>
        <v>3633.6372846499999</v>
      </c>
      <c r="R64" s="36">
        <f>SUMIFS(СВЦЭМ!$D$33:$D$776,СВЦЭМ!$A$33:$A$776,$A64,СВЦЭМ!$B$33:$B$776,R$44)+'СЕТ СН'!$G$14+СВЦЭМ!$D$10+'СЕТ СН'!$G$5-'СЕТ СН'!$G$24</f>
        <v>3639.7299765299999</v>
      </c>
      <c r="S64" s="36">
        <f>SUMIFS(СВЦЭМ!$D$33:$D$776,СВЦЭМ!$A$33:$A$776,$A64,СВЦЭМ!$B$33:$B$776,S$44)+'СЕТ СН'!$G$14+СВЦЭМ!$D$10+'СЕТ СН'!$G$5-'СЕТ СН'!$G$24</f>
        <v>3612.0166746300001</v>
      </c>
      <c r="T64" s="36">
        <f>SUMIFS(СВЦЭМ!$D$33:$D$776,СВЦЭМ!$A$33:$A$776,$A64,СВЦЭМ!$B$33:$B$776,T$44)+'СЕТ СН'!$G$14+СВЦЭМ!$D$10+'СЕТ СН'!$G$5-'СЕТ СН'!$G$24</f>
        <v>3615.29671942</v>
      </c>
      <c r="U64" s="36">
        <f>SUMIFS(СВЦЭМ!$D$33:$D$776,СВЦЭМ!$A$33:$A$776,$A64,СВЦЭМ!$B$33:$B$776,U$44)+'СЕТ СН'!$G$14+СВЦЭМ!$D$10+'СЕТ СН'!$G$5-'СЕТ СН'!$G$24</f>
        <v>3627.67831424</v>
      </c>
      <c r="V64" s="36">
        <f>SUMIFS(СВЦЭМ!$D$33:$D$776,СВЦЭМ!$A$33:$A$776,$A64,СВЦЭМ!$B$33:$B$776,V$44)+'СЕТ СН'!$G$14+СВЦЭМ!$D$10+'СЕТ СН'!$G$5-'СЕТ СН'!$G$24</f>
        <v>3628.9314921800001</v>
      </c>
      <c r="W64" s="36">
        <f>SUMIFS(СВЦЭМ!$D$33:$D$776,СВЦЭМ!$A$33:$A$776,$A64,СВЦЭМ!$B$33:$B$776,W$44)+'СЕТ СН'!$G$14+СВЦЭМ!$D$10+'СЕТ СН'!$G$5-'СЕТ СН'!$G$24</f>
        <v>3627.53360101</v>
      </c>
      <c r="X64" s="36">
        <f>SUMIFS(СВЦЭМ!$D$33:$D$776,СВЦЭМ!$A$33:$A$776,$A64,СВЦЭМ!$B$33:$B$776,X$44)+'СЕТ СН'!$G$14+СВЦЭМ!$D$10+'СЕТ СН'!$G$5-'СЕТ СН'!$G$24</f>
        <v>3639.2127592799998</v>
      </c>
      <c r="Y64" s="36">
        <f>SUMIFS(СВЦЭМ!$D$33:$D$776,СВЦЭМ!$A$33:$A$776,$A64,СВЦЭМ!$B$33:$B$776,Y$44)+'СЕТ СН'!$G$14+СВЦЭМ!$D$10+'СЕТ СН'!$G$5-'СЕТ СН'!$G$24</f>
        <v>3652.69770002</v>
      </c>
    </row>
    <row r="65" spans="1:27" ht="15.75" x14ac:dyDescent="0.2">
      <c r="A65" s="35">
        <f t="shared" si="1"/>
        <v>44248</v>
      </c>
      <c r="B65" s="36">
        <f>SUMIFS(СВЦЭМ!$D$33:$D$776,СВЦЭМ!$A$33:$A$776,$A65,СВЦЭМ!$B$33:$B$776,B$44)+'СЕТ СН'!$G$14+СВЦЭМ!$D$10+'СЕТ СН'!$G$5-'СЕТ СН'!$G$24</f>
        <v>3701.1405382299999</v>
      </c>
      <c r="C65" s="36">
        <f>SUMIFS(СВЦЭМ!$D$33:$D$776,СВЦЭМ!$A$33:$A$776,$A65,СВЦЭМ!$B$33:$B$776,C$44)+'СЕТ СН'!$G$14+СВЦЭМ!$D$10+'СЕТ СН'!$G$5-'СЕТ СН'!$G$24</f>
        <v>3717.2971797199998</v>
      </c>
      <c r="D65" s="36">
        <f>SUMIFS(СВЦЭМ!$D$33:$D$776,СВЦЭМ!$A$33:$A$776,$A65,СВЦЭМ!$B$33:$B$776,D$44)+'СЕТ СН'!$G$14+СВЦЭМ!$D$10+'СЕТ СН'!$G$5-'СЕТ СН'!$G$24</f>
        <v>3744.5525040100001</v>
      </c>
      <c r="E65" s="36">
        <f>SUMIFS(СВЦЭМ!$D$33:$D$776,СВЦЭМ!$A$33:$A$776,$A65,СВЦЭМ!$B$33:$B$776,E$44)+'СЕТ СН'!$G$14+СВЦЭМ!$D$10+'СЕТ СН'!$G$5-'СЕТ СН'!$G$24</f>
        <v>3748.3356202300001</v>
      </c>
      <c r="F65" s="36">
        <f>SUMIFS(СВЦЭМ!$D$33:$D$776,СВЦЭМ!$A$33:$A$776,$A65,СВЦЭМ!$B$33:$B$776,F$44)+'СЕТ СН'!$G$14+СВЦЭМ!$D$10+'СЕТ СН'!$G$5-'СЕТ СН'!$G$24</f>
        <v>3754.13451678</v>
      </c>
      <c r="G65" s="36">
        <f>SUMIFS(СВЦЭМ!$D$33:$D$776,СВЦЭМ!$A$33:$A$776,$A65,СВЦЭМ!$B$33:$B$776,G$44)+'СЕТ СН'!$G$14+СВЦЭМ!$D$10+'СЕТ СН'!$G$5-'СЕТ СН'!$G$24</f>
        <v>3753.4867264300001</v>
      </c>
      <c r="H65" s="36">
        <f>SUMIFS(СВЦЭМ!$D$33:$D$776,СВЦЭМ!$A$33:$A$776,$A65,СВЦЭМ!$B$33:$B$776,H$44)+'СЕТ СН'!$G$14+СВЦЭМ!$D$10+'СЕТ СН'!$G$5-'СЕТ СН'!$G$24</f>
        <v>3742.3191321599998</v>
      </c>
      <c r="I65" s="36">
        <f>SUMIFS(СВЦЭМ!$D$33:$D$776,СВЦЭМ!$A$33:$A$776,$A65,СВЦЭМ!$B$33:$B$776,I$44)+'СЕТ СН'!$G$14+СВЦЭМ!$D$10+'СЕТ СН'!$G$5-'СЕТ СН'!$G$24</f>
        <v>3733.4341002699998</v>
      </c>
      <c r="J65" s="36">
        <f>SUMIFS(СВЦЭМ!$D$33:$D$776,СВЦЭМ!$A$33:$A$776,$A65,СВЦЭМ!$B$33:$B$776,J$44)+'СЕТ СН'!$G$14+СВЦЭМ!$D$10+'СЕТ СН'!$G$5-'СЕТ СН'!$G$24</f>
        <v>3711.19969326</v>
      </c>
      <c r="K65" s="36">
        <f>SUMIFS(СВЦЭМ!$D$33:$D$776,СВЦЭМ!$A$33:$A$776,$A65,СВЦЭМ!$B$33:$B$776,K$44)+'СЕТ СН'!$G$14+СВЦЭМ!$D$10+'СЕТ СН'!$G$5-'СЕТ СН'!$G$24</f>
        <v>3680.68875394</v>
      </c>
      <c r="L65" s="36">
        <f>SUMIFS(СВЦЭМ!$D$33:$D$776,СВЦЭМ!$A$33:$A$776,$A65,СВЦЭМ!$B$33:$B$776,L$44)+'СЕТ СН'!$G$14+СВЦЭМ!$D$10+'СЕТ СН'!$G$5-'СЕТ СН'!$G$24</f>
        <v>3659.02133925</v>
      </c>
      <c r="M65" s="36">
        <f>SUMIFS(СВЦЭМ!$D$33:$D$776,СВЦЭМ!$A$33:$A$776,$A65,СВЦЭМ!$B$33:$B$776,M$44)+'СЕТ СН'!$G$14+СВЦЭМ!$D$10+'СЕТ СН'!$G$5-'СЕТ СН'!$G$24</f>
        <v>3662.4191161099998</v>
      </c>
      <c r="N65" s="36">
        <f>SUMIFS(СВЦЭМ!$D$33:$D$776,СВЦЭМ!$A$33:$A$776,$A65,СВЦЭМ!$B$33:$B$776,N$44)+'СЕТ СН'!$G$14+СВЦЭМ!$D$10+'СЕТ СН'!$G$5-'СЕТ СН'!$G$24</f>
        <v>3682.7779265999998</v>
      </c>
      <c r="O65" s="36">
        <f>SUMIFS(СВЦЭМ!$D$33:$D$776,СВЦЭМ!$A$33:$A$776,$A65,СВЦЭМ!$B$33:$B$776,O$44)+'СЕТ СН'!$G$14+СВЦЭМ!$D$10+'СЕТ СН'!$G$5-'СЕТ СН'!$G$24</f>
        <v>3697.0488698099998</v>
      </c>
      <c r="P65" s="36">
        <f>SUMIFS(СВЦЭМ!$D$33:$D$776,СВЦЭМ!$A$33:$A$776,$A65,СВЦЭМ!$B$33:$B$776,P$44)+'СЕТ СН'!$G$14+СВЦЭМ!$D$10+'СЕТ СН'!$G$5-'СЕТ СН'!$G$24</f>
        <v>3681.2251073699999</v>
      </c>
      <c r="Q65" s="36">
        <f>SUMIFS(СВЦЭМ!$D$33:$D$776,СВЦЭМ!$A$33:$A$776,$A65,СВЦЭМ!$B$33:$B$776,Q$44)+'СЕТ СН'!$G$14+СВЦЭМ!$D$10+'СЕТ СН'!$G$5-'СЕТ СН'!$G$24</f>
        <v>3688.90542405</v>
      </c>
      <c r="R65" s="36">
        <f>SUMIFS(СВЦЭМ!$D$33:$D$776,СВЦЭМ!$A$33:$A$776,$A65,СВЦЭМ!$B$33:$B$776,R$44)+'СЕТ СН'!$G$14+СВЦЭМ!$D$10+'СЕТ СН'!$G$5-'СЕТ СН'!$G$24</f>
        <v>3708.06622857</v>
      </c>
      <c r="S65" s="36">
        <f>SUMIFS(СВЦЭМ!$D$33:$D$776,СВЦЭМ!$A$33:$A$776,$A65,СВЦЭМ!$B$33:$B$776,S$44)+'СЕТ СН'!$G$14+СВЦЭМ!$D$10+'СЕТ СН'!$G$5-'СЕТ СН'!$G$24</f>
        <v>3682.8634464299998</v>
      </c>
      <c r="T65" s="36">
        <f>SUMIFS(СВЦЭМ!$D$33:$D$776,СВЦЭМ!$A$33:$A$776,$A65,СВЦЭМ!$B$33:$B$776,T$44)+'СЕТ СН'!$G$14+СВЦЭМ!$D$10+'СЕТ СН'!$G$5-'СЕТ СН'!$G$24</f>
        <v>3663.5296505599999</v>
      </c>
      <c r="U65" s="36">
        <f>SUMIFS(СВЦЭМ!$D$33:$D$776,СВЦЭМ!$A$33:$A$776,$A65,СВЦЭМ!$B$33:$B$776,U$44)+'СЕТ СН'!$G$14+СВЦЭМ!$D$10+'СЕТ СН'!$G$5-'СЕТ СН'!$G$24</f>
        <v>3646.0858942899999</v>
      </c>
      <c r="V65" s="36">
        <f>SUMIFS(СВЦЭМ!$D$33:$D$776,СВЦЭМ!$A$33:$A$776,$A65,СВЦЭМ!$B$33:$B$776,V$44)+'СЕТ СН'!$G$14+СВЦЭМ!$D$10+'СЕТ СН'!$G$5-'СЕТ СН'!$G$24</f>
        <v>3654.88130116</v>
      </c>
      <c r="W65" s="36">
        <f>SUMIFS(СВЦЭМ!$D$33:$D$776,СВЦЭМ!$A$33:$A$776,$A65,СВЦЭМ!$B$33:$B$776,W$44)+'СЕТ СН'!$G$14+СВЦЭМ!$D$10+'СЕТ СН'!$G$5-'СЕТ СН'!$G$24</f>
        <v>3674.7884057299998</v>
      </c>
      <c r="X65" s="36">
        <f>SUMIFS(СВЦЭМ!$D$33:$D$776,СВЦЭМ!$A$33:$A$776,$A65,СВЦЭМ!$B$33:$B$776,X$44)+'СЕТ СН'!$G$14+СВЦЭМ!$D$10+'СЕТ СН'!$G$5-'СЕТ СН'!$G$24</f>
        <v>3697.36326951</v>
      </c>
      <c r="Y65" s="36">
        <f>SUMIFS(СВЦЭМ!$D$33:$D$776,СВЦЭМ!$A$33:$A$776,$A65,СВЦЭМ!$B$33:$B$776,Y$44)+'СЕТ СН'!$G$14+СВЦЭМ!$D$10+'СЕТ СН'!$G$5-'СЕТ СН'!$G$24</f>
        <v>3714.0385795799998</v>
      </c>
    </row>
    <row r="66" spans="1:27" ht="15.75" x14ac:dyDescent="0.2">
      <c r="A66" s="35">
        <f t="shared" si="1"/>
        <v>44249</v>
      </c>
      <c r="B66" s="36">
        <f>SUMIFS(СВЦЭМ!$D$33:$D$776,СВЦЭМ!$A$33:$A$776,$A66,СВЦЭМ!$B$33:$B$776,B$44)+'СЕТ СН'!$G$14+СВЦЭМ!$D$10+'СЕТ СН'!$G$5-'СЕТ СН'!$G$24</f>
        <v>3705.5033279300001</v>
      </c>
      <c r="C66" s="36">
        <f>SUMIFS(СВЦЭМ!$D$33:$D$776,СВЦЭМ!$A$33:$A$776,$A66,СВЦЭМ!$B$33:$B$776,C$44)+'СЕТ СН'!$G$14+СВЦЭМ!$D$10+'СЕТ СН'!$G$5-'СЕТ СН'!$G$24</f>
        <v>3723.4746727399997</v>
      </c>
      <c r="D66" s="36">
        <f>SUMIFS(СВЦЭМ!$D$33:$D$776,СВЦЭМ!$A$33:$A$776,$A66,СВЦЭМ!$B$33:$B$776,D$44)+'СЕТ СН'!$G$14+СВЦЭМ!$D$10+'СЕТ СН'!$G$5-'СЕТ СН'!$G$24</f>
        <v>3756.6652863899999</v>
      </c>
      <c r="E66" s="36">
        <f>SUMIFS(СВЦЭМ!$D$33:$D$776,СВЦЭМ!$A$33:$A$776,$A66,СВЦЭМ!$B$33:$B$776,E$44)+'СЕТ СН'!$G$14+СВЦЭМ!$D$10+'СЕТ СН'!$G$5-'СЕТ СН'!$G$24</f>
        <v>3762.6936863800001</v>
      </c>
      <c r="F66" s="36">
        <f>SUMIFS(СВЦЭМ!$D$33:$D$776,СВЦЭМ!$A$33:$A$776,$A66,СВЦЭМ!$B$33:$B$776,F$44)+'СЕТ СН'!$G$14+СВЦЭМ!$D$10+'СЕТ СН'!$G$5-'СЕТ СН'!$G$24</f>
        <v>3773.2956133999996</v>
      </c>
      <c r="G66" s="36">
        <f>SUMIFS(СВЦЭМ!$D$33:$D$776,СВЦЭМ!$A$33:$A$776,$A66,СВЦЭМ!$B$33:$B$776,G$44)+'СЕТ СН'!$G$14+СВЦЭМ!$D$10+'СЕТ СН'!$G$5-'СЕТ СН'!$G$24</f>
        <v>3760.6439229699999</v>
      </c>
      <c r="H66" s="36">
        <f>SUMIFS(СВЦЭМ!$D$33:$D$776,СВЦЭМ!$A$33:$A$776,$A66,СВЦЭМ!$B$33:$B$776,H$44)+'СЕТ СН'!$G$14+СВЦЭМ!$D$10+'СЕТ СН'!$G$5-'СЕТ СН'!$G$24</f>
        <v>3744.7750780400002</v>
      </c>
      <c r="I66" s="36">
        <f>SUMIFS(СВЦЭМ!$D$33:$D$776,СВЦЭМ!$A$33:$A$776,$A66,СВЦЭМ!$B$33:$B$776,I$44)+'СЕТ СН'!$G$14+СВЦЭМ!$D$10+'СЕТ СН'!$G$5-'СЕТ СН'!$G$24</f>
        <v>3731.1957407700002</v>
      </c>
      <c r="J66" s="36">
        <f>SUMIFS(СВЦЭМ!$D$33:$D$776,СВЦЭМ!$A$33:$A$776,$A66,СВЦЭМ!$B$33:$B$776,J$44)+'СЕТ СН'!$G$14+СВЦЭМ!$D$10+'СЕТ СН'!$G$5-'СЕТ СН'!$G$24</f>
        <v>3703.59116253</v>
      </c>
      <c r="K66" s="36">
        <f>SUMIFS(СВЦЭМ!$D$33:$D$776,СВЦЭМ!$A$33:$A$776,$A66,СВЦЭМ!$B$33:$B$776,K$44)+'СЕТ СН'!$G$14+СВЦЭМ!$D$10+'СЕТ СН'!$G$5-'СЕТ СН'!$G$24</f>
        <v>3667.1102570499997</v>
      </c>
      <c r="L66" s="36">
        <f>SUMIFS(СВЦЭМ!$D$33:$D$776,СВЦЭМ!$A$33:$A$776,$A66,СВЦЭМ!$B$33:$B$776,L$44)+'СЕТ СН'!$G$14+СВЦЭМ!$D$10+'СЕТ СН'!$G$5-'СЕТ СН'!$G$24</f>
        <v>3647.35504266</v>
      </c>
      <c r="M66" s="36">
        <f>SUMIFS(СВЦЭМ!$D$33:$D$776,СВЦЭМ!$A$33:$A$776,$A66,СВЦЭМ!$B$33:$B$776,M$44)+'СЕТ СН'!$G$14+СВЦЭМ!$D$10+'СЕТ СН'!$G$5-'СЕТ СН'!$G$24</f>
        <v>3650.5212507599999</v>
      </c>
      <c r="N66" s="36">
        <f>SUMIFS(СВЦЭМ!$D$33:$D$776,СВЦЭМ!$A$33:$A$776,$A66,СВЦЭМ!$B$33:$B$776,N$44)+'СЕТ СН'!$G$14+СВЦЭМ!$D$10+'СЕТ СН'!$G$5-'СЕТ СН'!$G$24</f>
        <v>3666.2428058099999</v>
      </c>
      <c r="O66" s="36">
        <f>SUMIFS(СВЦЭМ!$D$33:$D$776,СВЦЭМ!$A$33:$A$776,$A66,СВЦЭМ!$B$33:$B$776,O$44)+'СЕТ СН'!$G$14+СВЦЭМ!$D$10+'СЕТ СН'!$G$5-'СЕТ СН'!$G$24</f>
        <v>3680.5632937599999</v>
      </c>
      <c r="P66" s="36">
        <f>SUMIFS(СВЦЭМ!$D$33:$D$776,СВЦЭМ!$A$33:$A$776,$A66,СВЦЭМ!$B$33:$B$776,P$44)+'СЕТ СН'!$G$14+СВЦЭМ!$D$10+'СЕТ СН'!$G$5-'СЕТ СН'!$G$24</f>
        <v>3662.9266466499998</v>
      </c>
      <c r="Q66" s="36">
        <f>SUMIFS(СВЦЭМ!$D$33:$D$776,СВЦЭМ!$A$33:$A$776,$A66,СВЦЭМ!$B$33:$B$776,Q$44)+'СЕТ СН'!$G$14+СВЦЭМ!$D$10+'СЕТ СН'!$G$5-'СЕТ СН'!$G$24</f>
        <v>3672.8578900900002</v>
      </c>
      <c r="R66" s="36">
        <f>SUMIFS(СВЦЭМ!$D$33:$D$776,СВЦЭМ!$A$33:$A$776,$A66,СВЦЭМ!$B$33:$B$776,R$44)+'СЕТ СН'!$G$14+СВЦЭМ!$D$10+'СЕТ СН'!$G$5-'СЕТ СН'!$G$24</f>
        <v>3690.7863330800001</v>
      </c>
      <c r="S66" s="36">
        <f>SUMIFS(СВЦЭМ!$D$33:$D$776,СВЦЭМ!$A$33:$A$776,$A66,СВЦЭМ!$B$33:$B$776,S$44)+'СЕТ СН'!$G$14+СВЦЭМ!$D$10+'СЕТ СН'!$G$5-'СЕТ СН'!$G$24</f>
        <v>3664.6697696199999</v>
      </c>
      <c r="T66" s="36">
        <f>SUMIFS(СВЦЭМ!$D$33:$D$776,СВЦЭМ!$A$33:$A$776,$A66,СВЦЭМ!$B$33:$B$776,T$44)+'СЕТ СН'!$G$14+СВЦЭМ!$D$10+'СЕТ СН'!$G$5-'СЕТ СН'!$G$24</f>
        <v>3645.0919426</v>
      </c>
      <c r="U66" s="36">
        <f>SUMIFS(СВЦЭМ!$D$33:$D$776,СВЦЭМ!$A$33:$A$776,$A66,СВЦЭМ!$B$33:$B$776,U$44)+'СЕТ СН'!$G$14+СВЦЭМ!$D$10+'СЕТ СН'!$G$5-'СЕТ СН'!$G$24</f>
        <v>3632.5425259200001</v>
      </c>
      <c r="V66" s="36">
        <f>SUMIFS(СВЦЭМ!$D$33:$D$776,СВЦЭМ!$A$33:$A$776,$A66,СВЦЭМ!$B$33:$B$776,V$44)+'СЕТ СН'!$G$14+СВЦЭМ!$D$10+'СЕТ СН'!$G$5-'СЕТ СН'!$G$24</f>
        <v>3637.28592088</v>
      </c>
      <c r="W66" s="36">
        <f>SUMIFS(СВЦЭМ!$D$33:$D$776,СВЦЭМ!$A$33:$A$776,$A66,СВЦЭМ!$B$33:$B$776,W$44)+'СЕТ СН'!$G$14+СВЦЭМ!$D$10+'СЕТ СН'!$G$5-'СЕТ СН'!$G$24</f>
        <v>3655.40539597</v>
      </c>
      <c r="X66" s="36">
        <f>SUMIFS(СВЦЭМ!$D$33:$D$776,СВЦЭМ!$A$33:$A$776,$A66,СВЦЭМ!$B$33:$B$776,X$44)+'СЕТ СН'!$G$14+СВЦЭМ!$D$10+'СЕТ СН'!$G$5-'СЕТ СН'!$G$24</f>
        <v>3679.2953911499999</v>
      </c>
      <c r="Y66" s="36">
        <f>SUMIFS(СВЦЭМ!$D$33:$D$776,СВЦЭМ!$A$33:$A$776,$A66,СВЦЭМ!$B$33:$B$776,Y$44)+'СЕТ СН'!$G$14+СВЦЭМ!$D$10+'СЕТ СН'!$G$5-'СЕТ СН'!$G$24</f>
        <v>3718.8132764299999</v>
      </c>
    </row>
    <row r="67" spans="1:27" ht="15.75" x14ac:dyDescent="0.2">
      <c r="A67" s="35">
        <f t="shared" si="1"/>
        <v>44250</v>
      </c>
      <c r="B67" s="36">
        <f>SUMIFS(СВЦЭМ!$D$33:$D$776,СВЦЭМ!$A$33:$A$776,$A67,СВЦЭМ!$B$33:$B$776,B$44)+'СЕТ СН'!$G$14+СВЦЭМ!$D$10+'СЕТ СН'!$G$5-'СЕТ СН'!$G$24</f>
        <v>3678.3746495300002</v>
      </c>
      <c r="C67" s="36">
        <f>SUMIFS(СВЦЭМ!$D$33:$D$776,СВЦЭМ!$A$33:$A$776,$A67,СВЦЭМ!$B$33:$B$776,C$44)+'СЕТ СН'!$G$14+СВЦЭМ!$D$10+'СЕТ СН'!$G$5-'СЕТ СН'!$G$24</f>
        <v>3701.0367896399998</v>
      </c>
      <c r="D67" s="36">
        <f>SUMIFS(СВЦЭМ!$D$33:$D$776,СВЦЭМ!$A$33:$A$776,$A67,СВЦЭМ!$B$33:$B$776,D$44)+'СЕТ СН'!$G$14+СВЦЭМ!$D$10+'СЕТ СН'!$G$5-'СЕТ СН'!$G$24</f>
        <v>3732.8753660699999</v>
      </c>
      <c r="E67" s="36">
        <f>SUMIFS(СВЦЭМ!$D$33:$D$776,СВЦЭМ!$A$33:$A$776,$A67,СВЦЭМ!$B$33:$B$776,E$44)+'СЕТ СН'!$G$14+СВЦЭМ!$D$10+'СЕТ СН'!$G$5-'СЕТ СН'!$G$24</f>
        <v>3736.1387476899999</v>
      </c>
      <c r="F67" s="36">
        <f>SUMIFS(СВЦЭМ!$D$33:$D$776,СВЦЭМ!$A$33:$A$776,$A67,СВЦЭМ!$B$33:$B$776,F$44)+'СЕТ СН'!$G$14+СВЦЭМ!$D$10+'СЕТ СН'!$G$5-'СЕТ СН'!$G$24</f>
        <v>3741.5664300999997</v>
      </c>
      <c r="G67" s="36">
        <f>SUMIFS(СВЦЭМ!$D$33:$D$776,СВЦЭМ!$A$33:$A$776,$A67,СВЦЭМ!$B$33:$B$776,G$44)+'СЕТ СН'!$G$14+СВЦЭМ!$D$10+'СЕТ СН'!$G$5-'СЕТ СН'!$G$24</f>
        <v>3743.23601942</v>
      </c>
      <c r="H67" s="36">
        <f>SUMIFS(СВЦЭМ!$D$33:$D$776,СВЦЭМ!$A$33:$A$776,$A67,СВЦЭМ!$B$33:$B$776,H$44)+'СЕТ СН'!$G$14+СВЦЭМ!$D$10+'СЕТ СН'!$G$5-'СЕТ СН'!$G$24</f>
        <v>3732.3103808300002</v>
      </c>
      <c r="I67" s="36">
        <f>SUMIFS(СВЦЭМ!$D$33:$D$776,СВЦЭМ!$A$33:$A$776,$A67,СВЦЭМ!$B$33:$B$776,I$44)+'СЕТ СН'!$G$14+СВЦЭМ!$D$10+'СЕТ СН'!$G$5-'СЕТ СН'!$G$24</f>
        <v>3719.7109716300001</v>
      </c>
      <c r="J67" s="36">
        <f>SUMIFS(СВЦЭМ!$D$33:$D$776,СВЦЭМ!$A$33:$A$776,$A67,СВЦЭМ!$B$33:$B$776,J$44)+'СЕТ СН'!$G$14+СВЦЭМ!$D$10+'СЕТ СН'!$G$5-'СЕТ СН'!$G$24</f>
        <v>3680.3805711800001</v>
      </c>
      <c r="K67" s="36">
        <f>SUMIFS(СВЦЭМ!$D$33:$D$776,СВЦЭМ!$A$33:$A$776,$A67,СВЦЭМ!$B$33:$B$776,K$44)+'СЕТ СН'!$G$14+СВЦЭМ!$D$10+'СЕТ СН'!$G$5-'СЕТ СН'!$G$24</f>
        <v>3645.0338923700001</v>
      </c>
      <c r="L67" s="36">
        <f>SUMIFS(СВЦЭМ!$D$33:$D$776,СВЦЭМ!$A$33:$A$776,$A67,СВЦЭМ!$B$33:$B$776,L$44)+'СЕТ СН'!$G$14+СВЦЭМ!$D$10+'СЕТ СН'!$G$5-'СЕТ СН'!$G$24</f>
        <v>3635.7530094499998</v>
      </c>
      <c r="M67" s="36">
        <f>SUMIFS(СВЦЭМ!$D$33:$D$776,СВЦЭМ!$A$33:$A$776,$A67,СВЦЭМ!$B$33:$B$776,M$44)+'СЕТ СН'!$G$14+СВЦЭМ!$D$10+'СЕТ СН'!$G$5-'СЕТ СН'!$G$24</f>
        <v>3634.5365770200001</v>
      </c>
      <c r="N67" s="36">
        <f>SUMIFS(СВЦЭМ!$D$33:$D$776,СВЦЭМ!$A$33:$A$776,$A67,СВЦЭМ!$B$33:$B$776,N$44)+'СЕТ СН'!$G$14+СВЦЭМ!$D$10+'СЕТ СН'!$G$5-'СЕТ СН'!$G$24</f>
        <v>3659.1243200199997</v>
      </c>
      <c r="O67" s="36">
        <f>SUMIFS(СВЦЭМ!$D$33:$D$776,СВЦЭМ!$A$33:$A$776,$A67,СВЦЭМ!$B$33:$B$776,O$44)+'СЕТ СН'!$G$14+СВЦЭМ!$D$10+'СЕТ СН'!$G$5-'СЕТ СН'!$G$24</f>
        <v>3690.7944952299999</v>
      </c>
      <c r="P67" s="36">
        <f>SUMIFS(СВЦЭМ!$D$33:$D$776,СВЦЭМ!$A$33:$A$776,$A67,СВЦЭМ!$B$33:$B$776,P$44)+'СЕТ СН'!$G$14+СВЦЭМ!$D$10+'СЕТ СН'!$G$5-'СЕТ СН'!$G$24</f>
        <v>3681.0379428599999</v>
      </c>
      <c r="Q67" s="36">
        <f>SUMIFS(СВЦЭМ!$D$33:$D$776,СВЦЭМ!$A$33:$A$776,$A67,СВЦЭМ!$B$33:$B$776,Q$44)+'СЕТ СН'!$G$14+СВЦЭМ!$D$10+'СЕТ СН'!$G$5-'СЕТ СН'!$G$24</f>
        <v>3684.3903274499999</v>
      </c>
      <c r="R67" s="36">
        <f>SUMIFS(СВЦЭМ!$D$33:$D$776,СВЦЭМ!$A$33:$A$776,$A67,СВЦЭМ!$B$33:$B$776,R$44)+'СЕТ СН'!$G$14+СВЦЭМ!$D$10+'СЕТ СН'!$G$5-'СЕТ СН'!$G$24</f>
        <v>3695.8307814</v>
      </c>
      <c r="S67" s="36">
        <f>SUMIFS(СВЦЭМ!$D$33:$D$776,СВЦЭМ!$A$33:$A$776,$A67,СВЦЭМ!$B$33:$B$776,S$44)+'СЕТ СН'!$G$14+СВЦЭМ!$D$10+'СЕТ СН'!$G$5-'СЕТ СН'!$G$24</f>
        <v>3677.55773228</v>
      </c>
      <c r="T67" s="36">
        <f>SUMIFS(СВЦЭМ!$D$33:$D$776,СВЦЭМ!$A$33:$A$776,$A67,СВЦЭМ!$B$33:$B$776,T$44)+'СЕТ СН'!$G$14+СВЦЭМ!$D$10+'СЕТ СН'!$G$5-'СЕТ СН'!$G$24</f>
        <v>3656.8800881400002</v>
      </c>
      <c r="U67" s="36">
        <f>SUMIFS(СВЦЭМ!$D$33:$D$776,СВЦЭМ!$A$33:$A$776,$A67,СВЦЭМ!$B$33:$B$776,U$44)+'СЕТ СН'!$G$14+СВЦЭМ!$D$10+'СЕТ СН'!$G$5-'СЕТ СН'!$G$24</f>
        <v>3641.2963430899999</v>
      </c>
      <c r="V67" s="36">
        <f>SUMIFS(СВЦЭМ!$D$33:$D$776,СВЦЭМ!$A$33:$A$776,$A67,СВЦЭМ!$B$33:$B$776,V$44)+'СЕТ СН'!$G$14+СВЦЭМ!$D$10+'СЕТ СН'!$G$5-'СЕТ СН'!$G$24</f>
        <v>3644.1210020200001</v>
      </c>
      <c r="W67" s="36">
        <f>SUMIFS(СВЦЭМ!$D$33:$D$776,СВЦЭМ!$A$33:$A$776,$A67,СВЦЭМ!$B$33:$B$776,W$44)+'СЕТ СН'!$G$14+СВЦЭМ!$D$10+'СЕТ СН'!$G$5-'СЕТ СН'!$G$24</f>
        <v>3659.1119394899997</v>
      </c>
      <c r="X67" s="36">
        <f>SUMIFS(СВЦЭМ!$D$33:$D$776,СВЦЭМ!$A$33:$A$776,$A67,СВЦЭМ!$B$33:$B$776,X$44)+'СЕТ СН'!$G$14+СВЦЭМ!$D$10+'СЕТ СН'!$G$5-'СЕТ СН'!$G$24</f>
        <v>3685.5262386300001</v>
      </c>
      <c r="Y67" s="36">
        <f>SUMIFS(СВЦЭМ!$D$33:$D$776,СВЦЭМ!$A$33:$A$776,$A67,СВЦЭМ!$B$33:$B$776,Y$44)+'СЕТ СН'!$G$14+СВЦЭМ!$D$10+'СЕТ СН'!$G$5-'СЕТ СН'!$G$24</f>
        <v>3711.5752980500001</v>
      </c>
    </row>
    <row r="68" spans="1:27" ht="15.75" x14ac:dyDescent="0.2">
      <c r="A68" s="35">
        <f t="shared" si="1"/>
        <v>44251</v>
      </c>
      <c r="B68" s="36">
        <f>SUMIFS(СВЦЭМ!$D$33:$D$776,СВЦЭМ!$A$33:$A$776,$A68,СВЦЭМ!$B$33:$B$776,B$44)+'СЕТ СН'!$G$14+СВЦЭМ!$D$10+'СЕТ СН'!$G$5-'СЕТ СН'!$G$24</f>
        <v>3668.4239399899998</v>
      </c>
      <c r="C68" s="36">
        <f>SUMIFS(СВЦЭМ!$D$33:$D$776,СВЦЭМ!$A$33:$A$776,$A68,СВЦЭМ!$B$33:$B$776,C$44)+'СЕТ СН'!$G$14+СВЦЭМ!$D$10+'СЕТ СН'!$G$5-'СЕТ СН'!$G$24</f>
        <v>3679.2427664900001</v>
      </c>
      <c r="D68" s="36">
        <f>SUMIFS(СВЦЭМ!$D$33:$D$776,СВЦЭМ!$A$33:$A$776,$A68,СВЦЭМ!$B$33:$B$776,D$44)+'СЕТ СН'!$G$14+СВЦЭМ!$D$10+'СЕТ СН'!$G$5-'СЕТ СН'!$G$24</f>
        <v>3705.9429983800001</v>
      </c>
      <c r="E68" s="36">
        <f>SUMIFS(СВЦЭМ!$D$33:$D$776,СВЦЭМ!$A$33:$A$776,$A68,СВЦЭМ!$B$33:$B$776,E$44)+'СЕТ СН'!$G$14+СВЦЭМ!$D$10+'СЕТ СН'!$G$5-'СЕТ СН'!$G$24</f>
        <v>3709.1654482499998</v>
      </c>
      <c r="F68" s="36">
        <f>SUMIFS(СВЦЭМ!$D$33:$D$776,СВЦЭМ!$A$33:$A$776,$A68,СВЦЭМ!$B$33:$B$776,F$44)+'СЕТ СН'!$G$14+СВЦЭМ!$D$10+'СЕТ СН'!$G$5-'СЕТ СН'!$G$24</f>
        <v>3727.35551347</v>
      </c>
      <c r="G68" s="36">
        <f>SUMIFS(СВЦЭМ!$D$33:$D$776,СВЦЭМ!$A$33:$A$776,$A68,СВЦЭМ!$B$33:$B$776,G$44)+'СЕТ СН'!$G$14+СВЦЭМ!$D$10+'СЕТ СН'!$G$5-'СЕТ СН'!$G$24</f>
        <v>3716.9531349399999</v>
      </c>
      <c r="H68" s="36">
        <f>SUMIFS(СВЦЭМ!$D$33:$D$776,СВЦЭМ!$A$33:$A$776,$A68,СВЦЭМ!$B$33:$B$776,H$44)+'СЕТ СН'!$G$14+СВЦЭМ!$D$10+'СЕТ СН'!$G$5-'СЕТ СН'!$G$24</f>
        <v>3703.5835963899999</v>
      </c>
      <c r="I68" s="36">
        <f>SUMIFS(СВЦЭМ!$D$33:$D$776,СВЦЭМ!$A$33:$A$776,$A68,СВЦЭМ!$B$33:$B$776,I$44)+'СЕТ СН'!$G$14+СВЦЭМ!$D$10+'СЕТ СН'!$G$5-'СЕТ СН'!$G$24</f>
        <v>3693.4385109499999</v>
      </c>
      <c r="J68" s="36">
        <f>SUMIFS(СВЦЭМ!$D$33:$D$776,СВЦЭМ!$A$33:$A$776,$A68,СВЦЭМ!$B$33:$B$776,J$44)+'СЕТ СН'!$G$14+СВЦЭМ!$D$10+'СЕТ СН'!$G$5-'СЕТ СН'!$G$24</f>
        <v>3682.8416275700001</v>
      </c>
      <c r="K68" s="36">
        <f>SUMIFS(СВЦЭМ!$D$33:$D$776,СВЦЭМ!$A$33:$A$776,$A68,СВЦЭМ!$B$33:$B$776,K$44)+'СЕТ СН'!$G$14+СВЦЭМ!$D$10+'СЕТ СН'!$G$5-'СЕТ СН'!$G$24</f>
        <v>3671.5534905300001</v>
      </c>
      <c r="L68" s="36">
        <f>SUMIFS(СВЦЭМ!$D$33:$D$776,СВЦЭМ!$A$33:$A$776,$A68,СВЦЭМ!$B$33:$B$776,L$44)+'СЕТ СН'!$G$14+СВЦЭМ!$D$10+'СЕТ СН'!$G$5-'СЕТ СН'!$G$24</f>
        <v>3675.5292644199999</v>
      </c>
      <c r="M68" s="36">
        <f>SUMIFS(СВЦЭМ!$D$33:$D$776,СВЦЭМ!$A$33:$A$776,$A68,СВЦЭМ!$B$33:$B$776,M$44)+'СЕТ СН'!$G$14+СВЦЭМ!$D$10+'СЕТ СН'!$G$5-'СЕТ СН'!$G$24</f>
        <v>3688.0642815199999</v>
      </c>
      <c r="N68" s="36">
        <f>SUMIFS(СВЦЭМ!$D$33:$D$776,СВЦЭМ!$A$33:$A$776,$A68,СВЦЭМ!$B$33:$B$776,N$44)+'СЕТ СН'!$G$14+СВЦЭМ!$D$10+'СЕТ СН'!$G$5-'СЕТ СН'!$G$24</f>
        <v>3707.1338491199999</v>
      </c>
      <c r="O68" s="36">
        <f>SUMIFS(СВЦЭМ!$D$33:$D$776,СВЦЭМ!$A$33:$A$776,$A68,СВЦЭМ!$B$33:$B$776,O$44)+'СЕТ СН'!$G$14+СВЦЭМ!$D$10+'СЕТ СН'!$G$5-'СЕТ СН'!$G$24</f>
        <v>3720.8943865800002</v>
      </c>
      <c r="P68" s="36">
        <f>SUMIFS(СВЦЭМ!$D$33:$D$776,СВЦЭМ!$A$33:$A$776,$A68,СВЦЭМ!$B$33:$B$776,P$44)+'СЕТ СН'!$G$14+СВЦЭМ!$D$10+'СЕТ СН'!$G$5-'СЕТ СН'!$G$24</f>
        <v>3686.1973351199999</v>
      </c>
      <c r="Q68" s="36">
        <f>SUMIFS(СВЦЭМ!$D$33:$D$776,СВЦЭМ!$A$33:$A$776,$A68,СВЦЭМ!$B$33:$B$776,Q$44)+'СЕТ СН'!$G$14+СВЦЭМ!$D$10+'СЕТ СН'!$G$5-'СЕТ СН'!$G$24</f>
        <v>3704.9692682099999</v>
      </c>
      <c r="R68" s="36">
        <f>SUMIFS(СВЦЭМ!$D$33:$D$776,СВЦЭМ!$A$33:$A$776,$A68,СВЦЭМ!$B$33:$B$776,R$44)+'СЕТ СН'!$G$14+СВЦЭМ!$D$10+'СЕТ СН'!$G$5-'СЕТ СН'!$G$24</f>
        <v>3725.5645105899998</v>
      </c>
      <c r="S68" s="36">
        <f>SUMIFS(СВЦЭМ!$D$33:$D$776,СВЦЭМ!$A$33:$A$776,$A68,СВЦЭМ!$B$33:$B$776,S$44)+'СЕТ СН'!$G$14+СВЦЭМ!$D$10+'СЕТ СН'!$G$5-'СЕТ СН'!$G$24</f>
        <v>3702.9926624099999</v>
      </c>
      <c r="T68" s="36">
        <f>SUMIFS(СВЦЭМ!$D$33:$D$776,СВЦЭМ!$A$33:$A$776,$A68,СВЦЭМ!$B$33:$B$776,T$44)+'СЕТ СН'!$G$14+СВЦЭМ!$D$10+'СЕТ СН'!$G$5-'СЕТ СН'!$G$24</f>
        <v>3689.1275474899999</v>
      </c>
      <c r="U68" s="36">
        <f>SUMIFS(СВЦЭМ!$D$33:$D$776,СВЦЭМ!$A$33:$A$776,$A68,СВЦЭМ!$B$33:$B$776,U$44)+'СЕТ СН'!$G$14+СВЦЭМ!$D$10+'СЕТ СН'!$G$5-'СЕТ СН'!$G$24</f>
        <v>3669.86302333</v>
      </c>
      <c r="V68" s="36">
        <f>SUMIFS(СВЦЭМ!$D$33:$D$776,СВЦЭМ!$A$33:$A$776,$A68,СВЦЭМ!$B$33:$B$776,V$44)+'СЕТ СН'!$G$14+СВЦЭМ!$D$10+'СЕТ СН'!$G$5-'СЕТ СН'!$G$24</f>
        <v>3665.7502128000001</v>
      </c>
      <c r="W68" s="36">
        <f>SUMIFS(СВЦЭМ!$D$33:$D$776,СВЦЭМ!$A$33:$A$776,$A68,СВЦЭМ!$B$33:$B$776,W$44)+'СЕТ СН'!$G$14+СВЦЭМ!$D$10+'СЕТ СН'!$G$5-'СЕТ СН'!$G$24</f>
        <v>3673.3701237699997</v>
      </c>
      <c r="X68" s="36">
        <f>SUMIFS(СВЦЭМ!$D$33:$D$776,СВЦЭМ!$A$33:$A$776,$A68,СВЦЭМ!$B$33:$B$776,X$44)+'СЕТ СН'!$G$14+СВЦЭМ!$D$10+'СЕТ СН'!$G$5-'СЕТ СН'!$G$24</f>
        <v>3697.89588684</v>
      </c>
      <c r="Y68" s="36">
        <f>SUMIFS(СВЦЭМ!$D$33:$D$776,СВЦЭМ!$A$33:$A$776,$A68,СВЦЭМ!$B$33:$B$776,Y$44)+'СЕТ СН'!$G$14+СВЦЭМ!$D$10+'СЕТ СН'!$G$5-'СЕТ СН'!$G$24</f>
        <v>3723.23000293</v>
      </c>
    </row>
    <row r="69" spans="1:27" ht="15.75" x14ac:dyDescent="0.2">
      <c r="A69" s="35">
        <f t="shared" si="1"/>
        <v>44252</v>
      </c>
      <c r="B69" s="36">
        <f>SUMIFS(СВЦЭМ!$D$33:$D$776,СВЦЭМ!$A$33:$A$776,$A69,СВЦЭМ!$B$33:$B$776,B$44)+'СЕТ СН'!$G$14+СВЦЭМ!$D$10+'СЕТ СН'!$G$5-'СЕТ СН'!$G$24</f>
        <v>3668.6569954699999</v>
      </c>
      <c r="C69" s="36">
        <f>SUMIFS(СВЦЭМ!$D$33:$D$776,СВЦЭМ!$A$33:$A$776,$A69,СВЦЭМ!$B$33:$B$776,C$44)+'СЕТ СН'!$G$14+СВЦЭМ!$D$10+'СЕТ СН'!$G$5-'СЕТ СН'!$G$24</f>
        <v>3692.1962950699999</v>
      </c>
      <c r="D69" s="36">
        <f>SUMIFS(СВЦЭМ!$D$33:$D$776,СВЦЭМ!$A$33:$A$776,$A69,СВЦЭМ!$B$33:$B$776,D$44)+'СЕТ СН'!$G$14+СВЦЭМ!$D$10+'СЕТ СН'!$G$5-'СЕТ СН'!$G$24</f>
        <v>3715.7978874700002</v>
      </c>
      <c r="E69" s="36">
        <f>SUMIFS(СВЦЭМ!$D$33:$D$776,СВЦЭМ!$A$33:$A$776,$A69,СВЦЭМ!$B$33:$B$776,E$44)+'СЕТ СН'!$G$14+СВЦЭМ!$D$10+'СЕТ СН'!$G$5-'СЕТ СН'!$G$24</f>
        <v>3720.9223197800002</v>
      </c>
      <c r="F69" s="36">
        <f>SUMIFS(СВЦЭМ!$D$33:$D$776,СВЦЭМ!$A$33:$A$776,$A69,СВЦЭМ!$B$33:$B$776,F$44)+'СЕТ СН'!$G$14+СВЦЭМ!$D$10+'СЕТ СН'!$G$5-'СЕТ СН'!$G$24</f>
        <v>3731.0133630099999</v>
      </c>
      <c r="G69" s="36">
        <f>SUMIFS(СВЦЭМ!$D$33:$D$776,СВЦЭМ!$A$33:$A$776,$A69,СВЦЭМ!$B$33:$B$776,G$44)+'СЕТ СН'!$G$14+СВЦЭМ!$D$10+'СЕТ СН'!$G$5-'СЕТ СН'!$G$24</f>
        <v>3715.6431274199999</v>
      </c>
      <c r="H69" s="36">
        <f>SUMIFS(СВЦЭМ!$D$33:$D$776,СВЦЭМ!$A$33:$A$776,$A69,СВЦЭМ!$B$33:$B$776,H$44)+'СЕТ СН'!$G$14+СВЦЭМ!$D$10+'СЕТ СН'!$G$5-'СЕТ СН'!$G$24</f>
        <v>3678.18557801</v>
      </c>
      <c r="I69" s="36">
        <f>SUMIFS(СВЦЭМ!$D$33:$D$776,СВЦЭМ!$A$33:$A$776,$A69,СВЦЭМ!$B$33:$B$776,I$44)+'СЕТ СН'!$G$14+СВЦЭМ!$D$10+'СЕТ СН'!$G$5-'СЕТ СН'!$G$24</f>
        <v>3659.0404588000001</v>
      </c>
      <c r="J69" s="36">
        <f>SUMIFS(СВЦЭМ!$D$33:$D$776,СВЦЭМ!$A$33:$A$776,$A69,СВЦЭМ!$B$33:$B$776,J$44)+'СЕТ СН'!$G$14+СВЦЭМ!$D$10+'СЕТ СН'!$G$5-'СЕТ СН'!$G$24</f>
        <v>3653.7613671199997</v>
      </c>
      <c r="K69" s="36">
        <f>SUMIFS(СВЦЭМ!$D$33:$D$776,СВЦЭМ!$A$33:$A$776,$A69,СВЦЭМ!$B$33:$B$776,K$44)+'СЕТ СН'!$G$14+СВЦЭМ!$D$10+'СЕТ СН'!$G$5-'СЕТ СН'!$G$24</f>
        <v>3655.6595268800002</v>
      </c>
      <c r="L69" s="36">
        <f>SUMIFS(СВЦЭМ!$D$33:$D$776,СВЦЭМ!$A$33:$A$776,$A69,СВЦЭМ!$B$33:$B$776,L$44)+'СЕТ СН'!$G$14+СВЦЭМ!$D$10+'СЕТ СН'!$G$5-'СЕТ СН'!$G$24</f>
        <v>3672.7353914</v>
      </c>
      <c r="M69" s="36">
        <f>SUMIFS(СВЦЭМ!$D$33:$D$776,СВЦЭМ!$A$33:$A$776,$A69,СВЦЭМ!$B$33:$B$776,M$44)+'СЕТ СН'!$G$14+СВЦЭМ!$D$10+'СЕТ СН'!$G$5-'СЕТ СН'!$G$24</f>
        <v>3669.2332700699999</v>
      </c>
      <c r="N69" s="36">
        <f>SUMIFS(СВЦЭМ!$D$33:$D$776,СВЦЭМ!$A$33:$A$776,$A69,СВЦЭМ!$B$33:$B$776,N$44)+'СЕТ СН'!$G$14+СВЦЭМ!$D$10+'СЕТ СН'!$G$5-'СЕТ СН'!$G$24</f>
        <v>3690.0492884599998</v>
      </c>
      <c r="O69" s="36">
        <f>SUMIFS(СВЦЭМ!$D$33:$D$776,СВЦЭМ!$A$33:$A$776,$A69,СВЦЭМ!$B$33:$B$776,O$44)+'СЕТ СН'!$G$14+СВЦЭМ!$D$10+'СЕТ СН'!$G$5-'СЕТ СН'!$G$24</f>
        <v>3728.80062838</v>
      </c>
      <c r="P69" s="36">
        <f>SUMIFS(СВЦЭМ!$D$33:$D$776,СВЦЭМ!$A$33:$A$776,$A69,СВЦЭМ!$B$33:$B$776,P$44)+'СЕТ СН'!$G$14+СВЦЭМ!$D$10+'СЕТ СН'!$G$5-'СЕТ СН'!$G$24</f>
        <v>3715.4273437100001</v>
      </c>
      <c r="Q69" s="36">
        <f>SUMIFS(СВЦЭМ!$D$33:$D$776,СВЦЭМ!$A$33:$A$776,$A69,СВЦЭМ!$B$33:$B$776,Q$44)+'СЕТ СН'!$G$14+СВЦЭМ!$D$10+'СЕТ СН'!$G$5-'СЕТ СН'!$G$24</f>
        <v>3712.8425812300002</v>
      </c>
      <c r="R69" s="36">
        <f>SUMIFS(СВЦЭМ!$D$33:$D$776,СВЦЭМ!$A$33:$A$776,$A69,СВЦЭМ!$B$33:$B$776,R$44)+'СЕТ СН'!$G$14+СВЦЭМ!$D$10+'СЕТ СН'!$G$5-'СЕТ СН'!$G$24</f>
        <v>3722.2739199399998</v>
      </c>
      <c r="S69" s="36">
        <f>SUMIFS(СВЦЭМ!$D$33:$D$776,СВЦЭМ!$A$33:$A$776,$A69,СВЦЭМ!$B$33:$B$776,S$44)+'СЕТ СН'!$G$14+СВЦЭМ!$D$10+'СЕТ СН'!$G$5-'СЕТ СН'!$G$24</f>
        <v>3703.75654141</v>
      </c>
      <c r="T69" s="36">
        <f>SUMIFS(СВЦЭМ!$D$33:$D$776,СВЦЭМ!$A$33:$A$776,$A69,СВЦЭМ!$B$33:$B$776,T$44)+'СЕТ СН'!$G$14+СВЦЭМ!$D$10+'СЕТ СН'!$G$5-'СЕТ СН'!$G$24</f>
        <v>3695.7896925599998</v>
      </c>
      <c r="U69" s="36">
        <f>SUMIFS(СВЦЭМ!$D$33:$D$776,СВЦЭМ!$A$33:$A$776,$A69,СВЦЭМ!$B$33:$B$776,U$44)+'СЕТ СН'!$G$14+СВЦЭМ!$D$10+'СЕТ СН'!$G$5-'СЕТ СН'!$G$24</f>
        <v>3701.30958444</v>
      </c>
      <c r="V69" s="36">
        <f>SUMIFS(СВЦЭМ!$D$33:$D$776,СВЦЭМ!$A$33:$A$776,$A69,СВЦЭМ!$B$33:$B$776,V$44)+'СЕТ СН'!$G$14+СВЦЭМ!$D$10+'СЕТ СН'!$G$5-'СЕТ СН'!$G$24</f>
        <v>3696.8520648100002</v>
      </c>
      <c r="W69" s="36">
        <f>SUMIFS(СВЦЭМ!$D$33:$D$776,СВЦЭМ!$A$33:$A$776,$A69,СВЦЭМ!$B$33:$B$776,W$44)+'СЕТ СН'!$G$14+СВЦЭМ!$D$10+'СЕТ СН'!$G$5-'СЕТ СН'!$G$24</f>
        <v>3691.7708771699999</v>
      </c>
      <c r="X69" s="36">
        <f>SUMIFS(СВЦЭМ!$D$33:$D$776,СВЦЭМ!$A$33:$A$776,$A69,СВЦЭМ!$B$33:$B$776,X$44)+'СЕТ СН'!$G$14+СВЦЭМ!$D$10+'СЕТ СН'!$G$5-'СЕТ СН'!$G$24</f>
        <v>3697.4443797399999</v>
      </c>
      <c r="Y69" s="36">
        <f>SUMIFS(СВЦЭМ!$D$33:$D$776,СВЦЭМ!$A$33:$A$776,$A69,СВЦЭМ!$B$33:$B$776,Y$44)+'СЕТ СН'!$G$14+СВЦЭМ!$D$10+'СЕТ СН'!$G$5-'СЕТ СН'!$G$24</f>
        <v>3705.6955227600001</v>
      </c>
    </row>
    <row r="70" spans="1:27" ht="15.75" x14ac:dyDescent="0.2">
      <c r="A70" s="35">
        <f t="shared" si="1"/>
        <v>44253</v>
      </c>
      <c r="B70" s="36">
        <f>SUMIFS(СВЦЭМ!$D$33:$D$776,СВЦЭМ!$A$33:$A$776,$A70,СВЦЭМ!$B$33:$B$776,B$44)+'СЕТ СН'!$G$14+СВЦЭМ!$D$10+'СЕТ СН'!$G$5-'СЕТ СН'!$G$24</f>
        <v>3686.7826155600001</v>
      </c>
      <c r="C70" s="36">
        <f>SUMIFS(СВЦЭМ!$D$33:$D$776,СВЦЭМ!$A$33:$A$776,$A70,СВЦЭМ!$B$33:$B$776,C$44)+'СЕТ СН'!$G$14+СВЦЭМ!$D$10+'СЕТ СН'!$G$5-'СЕТ СН'!$G$24</f>
        <v>3699.0893417100001</v>
      </c>
      <c r="D70" s="36">
        <f>SUMIFS(СВЦЭМ!$D$33:$D$776,СВЦЭМ!$A$33:$A$776,$A70,СВЦЭМ!$B$33:$B$776,D$44)+'СЕТ СН'!$G$14+СВЦЭМ!$D$10+'СЕТ СН'!$G$5-'СЕТ СН'!$G$24</f>
        <v>3727.2775979600001</v>
      </c>
      <c r="E70" s="36">
        <f>SUMIFS(СВЦЭМ!$D$33:$D$776,СВЦЭМ!$A$33:$A$776,$A70,СВЦЭМ!$B$33:$B$776,E$44)+'СЕТ СН'!$G$14+СВЦЭМ!$D$10+'СЕТ СН'!$G$5-'СЕТ СН'!$G$24</f>
        <v>3732.4028148699999</v>
      </c>
      <c r="F70" s="36">
        <f>SUMIFS(СВЦЭМ!$D$33:$D$776,СВЦЭМ!$A$33:$A$776,$A70,СВЦЭМ!$B$33:$B$776,F$44)+'СЕТ СН'!$G$14+СВЦЭМ!$D$10+'СЕТ СН'!$G$5-'СЕТ СН'!$G$24</f>
        <v>3742.99564973</v>
      </c>
      <c r="G70" s="36">
        <f>SUMIFS(СВЦЭМ!$D$33:$D$776,СВЦЭМ!$A$33:$A$776,$A70,СВЦЭМ!$B$33:$B$776,G$44)+'СЕТ СН'!$G$14+СВЦЭМ!$D$10+'СЕТ СН'!$G$5-'СЕТ СН'!$G$24</f>
        <v>3729.2429708</v>
      </c>
      <c r="H70" s="36">
        <f>SUMIFS(СВЦЭМ!$D$33:$D$776,СВЦЭМ!$A$33:$A$776,$A70,СВЦЭМ!$B$33:$B$776,H$44)+'СЕТ СН'!$G$14+СВЦЭМ!$D$10+'СЕТ СН'!$G$5-'СЕТ СН'!$G$24</f>
        <v>3701.10930861</v>
      </c>
      <c r="I70" s="36">
        <f>SUMIFS(СВЦЭМ!$D$33:$D$776,СВЦЭМ!$A$33:$A$776,$A70,СВЦЭМ!$B$33:$B$776,I$44)+'СЕТ СН'!$G$14+СВЦЭМ!$D$10+'СЕТ СН'!$G$5-'СЕТ СН'!$G$24</f>
        <v>3680.4146310900001</v>
      </c>
      <c r="J70" s="36">
        <f>SUMIFS(СВЦЭМ!$D$33:$D$776,СВЦЭМ!$A$33:$A$776,$A70,СВЦЭМ!$B$33:$B$776,J$44)+'СЕТ СН'!$G$14+СВЦЭМ!$D$10+'СЕТ СН'!$G$5-'СЕТ СН'!$G$24</f>
        <v>3665.7665062699998</v>
      </c>
      <c r="K70" s="36">
        <f>SUMIFS(СВЦЭМ!$D$33:$D$776,СВЦЭМ!$A$33:$A$776,$A70,СВЦЭМ!$B$33:$B$776,K$44)+'СЕТ СН'!$G$14+СВЦЭМ!$D$10+'СЕТ СН'!$G$5-'СЕТ СН'!$G$24</f>
        <v>3675.6201641399998</v>
      </c>
      <c r="L70" s="36">
        <f>SUMIFS(СВЦЭМ!$D$33:$D$776,СВЦЭМ!$A$33:$A$776,$A70,СВЦЭМ!$B$33:$B$776,L$44)+'СЕТ СН'!$G$14+СВЦЭМ!$D$10+'СЕТ СН'!$G$5-'СЕТ СН'!$G$24</f>
        <v>3677.1419021000002</v>
      </c>
      <c r="M70" s="36">
        <f>SUMIFS(СВЦЭМ!$D$33:$D$776,СВЦЭМ!$A$33:$A$776,$A70,СВЦЭМ!$B$33:$B$776,M$44)+'СЕТ СН'!$G$14+СВЦЭМ!$D$10+'СЕТ СН'!$G$5-'СЕТ СН'!$G$24</f>
        <v>3675.1616055700001</v>
      </c>
      <c r="N70" s="36">
        <f>SUMIFS(СВЦЭМ!$D$33:$D$776,СВЦЭМ!$A$33:$A$776,$A70,СВЦЭМ!$B$33:$B$776,N$44)+'СЕТ СН'!$G$14+СВЦЭМ!$D$10+'СЕТ СН'!$G$5-'СЕТ СН'!$G$24</f>
        <v>3693.8696852200001</v>
      </c>
      <c r="O70" s="36">
        <f>SUMIFS(СВЦЭМ!$D$33:$D$776,СВЦЭМ!$A$33:$A$776,$A70,СВЦЭМ!$B$33:$B$776,O$44)+'СЕТ СН'!$G$14+СВЦЭМ!$D$10+'СЕТ СН'!$G$5-'СЕТ СН'!$G$24</f>
        <v>3702.7641822699998</v>
      </c>
      <c r="P70" s="36">
        <f>SUMIFS(СВЦЭМ!$D$33:$D$776,СВЦЭМ!$A$33:$A$776,$A70,СВЦЭМ!$B$33:$B$776,P$44)+'СЕТ СН'!$G$14+СВЦЭМ!$D$10+'СЕТ СН'!$G$5-'СЕТ СН'!$G$24</f>
        <v>3688.6986178799998</v>
      </c>
      <c r="Q70" s="36">
        <f>SUMIFS(СВЦЭМ!$D$33:$D$776,СВЦЭМ!$A$33:$A$776,$A70,СВЦЭМ!$B$33:$B$776,Q$44)+'СЕТ СН'!$G$14+СВЦЭМ!$D$10+'СЕТ СН'!$G$5-'СЕТ СН'!$G$24</f>
        <v>3695.1504915800001</v>
      </c>
      <c r="R70" s="36">
        <f>SUMIFS(СВЦЭМ!$D$33:$D$776,СВЦЭМ!$A$33:$A$776,$A70,СВЦЭМ!$B$33:$B$776,R$44)+'СЕТ СН'!$G$14+СВЦЭМ!$D$10+'СЕТ СН'!$G$5-'СЕТ СН'!$G$24</f>
        <v>3706.74470294</v>
      </c>
      <c r="S70" s="36">
        <f>SUMIFS(СВЦЭМ!$D$33:$D$776,СВЦЭМ!$A$33:$A$776,$A70,СВЦЭМ!$B$33:$B$776,S$44)+'СЕТ СН'!$G$14+СВЦЭМ!$D$10+'СЕТ СН'!$G$5-'СЕТ СН'!$G$24</f>
        <v>3701.1346130500001</v>
      </c>
      <c r="T70" s="36">
        <f>SUMIFS(СВЦЭМ!$D$33:$D$776,СВЦЭМ!$A$33:$A$776,$A70,СВЦЭМ!$B$33:$B$776,T$44)+'СЕТ СН'!$G$14+СВЦЭМ!$D$10+'СЕТ СН'!$G$5-'СЕТ СН'!$G$24</f>
        <v>3690.2971931500001</v>
      </c>
      <c r="U70" s="36">
        <f>SUMIFS(СВЦЭМ!$D$33:$D$776,СВЦЭМ!$A$33:$A$776,$A70,СВЦЭМ!$B$33:$B$776,U$44)+'СЕТ СН'!$G$14+СВЦЭМ!$D$10+'СЕТ СН'!$G$5-'СЕТ СН'!$G$24</f>
        <v>3679.99080185</v>
      </c>
      <c r="V70" s="36">
        <f>SUMIFS(СВЦЭМ!$D$33:$D$776,СВЦЭМ!$A$33:$A$776,$A70,СВЦЭМ!$B$33:$B$776,V$44)+'СЕТ СН'!$G$14+СВЦЭМ!$D$10+'СЕТ СН'!$G$5-'СЕТ СН'!$G$24</f>
        <v>3683.5190870900001</v>
      </c>
      <c r="W70" s="36">
        <f>SUMIFS(СВЦЭМ!$D$33:$D$776,СВЦЭМ!$A$33:$A$776,$A70,СВЦЭМ!$B$33:$B$776,W$44)+'СЕТ СН'!$G$14+СВЦЭМ!$D$10+'СЕТ СН'!$G$5-'СЕТ СН'!$G$24</f>
        <v>3692.3852092899997</v>
      </c>
      <c r="X70" s="36">
        <f>SUMIFS(СВЦЭМ!$D$33:$D$776,СВЦЭМ!$A$33:$A$776,$A70,СВЦЭМ!$B$33:$B$776,X$44)+'СЕТ СН'!$G$14+СВЦЭМ!$D$10+'СЕТ СН'!$G$5-'СЕТ СН'!$G$24</f>
        <v>3709.9529955500002</v>
      </c>
      <c r="Y70" s="36">
        <f>SUMIFS(СВЦЭМ!$D$33:$D$776,СВЦЭМ!$A$33:$A$776,$A70,СВЦЭМ!$B$33:$B$776,Y$44)+'СЕТ СН'!$G$14+СВЦЭМ!$D$10+'СЕТ СН'!$G$5-'СЕТ СН'!$G$24</f>
        <v>3712.8631682300002</v>
      </c>
    </row>
    <row r="71" spans="1:27" ht="15.75" x14ac:dyDescent="0.2">
      <c r="A71" s="35">
        <f t="shared" si="1"/>
        <v>44254</v>
      </c>
      <c r="B71" s="36">
        <f>SUMIFS(СВЦЭМ!$D$33:$D$776,СВЦЭМ!$A$33:$A$776,$A71,СВЦЭМ!$B$33:$B$776,B$44)+'СЕТ СН'!$G$14+СВЦЭМ!$D$10+'СЕТ СН'!$G$5-'СЕТ СН'!$G$24</f>
        <v>3720.2319602699999</v>
      </c>
      <c r="C71" s="36">
        <f>SUMIFS(СВЦЭМ!$D$33:$D$776,СВЦЭМ!$A$33:$A$776,$A71,СВЦЭМ!$B$33:$B$776,C$44)+'СЕТ СН'!$G$14+СВЦЭМ!$D$10+'СЕТ СН'!$G$5-'СЕТ СН'!$G$24</f>
        <v>3728.0116491799999</v>
      </c>
      <c r="D71" s="36">
        <f>SUMIFS(СВЦЭМ!$D$33:$D$776,СВЦЭМ!$A$33:$A$776,$A71,СВЦЭМ!$B$33:$B$776,D$44)+'СЕТ СН'!$G$14+СВЦЭМ!$D$10+'СЕТ СН'!$G$5-'СЕТ СН'!$G$24</f>
        <v>3757.9540408399998</v>
      </c>
      <c r="E71" s="36">
        <f>SUMIFS(СВЦЭМ!$D$33:$D$776,СВЦЭМ!$A$33:$A$776,$A71,СВЦЭМ!$B$33:$B$776,E$44)+'СЕТ СН'!$G$14+СВЦЭМ!$D$10+'СЕТ СН'!$G$5-'СЕТ СН'!$G$24</f>
        <v>3763.8995092300001</v>
      </c>
      <c r="F71" s="36">
        <f>SUMIFS(СВЦЭМ!$D$33:$D$776,СВЦЭМ!$A$33:$A$776,$A71,СВЦЭМ!$B$33:$B$776,F$44)+'СЕТ СН'!$G$14+СВЦЭМ!$D$10+'СЕТ СН'!$G$5-'СЕТ СН'!$G$24</f>
        <v>3778.5901692799998</v>
      </c>
      <c r="G71" s="36">
        <f>SUMIFS(СВЦЭМ!$D$33:$D$776,СВЦЭМ!$A$33:$A$776,$A71,СВЦЭМ!$B$33:$B$776,G$44)+'СЕТ СН'!$G$14+СВЦЭМ!$D$10+'СЕТ СН'!$G$5-'СЕТ СН'!$G$24</f>
        <v>3772.2202563199999</v>
      </c>
      <c r="H71" s="36">
        <f>SUMIFS(СВЦЭМ!$D$33:$D$776,СВЦЭМ!$A$33:$A$776,$A71,СВЦЭМ!$B$33:$B$776,H$44)+'СЕТ СН'!$G$14+СВЦЭМ!$D$10+'СЕТ СН'!$G$5-'СЕТ СН'!$G$24</f>
        <v>3759.2920036599999</v>
      </c>
      <c r="I71" s="36">
        <f>SUMIFS(СВЦЭМ!$D$33:$D$776,СВЦЭМ!$A$33:$A$776,$A71,СВЦЭМ!$B$33:$B$776,I$44)+'СЕТ СН'!$G$14+СВЦЭМ!$D$10+'СЕТ СН'!$G$5-'СЕТ СН'!$G$24</f>
        <v>3744.42084467</v>
      </c>
      <c r="J71" s="36">
        <f>SUMIFS(СВЦЭМ!$D$33:$D$776,СВЦЭМ!$A$33:$A$776,$A71,СВЦЭМ!$B$33:$B$776,J$44)+'СЕТ СН'!$G$14+СВЦЭМ!$D$10+'СЕТ СН'!$G$5-'СЕТ СН'!$G$24</f>
        <v>3731.9771326700002</v>
      </c>
      <c r="K71" s="36">
        <f>SUMIFS(СВЦЭМ!$D$33:$D$776,СВЦЭМ!$A$33:$A$776,$A71,СВЦЭМ!$B$33:$B$776,K$44)+'СЕТ СН'!$G$14+СВЦЭМ!$D$10+'СЕТ СН'!$G$5-'СЕТ СН'!$G$24</f>
        <v>3700.1281610599999</v>
      </c>
      <c r="L71" s="36">
        <f>SUMIFS(СВЦЭМ!$D$33:$D$776,СВЦЭМ!$A$33:$A$776,$A71,СВЦЭМ!$B$33:$B$776,L$44)+'СЕТ СН'!$G$14+СВЦЭМ!$D$10+'СЕТ СН'!$G$5-'СЕТ СН'!$G$24</f>
        <v>3698.1765893000002</v>
      </c>
      <c r="M71" s="36">
        <f>SUMIFS(СВЦЭМ!$D$33:$D$776,СВЦЭМ!$A$33:$A$776,$A71,СВЦЭМ!$B$33:$B$776,M$44)+'СЕТ СН'!$G$14+СВЦЭМ!$D$10+'СЕТ СН'!$G$5-'СЕТ СН'!$G$24</f>
        <v>3694.9010396599997</v>
      </c>
      <c r="N71" s="36">
        <f>SUMIFS(СВЦЭМ!$D$33:$D$776,СВЦЭМ!$A$33:$A$776,$A71,СВЦЭМ!$B$33:$B$776,N$44)+'СЕТ СН'!$G$14+СВЦЭМ!$D$10+'СЕТ СН'!$G$5-'СЕТ СН'!$G$24</f>
        <v>3701.8942195199998</v>
      </c>
      <c r="O71" s="36">
        <f>SUMIFS(СВЦЭМ!$D$33:$D$776,СВЦЭМ!$A$33:$A$776,$A71,СВЦЭМ!$B$33:$B$776,O$44)+'СЕТ СН'!$G$14+СВЦЭМ!$D$10+'СЕТ СН'!$G$5-'СЕТ СН'!$G$24</f>
        <v>3715.69271334</v>
      </c>
      <c r="P71" s="36">
        <f>SUMIFS(СВЦЭМ!$D$33:$D$776,СВЦЭМ!$A$33:$A$776,$A71,СВЦЭМ!$B$33:$B$776,P$44)+'СЕТ СН'!$G$14+СВЦЭМ!$D$10+'СЕТ СН'!$G$5-'СЕТ СН'!$G$24</f>
        <v>3704.1538259899999</v>
      </c>
      <c r="Q71" s="36">
        <f>SUMIFS(СВЦЭМ!$D$33:$D$776,СВЦЭМ!$A$33:$A$776,$A71,СВЦЭМ!$B$33:$B$776,Q$44)+'СЕТ СН'!$G$14+СВЦЭМ!$D$10+'СЕТ СН'!$G$5-'СЕТ СН'!$G$24</f>
        <v>3716.53465117</v>
      </c>
      <c r="R71" s="36">
        <f>SUMIFS(СВЦЭМ!$D$33:$D$776,СВЦЭМ!$A$33:$A$776,$A71,СВЦЭМ!$B$33:$B$776,R$44)+'СЕТ СН'!$G$14+СВЦЭМ!$D$10+'СЕТ СН'!$G$5-'СЕТ СН'!$G$24</f>
        <v>3736.5085477499997</v>
      </c>
      <c r="S71" s="36">
        <f>SUMIFS(СВЦЭМ!$D$33:$D$776,СВЦЭМ!$A$33:$A$776,$A71,СВЦЭМ!$B$33:$B$776,S$44)+'СЕТ СН'!$G$14+СВЦЭМ!$D$10+'СЕТ СН'!$G$5-'СЕТ СН'!$G$24</f>
        <v>3719.3593496600001</v>
      </c>
      <c r="T71" s="36">
        <f>SUMIFS(СВЦЭМ!$D$33:$D$776,СВЦЭМ!$A$33:$A$776,$A71,СВЦЭМ!$B$33:$B$776,T$44)+'СЕТ СН'!$G$14+СВЦЭМ!$D$10+'СЕТ СН'!$G$5-'СЕТ СН'!$G$24</f>
        <v>3715.4733844000002</v>
      </c>
      <c r="U71" s="36">
        <f>SUMIFS(СВЦЭМ!$D$33:$D$776,СВЦЭМ!$A$33:$A$776,$A71,СВЦЭМ!$B$33:$B$776,U$44)+'СЕТ СН'!$G$14+СВЦЭМ!$D$10+'СЕТ СН'!$G$5-'СЕТ СН'!$G$24</f>
        <v>3702.0928446500002</v>
      </c>
      <c r="V71" s="36">
        <f>SUMIFS(СВЦЭМ!$D$33:$D$776,СВЦЭМ!$A$33:$A$776,$A71,СВЦЭМ!$B$33:$B$776,V$44)+'СЕТ СН'!$G$14+СВЦЭМ!$D$10+'СЕТ СН'!$G$5-'СЕТ СН'!$G$24</f>
        <v>3710.91659394</v>
      </c>
      <c r="W71" s="36">
        <f>SUMIFS(СВЦЭМ!$D$33:$D$776,СВЦЭМ!$A$33:$A$776,$A71,СВЦЭМ!$B$33:$B$776,W$44)+'СЕТ СН'!$G$14+СВЦЭМ!$D$10+'СЕТ СН'!$G$5-'СЕТ СН'!$G$24</f>
        <v>3728.9536240299999</v>
      </c>
      <c r="X71" s="36">
        <f>SUMIFS(СВЦЭМ!$D$33:$D$776,СВЦЭМ!$A$33:$A$776,$A71,СВЦЭМ!$B$33:$B$776,X$44)+'СЕТ СН'!$G$14+СВЦЭМ!$D$10+'СЕТ СН'!$G$5-'СЕТ СН'!$G$24</f>
        <v>3736.2045125200002</v>
      </c>
      <c r="Y71" s="36">
        <f>SUMIFS(СВЦЭМ!$D$33:$D$776,СВЦЭМ!$A$33:$A$776,$A71,СВЦЭМ!$B$33:$B$776,Y$44)+'СЕТ СН'!$G$14+СВЦЭМ!$D$10+'СЕТ СН'!$G$5-'СЕТ СН'!$G$24</f>
        <v>3763.4937981799999</v>
      </c>
    </row>
    <row r="72" spans="1:27" ht="15.75" x14ac:dyDescent="0.2">
      <c r="A72" s="35">
        <f t="shared" si="1"/>
        <v>44255</v>
      </c>
      <c r="B72" s="36">
        <f>SUMIFS(СВЦЭМ!$D$33:$D$776,СВЦЭМ!$A$33:$A$776,$A72,СВЦЭМ!$B$33:$B$776,B$44)+'СЕТ СН'!$G$14+СВЦЭМ!$D$10+'СЕТ СН'!$G$5-'СЕТ СН'!$G$24</f>
        <v>3690.80096129</v>
      </c>
      <c r="C72" s="36">
        <f>SUMIFS(СВЦЭМ!$D$33:$D$776,СВЦЭМ!$A$33:$A$776,$A72,СВЦЭМ!$B$33:$B$776,C$44)+'СЕТ СН'!$G$14+СВЦЭМ!$D$10+'СЕТ СН'!$G$5-'СЕТ СН'!$G$24</f>
        <v>3726.1270411599999</v>
      </c>
      <c r="D72" s="36">
        <f>SUMIFS(СВЦЭМ!$D$33:$D$776,СВЦЭМ!$A$33:$A$776,$A72,СВЦЭМ!$B$33:$B$776,D$44)+'СЕТ СН'!$G$14+СВЦЭМ!$D$10+'СЕТ СН'!$G$5-'СЕТ СН'!$G$24</f>
        <v>3755.5656421100002</v>
      </c>
      <c r="E72" s="36">
        <f>SUMIFS(СВЦЭМ!$D$33:$D$776,СВЦЭМ!$A$33:$A$776,$A72,СВЦЭМ!$B$33:$B$776,E$44)+'СЕТ СН'!$G$14+СВЦЭМ!$D$10+'СЕТ СН'!$G$5-'СЕТ СН'!$G$24</f>
        <v>3768.2310489199999</v>
      </c>
      <c r="F72" s="36">
        <f>SUMIFS(СВЦЭМ!$D$33:$D$776,СВЦЭМ!$A$33:$A$776,$A72,СВЦЭМ!$B$33:$B$776,F$44)+'СЕТ СН'!$G$14+СВЦЭМ!$D$10+'СЕТ СН'!$G$5-'СЕТ СН'!$G$24</f>
        <v>3781.9741178100003</v>
      </c>
      <c r="G72" s="36">
        <f>SUMIFS(СВЦЭМ!$D$33:$D$776,СВЦЭМ!$A$33:$A$776,$A72,СВЦЭМ!$B$33:$B$776,G$44)+'СЕТ СН'!$G$14+СВЦЭМ!$D$10+'СЕТ СН'!$G$5-'СЕТ СН'!$G$24</f>
        <v>3775.14550543</v>
      </c>
      <c r="H72" s="36">
        <f>SUMIFS(СВЦЭМ!$D$33:$D$776,СВЦЭМ!$A$33:$A$776,$A72,СВЦЭМ!$B$33:$B$776,H$44)+'СЕТ СН'!$G$14+СВЦЭМ!$D$10+'СЕТ СН'!$G$5-'СЕТ СН'!$G$24</f>
        <v>3759.8819404799997</v>
      </c>
      <c r="I72" s="36">
        <f>SUMIFS(СВЦЭМ!$D$33:$D$776,СВЦЭМ!$A$33:$A$776,$A72,СВЦЭМ!$B$33:$B$776,I$44)+'СЕТ СН'!$G$14+СВЦЭМ!$D$10+'СЕТ СН'!$G$5-'СЕТ СН'!$G$24</f>
        <v>3737.58148837</v>
      </c>
      <c r="J72" s="36">
        <f>SUMIFS(СВЦЭМ!$D$33:$D$776,СВЦЭМ!$A$33:$A$776,$A72,СВЦЭМ!$B$33:$B$776,J$44)+'СЕТ СН'!$G$14+СВЦЭМ!$D$10+'СЕТ СН'!$G$5-'СЕТ СН'!$G$24</f>
        <v>3694.7888904000001</v>
      </c>
      <c r="K72" s="36">
        <f>SUMIFS(СВЦЭМ!$D$33:$D$776,СВЦЭМ!$A$33:$A$776,$A72,СВЦЭМ!$B$33:$B$776,K$44)+'СЕТ СН'!$G$14+СВЦЭМ!$D$10+'СЕТ СН'!$G$5-'СЕТ СН'!$G$24</f>
        <v>3663.3788911800002</v>
      </c>
      <c r="L72" s="36">
        <f>SUMIFS(СВЦЭМ!$D$33:$D$776,СВЦЭМ!$A$33:$A$776,$A72,СВЦЭМ!$B$33:$B$776,L$44)+'СЕТ СН'!$G$14+СВЦЭМ!$D$10+'СЕТ СН'!$G$5-'СЕТ СН'!$G$24</f>
        <v>3663.2482031199997</v>
      </c>
      <c r="M72" s="36">
        <f>SUMIFS(СВЦЭМ!$D$33:$D$776,СВЦЭМ!$A$33:$A$776,$A72,СВЦЭМ!$B$33:$B$776,M$44)+'СЕТ СН'!$G$14+СВЦЭМ!$D$10+'СЕТ СН'!$G$5-'СЕТ СН'!$G$24</f>
        <v>3676.1544202699997</v>
      </c>
      <c r="N72" s="36">
        <f>SUMIFS(СВЦЭМ!$D$33:$D$776,СВЦЭМ!$A$33:$A$776,$A72,СВЦЭМ!$B$33:$B$776,N$44)+'СЕТ СН'!$G$14+СВЦЭМ!$D$10+'СЕТ СН'!$G$5-'СЕТ СН'!$G$24</f>
        <v>3707.5951561000002</v>
      </c>
      <c r="O72" s="36">
        <f>SUMIFS(СВЦЭМ!$D$33:$D$776,СВЦЭМ!$A$33:$A$776,$A72,СВЦЭМ!$B$33:$B$776,O$44)+'СЕТ СН'!$G$14+СВЦЭМ!$D$10+'СЕТ СН'!$G$5-'СЕТ СН'!$G$24</f>
        <v>3730.3384194400001</v>
      </c>
      <c r="P72" s="36">
        <f>SUMIFS(СВЦЭМ!$D$33:$D$776,СВЦЭМ!$A$33:$A$776,$A72,СВЦЭМ!$B$33:$B$776,P$44)+'СЕТ СН'!$G$14+СВЦЭМ!$D$10+'СЕТ СН'!$G$5-'СЕТ СН'!$G$24</f>
        <v>3716.40307046</v>
      </c>
      <c r="Q72" s="36">
        <f>SUMIFS(СВЦЭМ!$D$33:$D$776,СВЦЭМ!$A$33:$A$776,$A72,СВЦЭМ!$B$33:$B$776,Q$44)+'СЕТ СН'!$G$14+СВЦЭМ!$D$10+'СЕТ СН'!$G$5-'СЕТ СН'!$G$24</f>
        <v>3722.66399198</v>
      </c>
      <c r="R72" s="36">
        <f>SUMIFS(СВЦЭМ!$D$33:$D$776,СВЦЭМ!$A$33:$A$776,$A72,СВЦЭМ!$B$33:$B$776,R$44)+'СЕТ СН'!$G$14+СВЦЭМ!$D$10+'СЕТ СН'!$G$5-'СЕТ СН'!$G$24</f>
        <v>3734.29873086</v>
      </c>
      <c r="S72" s="36">
        <f>SUMIFS(СВЦЭМ!$D$33:$D$776,СВЦЭМ!$A$33:$A$776,$A72,СВЦЭМ!$B$33:$B$776,S$44)+'СЕТ СН'!$G$14+СВЦЭМ!$D$10+'СЕТ СН'!$G$5-'СЕТ СН'!$G$24</f>
        <v>3709.64573969</v>
      </c>
      <c r="T72" s="36">
        <f>SUMIFS(СВЦЭМ!$D$33:$D$776,СВЦЭМ!$A$33:$A$776,$A72,СВЦЭМ!$B$33:$B$776,T$44)+'СЕТ СН'!$G$14+СВЦЭМ!$D$10+'СЕТ СН'!$G$5-'СЕТ СН'!$G$24</f>
        <v>3694.50915115</v>
      </c>
      <c r="U72" s="36">
        <f>SUMIFS(СВЦЭМ!$D$33:$D$776,СВЦЭМ!$A$33:$A$776,$A72,СВЦЭМ!$B$33:$B$776,U$44)+'СЕТ СН'!$G$14+СВЦЭМ!$D$10+'СЕТ СН'!$G$5-'СЕТ СН'!$G$24</f>
        <v>3681.0087366799999</v>
      </c>
      <c r="V72" s="36">
        <f>SUMIFS(СВЦЭМ!$D$33:$D$776,СВЦЭМ!$A$33:$A$776,$A72,СВЦЭМ!$B$33:$B$776,V$44)+'СЕТ СН'!$G$14+СВЦЭМ!$D$10+'СЕТ СН'!$G$5-'СЕТ СН'!$G$24</f>
        <v>3694.0545151400001</v>
      </c>
      <c r="W72" s="36">
        <f>SUMIFS(СВЦЭМ!$D$33:$D$776,СВЦЭМ!$A$33:$A$776,$A72,СВЦЭМ!$B$33:$B$776,W$44)+'СЕТ СН'!$G$14+СВЦЭМ!$D$10+'СЕТ СН'!$G$5-'СЕТ СН'!$G$24</f>
        <v>3722.02095633</v>
      </c>
      <c r="X72" s="36">
        <f>SUMIFS(СВЦЭМ!$D$33:$D$776,СВЦЭМ!$A$33:$A$776,$A72,СВЦЭМ!$B$33:$B$776,X$44)+'СЕТ СН'!$G$14+СВЦЭМ!$D$10+'СЕТ СН'!$G$5-'СЕТ СН'!$G$24</f>
        <v>3741.5987751100001</v>
      </c>
      <c r="Y72" s="36">
        <f>SUMIFS(СВЦЭМ!$D$33:$D$776,СВЦЭМ!$A$33:$A$776,$A72,СВЦЭМ!$B$33:$B$776,Y$44)+'СЕТ СН'!$G$14+СВЦЭМ!$D$10+'СЕТ СН'!$G$5-'СЕТ СН'!$G$24</f>
        <v>3777.09031994</v>
      </c>
    </row>
    <row r="73" spans="1:27" ht="15.75" x14ac:dyDescent="0.2">
      <c r="A73" s="39"/>
      <c r="B73" s="39"/>
      <c r="C73" s="39"/>
      <c r="D73" s="39"/>
      <c r="E73" s="39"/>
      <c r="F73" s="39"/>
      <c r="G73" s="39"/>
      <c r="H73" s="39"/>
      <c r="I73" s="39"/>
      <c r="J73" s="39"/>
      <c r="K73" s="39"/>
      <c r="L73" s="39"/>
      <c r="M73" s="39"/>
      <c r="N73" s="39"/>
      <c r="O73" s="39"/>
      <c r="P73" s="39"/>
      <c r="Q73" s="39"/>
      <c r="R73" s="39"/>
      <c r="S73" s="39"/>
      <c r="T73" s="39"/>
      <c r="U73" s="39"/>
      <c r="V73" s="39"/>
      <c r="W73" s="39"/>
      <c r="X73" s="39"/>
      <c r="Y73" s="39"/>
      <c r="Z73" s="39"/>
    </row>
    <row r="74" spans="1:27" ht="15.75" x14ac:dyDescent="0.25">
      <c r="A74" s="32"/>
      <c r="B74" s="32"/>
      <c r="C74" s="32"/>
      <c r="D74" s="32"/>
      <c r="E74" s="32"/>
      <c r="F74" s="32"/>
      <c r="G74" s="32"/>
      <c r="H74" s="32"/>
      <c r="I74" s="32"/>
      <c r="J74" s="32"/>
      <c r="K74" s="32"/>
      <c r="L74" s="32"/>
      <c r="M74" s="32"/>
      <c r="N74" s="32"/>
      <c r="O74" s="32"/>
      <c r="P74" s="32"/>
      <c r="Q74" s="32"/>
      <c r="R74" s="32"/>
      <c r="S74" s="32"/>
      <c r="T74" s="32"/>
      <c r="U74" s="32"/>
      <c r="V74" s="32"/>
      <c r="W74" s="32"/>
      <c r="X74" s="32"/>
      <c r="Y74" s="32"/>
    </row>
    <row r="75" spans="1:27" ht="12.75" customHeight="1" x14ac:dyDescent="0.2">
      <c r="A75" s="128" t="s">
        <v>7</v>
      </c>
      <c r="B75" s="131" t="s">
        <v>72</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01.02.2021</v>
      </c>
      <c r="B78" s="36">
        <f>SUMIFS(СВЦЭМ!$D$33:$D$776,СВЦЭМ!$A$33:$A$776,$A78,СВЦЭМ!$B$33:$B$776,B$77)+'СЕТ СН'!$H$14+СВЦЭМ!$D$10+'СЕТ СН'!$H$5-'СЕТ СН'!$H$24</f>
        <v>3734.6586609300002</v>
      </c>
      <c r="C78" s="36">
        <f>SUMIFS(СВЦЭМ!$D$33:$D$776,СВЦЭМ!$A$33:$A$776,$A78,СВЦЭМ!$B$33:$B$776,C$77)+'СЕТ СН'!$H$14+СВЦЭМ!$D$10+'СЕТ СН'!$H$5-'СЕТ СН'!$H$24</f>
        <v>3775.03281526</v>
      </c>
      <c r="D78" s="36">
        <f>SUMIFS(СВЦЭМ!$D$33:$D$776,СВЦЭМ!$A$33:$A$776,$A78,СВЦЭМ!$B$33:$B$776,D$77)+'СЕТ СН'!$H$14+СВЦЭМ!$D$10+'СЕТ СН'!$H$5-'СЕТ СН'!$H$24</f>
        <v>3797.3732795799997</v>
      </c>
      <c r="E78" s="36">
        <f>SUMIFS(СВЦЭМ!$D$33:$D$776,СВЦЭМ!$A$33:$A$776,$A78,СВЦЭМ!$B$33:$B$776,E$77)+'СЕТ СН'!$H$14+СВЦЭМ!$D$10+'СЕТ СН'!$H$5-'СЕТ СН'!$H$24</f>
        <v>3807.6165269100002</v>
      </c>
      <c r="F78" s="36">
        <f>SUMIFS(СВЦЭМ!$D$33:$D$776,СВЦЭМ!$A$33:$A$776,$A78,СВЦЭМ!$B$33:$B$776,F$77)+'СЕТ СН'!$H$14+СВЦЭМ!$D$10+'СЕТ СН'!$H$5-'СЕТ СН'!$H$24</f>
        <v>3822.3740443500001</v>
      </c>
      <c r="G78" s="36">
        <f>SUMIFS(СВЦЭМ!$D$33:$D$776,СВЦЭМ!$A$33:$A$776,$A78,СВЦЭМ!$B$33:$B$776,G$77)+'СЕТ СН'!$H$14+СВЦЭМ!$D$10+'СЕТ СН'!$H$5-'СЕТ СН'!$H$24</f>
        <v>3806.4183577399999</v>
      </c>
      <c r="H78" s="36">
        <f>SUMIFS(СВЦЭМ!$D$33:$D$776,СВЦЭМ!$A$33:$A$776,$A78,СВЦЭМ!$B$33:$B$776,H$77)+'СЕТ СН'!$H$14+СВЦЭМ!$D$10+'СЕТ СН'!$H$5-'СЕТ СН'!$H$24</f>
        <v>3783.71516909</v>
      </c>
      <c r="I78" s="36">
        <f>SUMIFS(СВЦЭМ!$D$33:$D$776,СВЦЭМ!$A$33:$A$776,$A78,СВЦЭМ!$B$33:$B$776,I$77)+'СЕТ СН'!$H$14+СВЦЭМ!$D$10+'СЕТ СН'!$H$5-'СЕТ СН'!$H$24</f>
        <v>3762.1279411</v>
      </c>
      <c r="J78" s="36">
        <f>SUMIFS(СВЦЭМ!$D$33:$D$776,СВЦЭМ!$A$33:$A$776,$A78,СВЦЭМ!$B$33:$B$776,J$77)+'СЕТ СН'!$H$14+СВЦЭМ!$D$10+'СЕТ СН'!$H$5-'СЕТ СН'!$H$24</f>
        <v>3737.2352748399999</v>
      </c>
      <c r="K78" s="36">
        <f>SUMIFS(СВЦЭМ!$D$33:$D$776,СВЦЭМ!$A$33:$A$776,$A78,СВЦЭМ!$B$33:$B$776,K$77)+'СЕТ СН'!$H$14+СВЦЭМ!$D$10+'СЕТ СН'!$H$5-'СЕТ СН'!$H$24</f>
        <v>3733.6828805199998</v>
      </c>
      <c r="L78" s="36">
        <f>SUMIFS(СВЦЭМ!$D$33:$D$776,СВЦЭМ!$A$33:$A$776,$A78,СВЦЭМ!$B$33:$B$776,L$77)+'СЕТ СН'!$H$14+СВЦЭМ!$D$10+'СЕТ СН'!$H$5-'СЕТ СН'!$H$24</f>
        <v>3735.3877047300002</v>
      </c>
      <c r="M78" s="36">
        <f>SUMIFS(СВЦЭМ!$D$33:$D$776,СВЦЭМ!$A$33:$A$776,$A78,СВЦЭМ!$B$33:$B$776,M$77)+'СЕТ СН'!$H$14+СВЦЭМ!$D$10+'СЕТ СН'!$H$5-'СЕТ СН'!$H$24</f>
        <v>3743.7478918900001</v>
      </c>
      <c r="N78" s="36">
        <f>SUMIFS(СВЦЭМ!$D$33:$D$776,СВЦЭМ!$A$33:$A$776,$A78,СВЦЭМ!$B$33:$B$776,N$77)+'СЕТ СН'!$H$14+СВЦЭМ!$D$10+'СЕТ СН'!$H$5-'СЕТ СН'!$H$24</f>
        <v>3757.2001478399998</v>
      </c>
      <c r="O78" s="36">
        <f>SUMIFS(СВЦЭМ!$D$33:$D$776,СВЦЭМ!$A$33:$A$776,$A78,СВЦЭМ!$B$33:$B$776,O$77)+'СЕТ СН'!$H$14+СВЦЭМ!$D$10+'СЕТ СН'!$H$5-'СЕТ СН'!$H$24</f>
        <v>3772.0524841900001</v>
      </c>
      <c r="P78" s="36">
        <f>SUMIFS(СВЦЭМ!$D$33:$D$776,СВЦЭМ!$A$33:$A$776,$A78,СВЦЭМ!$B$33:$B$776,P$77)+'СЕТ СН'!$H$14+СВЦЭМ!$D$10+'СЕТ СН'!$H$5-'СЕТ СН'!$H$24</f>
        <v>3783.56901358</v>
      </c>
      <c r="Q78" s="36">
        <f>SUMIFS(СВЦЭМ!$D$33:$D$776,СВЦЭМ!$A$33:$A$776,$A78,СВЦЭМ!$B$33:$B$776,Q$77)+'СЕТ СН'!$H$14+СВЦЭМ!$D$10+'СЕТ СН'!$H$5-'СЕТ СН'!$H$24</f>
        <v>3787.9615556499998</v>
      </c>
      <c r="R78" s="36">
        <f>SUMIFS(СВЦЭМ!$D$33:$D$776,СВЦЭМ!$A$33:$A$776,$A78,СВЦЭМ!$B$33:$B$776,R$77)+'СЕТ СН'!$H$14+СВЦЭМ!$D$10+'СЕТ СН'!$H$5-'СЕТ СН'!$H$24</f>
        <v>3782.3544738000001</v>
      </c>
      <c r="S78" s="36">
        <f>SUMIFS(СВЦЭМ!$D$33:$D$776,СВЦЭМ!$A$33:$A$776,$A78,СВЦЭМ!$B$33:$B$776,S$77)+'СЕТ СН'!$H$14+СВЦЭМ!$D$10+'СЕТ СН'!$H$5-'СЕТ СН'!$H$24</f>
        <v>3767.7575720099999</v>
      </c>
      <c r="T78" s="36">
        <f>SUMIFS(СВЦЭМ!$D$33:$D$776,СВЦЭМ!$A$33:$A$776,$A78,СВЦЭМ!$B$33:$B$776,T$77)+'СЕТ СН'!$H$14+СВЦЭМ!$D$10+'СЕТ СН'!$H$5-'СЕТ СН'!$H$24</f>
        <v>3744.2858352499998</v>
      </c>
      <c r="U78" s="36">
        <f>SUMIFS(СВЦЭМ!$D$33:$D$776,СВЦЭМ!$A$33:$A$776,$A78,СВЦЭМ!$B$33:$B$776,U$77)+'СЕТ СН'!$H$14+СВЦЭМ!$D$10+'СЕТ СН'!$H$5-'СЕТ СН'!$H$24</f>
        <v>3740.5980975499997</v>
      </c>
      <c r="V78" s="36">
        <f>SUMIFS(СВЦЭМ!$D$33:$D$776,СВЦЭМ!$A$33:$A$776,$A78,СВЦЭМ!$B$33:$B$776,V$77)+'СЕТ СН'!$H$14+СВЦЭМ!$D$10+'СЕТ СН'!$H$5-'СЕТ СН'!$H$24</f>
        <v>3748.26239794</v>
      </c>
      <c r="W78" s="36">
        <f>SUMIFS(СВЦЭМ!$D$33:$D$776,СВЦЭМ!$A$33:$A$776,$A78,СВЦЭМ!$B$33:$B$776,W$77)+'СЕТ СН'!$H$14+СВЦЭМ!$D$10+'СЕТ СН'!$H$5-'СЕТ СН'!$H$24</f>
        <v>3762.6779190100001</v>
      </c>
      <c r="X78" s="36">
        <f>SUMIFS(СВЦЭМ!$D$33:$D$776,СВЦЭМ!$A$33:$A$776,$A78,СВЦЭМ!$B$33:$B$776,X$77)+'СЕТ СН'!$H$14+СВЦЭМ!$D$10+'СЕТ СН'!$H$5-'СЕТ СН'!$H$24</f>
        <v>3788.0298572199999</v>
      </c>
      <c r="Y78" s="36">
        <f>SUMIFS(СВЦЭМ!$D$33:$D$776,СВЦЭМ!$A$33:$A$776,$A78,СВЦЭМ!$B$33:$B$776,Y$77)+'СЕТ СН'!$H$14+СВЦЭМ!$D$10+'СЕТ СН'!$H$5-'СЕТ СН'!$H$24</f>
        <v>3800.4118962100001</v>
      </c>
      <c r="AA78" s="45"/>
    </row>
    <row r="79" spans="1:27" ht="15.75" x14ac:dyDescent="0.2">
      <c r="A79" s="35">
        <f>A78+1</f>
        <v>44229</v>
      </c>
      <c r="B79" s="36">
        <f>SUMIFS(СВЦЭМ!$D$33:$D$776,СВЦЭМ!$A$33:$A$776,$A79,СВЦЭМ!$B$33:$B$776,B$77)+'СЕТ СН'!$H$14+СВЦЭМ!$D$10+'СЕТ СН'!$H$5-'СЕТ СН'!$H$24</f>
        <v>3769.6770531100001</v>
      </c>
      <c r="C79" s="36">
        <f>SUMIFS(СВЦЭМ!$D$33:$D$776,СВЦЭМ!$A$33:$A$776,$A79,СВЦЭМ!$B$33:$B$776,C$77)+'СЕТ СН'!$H$14+СВЦЭМ!$D$10+'СЕТ СН'!$H$5-'СЕТ СН'!$H$24</f>
        <v>3790.3115247699998</v>
      </c>
      <c r="D79" s="36">
        <f>SUMIFS(СВЦЭМ!$D$33:$D$776,СВЦЭМ!$A$33:$A$776,$A79,СВЦЭМ!$B$33:$B$776,D$77)+'СЕТ СН'!$H$14+СВЦЭМ!$D$10+'СЕТ СН'!$H$5-'СЕТ СН'!$H$24</f>
        <v>3802.4474097900002</v>
      </c>
      <c r="E79" s="36">
        <f>SUMIFS(СВЦЭМ!$D$33:$D$776,СВЦЭМ!$A$33:$A$776,$A79,СВЦЭМ!$B$33:$B$776,E$77)+'СЕТ СН'!$H$14+СВЦЭМ!$D$10+'СЕТ СН'!$H$5-'СЕТ СН'!$H$24</f>
        <v>3807.4800598699999</v>
      </c>
      <c r="F79" s="36">
        <f>SUMIFS(СВЦЭМ!$D$33:$D$776,СВЦЭМ!$A$33:$A$776,$A79,СВЦЭМ!$B$33:$B$776,F$77)+'СЕТ СН'!$H$14+СВЦЭМ!$D$10+'СЕТ СН'!$H$5-'СЕТ СН'!$H$24</f>
        <v>3813.0186194500002</v>
      </c>
      <c r="G79" s="36">
        <f>SUMIFS(СВЦЭМ!$D$33:$D$776,СВЦЭМ!$A$33:$A$776,$A79,СВЦЭМ!$B$33:$B$776,G$77)+'СЕТ СН'!$H$14+СВЦЭМ!$D$10+'СЕТ СН'!$H$5-'СЕТ СН'!$H$24</f>
        <v>3791.0108007700001</v>
      </c>
      <c r="H79" s="36">
        <f>SUMIFS(СВЦЭМ!$D$33:$D$776,СВЦЭМ!$A$33:$A$776,$A79,СВЦЭМ!$B$33:$B$776,H$77)+'СЕТ СН'!$H$14+СВЦЭМ!$D$10+'СЕТ СН'!$H$5-'СЕТ СН'!$H$24</f>
        <v>3753.4132119799997</v>
      </c>
      <c r="I79" s="36">
        <f>SUMIFS(СВЦЭМ!$D$33:$D$776,СВЦЭМ!$A$33:$A$776,$A79,СВЦЭМ!$B$33:$B$776,I$77)+'СЕТ СН'!$H$14+СВЦЭМ!$D$10+'СЕТ СН'!$H$5-'СЕТ СН'!$H$24</f>
        <v>3735.9941367399997</v>
      </c>
      <c r="J79" s="36">
        <f>SUMIFS(СВЦЭМ!$D$33:$D$776,СВЦЭМ!$A$33:$A$776,$A79,СВЦЭМ!$B$33:$B$776,J$77)+'СЕТ СН'!$H$14+СВЦЭМ!$D$10+'СЕТ СН'!$H$5-'СЕТ СН'!$H$24</f>
        <v>3711.7562168599998</v>
      </c>
      <c r="K79" s="36">
        <f>SUMIFS(СВЦЭМ!$D$33:$D$776,СВЦЭМ!$A$33:$A$776,$A79,СВЦЭМ!$B$33:$B$776,K$77)+'СЕТ СН'!$H$14+СВЦЭМ!$D$10+'СЕТ СН'!$H$5-'СЕТ СН'!$H$24</f>
        <v>3699.5793230099998</v>
      </c>
      <c r="L79" s="36">
        <f>SUMIFS(СВЦЭМ!$D$33:$D$776,СВЦЭМ!$A$33:$A$776,$A79,СВЦЭМ!$B$33:$B$776,L$77)+'СЕТ СН'!$H$14+СВЦЭМ!$D$10+'СЕТ СН'!$H$5-'СЕТ СН'!$H$24</f>
        <v>3700.9084100199998</v>
      </c>
      <c r="M79" s="36">
        <f>SUMIFS(СВЦЭМ!$D$33:$D$776,СВЦЭМ!$A$33:$A$776,$A79,СВЦЭМ!$B$33:$B$776,M$77)+'СЕТ СН'!$H$14+СВЦЭМ!$D$10+'СЕТ СН'!$H$5-'СЕТ СН'!$H$24</f>
        <v>3734.14710431</v>
      </c>
      <c r="N79" s="36">
        <f>SUMIFS(СВЦЭМ!$D$33:$D$776,СВЦЭМ!$A$33:$A$776,$A79,СВЦЭМ!$B$33:$B$776,N$77)+'СЕТ СН'!$H$14+СВЦЭМ!$D$10+'СЕТ СН'!$H$5-'СЕТ СН'!$H$24</f>
        <v>3771.10587429</v>
      </c>
      <c r="O79" s="36">
        <f>SUMIFS(СВЦЭМ!$D$33:$D$776,СВЦЭМ!$A$33:$A$776,$A79,СВЦЭМ!$B$33:$B$776,O$77)+'СЕТ СН'!$H$14+СВЦЭМ!$D$10+'СЕТ СН'!$H$5-'СЕТ СН'!$H$24</f>
        <v>3787.2645506700001</v>
      </c>
      <c r="P79" s="36">
        <f>SUMIFS(СВЦЭМ!$D$33:$D$776,СВЦЭМ!$A$33:$A$776,$A79,СВЦЭМ!$B$33:$B$776,P$77)+'СЕТ СН'!$H$14+СВЦЭМ!$D$10+'СЕТ СН'!$H$5-'СЕТ СН'!$H$24</f>
        <v>3802.9966086599998</v>
      </c>
      <c r="Q79" s="36">
        <f>SUMIFS(СВЦЭМ!$D$33:$D$776,СВЦЭМ!$A$33:$A$776,$A79,СВЦЭМ!$B$33:$B$776,Q$77)+'СЕТ СН'!$H$14+СВЦЭМ!$D$10+'СЕТ СН'!$H$5-'СЕТ СН'!$H$24</f>
        <v>3805.6048454399997</v>
      </c>
      <c r="R79" s="36">
        <f>SUMIFS(СВЦЭМ!$D$33:$D$776,СВЦЭМ!$A$33:$A$776,$A79,СВЦЭМ!$B$33:$B$776,R$77)+'СЕТ СН'!$H$14+СВЦЭМ!$D$10+'СЕТ СН'!$H$5-'СЕТ СН'!$H$24</f>
        <v>3805.5801398499998</v>
      </c>
      <c r="S79" s="36">
        <f>SUMIFS(СВЦЭМ!$D$33:$D$776,СВЦЭМ!$A$33:$A$776,$A79,СВЦЭМ!$B$33:$B$776,S$77)+'СЕТ СН'!$H$14+СВЦЭМ!$D$10+'СЕТ СН'!$H$5-'СЕТ СН'!$H$24</f>
        <v>3794.30673828</v>
      </c>
      <c r="T79" s="36">
        <f>SUMIFS(СВЦЭМ!$D$33:$D$776,СВЦЭМ!$A$33:$A$776,$A79,СВЦЭМ!$B$33:$B$776,T$77)+'СЕТ СН'!$H$14+СВЦЭМ!$D$10+'СЕТ СН'!$H$5-'СЕТ СН'!$H$24</f>
        <v>3766.03546388</v>
      </c>
      <c r="U79" s="36">
        <f>SUMIFS(СВЦЭМ!$D$33:$D$776,СВЦЭМ!$A$33:$A$776,$A79,СВЦЭМ!$B$33:$B$776,U$77)+'СЕТ СН'!$H$14+СВЦЭМ!$D$10+'СЕТ СН'!$H$5-'СЕТ СН'!$H$24</f>
        <v>3763.34811816</v>
      </c>
      <c r="V79" s="36">
        <f>SUMIFS(СВЦЭМ!$D$33:$D$776,СВЦЭМ!$A$33:$A$776,$A79,СВЦЭМ!$B$33:$B$776,V$77)+'СЕТ СН'!$H$14+СВЦЭМ!$D$10+'СЕТ СН'!$H$5-'СЕТ СН'!$H$24</f>
        <v>3778.0020127399998</v>
      </c>
      <c r="W79" s="36">
        <f>SUMIFS(СВЦЭМ!$D$33:$D$776,СВЦЭМ!$A$33:$A$776,$A79,СВЦЭМ!$B$33:$B$776,W$77)+'СЕТ СН'!$H$14+СВЦЭМ!$D$10+'СЕТ СН'!$H$5-'СЕТ СН'!$H$24</f>
        <v>3799.2087383799999</v>
      </c>
      <c r="X79" s="36">
        <f>SUMIFS(СВЦЭМ!$D$33:$D$776,СВЦЭМ!$A$33:$A$776,$A79,СВЦЭМ!$B$33:$B$776,X$77)+'СЕТ СН'!$H$14+СВЦЭМ!$D$10+'СЕТ СН'!$H$5-'СЕТ СН'!$H$24</f>
        <v>3827.3231977599999</v>
      </c>
      <c r="Y79" s="36">
        <f>SUMIFS(СВЦЭМ!$D$33:$D$776,СВЦЭМ!$A$33:$A$776,$A79,СВЦЭМ!$B$33:$B$776,Y$77)+'СЕТ СН'!$H$14+СВЦЭМ!$D$10+'СЕТ СН'!$H$5-'СЕТ СН'!$H$24</f>
        <v>3839.3364780699999</v>
      </c>
    </row>
    <row r="80" spans="1:27" ht="15.75" x14ac:dyDescent="0.2">
      <c r="A80" s="35">
        <f t="shared" ref="A80:A105" si="2">A79+1</f>
        <v>44230</v>
      </c>
      <c r="B80" s="36">
        <f>SUMIFS(СВЦЭМ!$D$33:$D$776,СВЦЭМ!$A$33:$A$776,$A80,СВЦЭМ!$B$33:$B$776,B$77)+'СЕТ СН'!$H$14+СВЦЭМ!$D$10+'СЕТ СН'!$H$5-'СЕТ СН'!$H$24</f>
        <v>3750.8823877</v>
      </c>
      <c r="C80" s="36">
        <f>SUMIFS(СВЦЭМ!$D$33:$D$776,СВЦЭМ!$A$33:$A$776,$A80,СВЦЭМ!$B$33:$B$776,C$77)+'СЕТ СН'!$H$14+СВЦЭМ!$D$10+'СЕТ СН'!$H$5-'СЕТ СН'!$H$24</f>
        <v>3777.5534278300001</v>
      </c>
      <c r="D80" s="36">
        <f>SUMIFS(СВЦЭМ!$D$33:$D$776,СВЦЭМ!$A$33:$A$776,$A80,СВЦЭМ!$B$33:$B$776,D$77)+'СЕТ СН'!$H$14+СВЦЭМ!$D$10+'СЕТ СН'!$H$5-'СЕТ СН'!$H$24</f>
        <v>3783.72365859</v>
      </c>
      <c r="E80" s="36">
        <f>SUMIFS(СВЦЭМ!$D$33:$D$776,СВЦЭМ!$A$33:$A$776,$A80,СВЦЭМ!$B$33:$B$776,E$77)+'СЕТ СН'!$H$14+СВЦЭМ!$D$10+'СЕТ СН'!$H$5-'СЕТ СН'!$H$24</f>
        <v>3782.4643672299999</v>
      </c>
      <c r="F80" s="36">
        <f>SUMIFS(СВЦЭМ!$D$33:$D$776,СВЦЭМ!$A$33:$A$776,$A80,СВЦЭМ!$B$33:$B$776,F$77)+'СЕТ СН'!$H$14+СВЦЭМ!$D$10+'СЕТ СН'!$H$5-'СЕТ СН'!$H$24</f>
        <v>3776.5535488199998</v>
      </c>
      <c r="G80" s="36">
        <f>SUMIFS(СВЦЭМ!$D$33:$D$776,СВЦЭМ!$A$33:$A$776,$A80,СВЦЭМ!$B$33:$B$776,G$77)+'СЕТ СН'!$H$14+СВЦЭМ!$D$10+'СЕТ СН'!$H$5-'СЕТ СН'!$H$24</f>
        <v>3768.4325542799997</v>
      </c>
      <c r="H80" s="36">
        <f>SUMIFS(СВЦЭМ!$D$33:$D$776,СВЦЭМ!$A$33:$A$776,$A80,СВЦЭМ!$B$33:$B$776,H$77)+'СЕТ СН'!$H$14+СВЦЭМ!$D$10+'СЕТ СН'!$H$5-'СЕТ СН'!$H$24</f>
        <v>3741.3125843399998</v>
      </c>
      <c r="I80" s="36">
        <f>SUMIFS(СВЦЭМ!$D$33:$D$776,СВЦЭМ!$A$33:$A$776,$A80,СВЦЭМ!$B$33:$B$776,I$77)+'СЕТ СН'!$H$14+СВЦЭМ!$D$10+'СЕТ СН'!$H$5-'СЕТ СН'!$H$24</f>
        <v>3751.1996978400002</v>
      </c>
      <c r="J80" s="36">
        <f>SUMIFS(СВЦЭМ!$D$33:$D$776,СВЦЭМ!$A$33:$A$776,$A80,СВЦЭМ!$B$33:$B$776,J$77)+'СЕТ СН'!$H$14+СВЦЭМ!$D$10+'СЕТ СН'!$H$5-'СЕТ СН'!$H$24</f>
        <v>3750.62524536</v>
      </c>
      <c r="K80" s="36">
        <f>SUMIFS(СВЦЭМ!$D$33:$D$776,СВЦЭМ!$A$33:$A$776,$A80,СВЦЭМ!$B$33:$B$776,K$77)+'СЕТ СН'!$H$14+СВЦЭМ!$D$10+'СЕТ СН'!$H$5-'СЕТ СН'!$H$24</f>
        <v>3732.8647484399999</v>
      </c>
      <c r="L80" s="36">
        <f>SUMIFS(СВЦЭМ!$D$33:$D$776,СВЦЭМ!$A$33:$A$776,$A80,СВЦЭМ!$B$33:$B$776,L$77)+'СЕТ СН'!$H$14+СВЦЭМ!$D$10+'СЕТ СН'!$H$5-'СЕТ СН'!$H$24</f>
        <v>3738.0214868399999</v>
      </c>
      <c r="M80" s="36">
        <f>SUMIFS(СВЦЭМ!$D$33:$D$776,СВЦЭМ!$A$33:$A$776,$A80,СВЦЭМ!$B$33:$B$776,M$77)+'СЕТ СН'!$H$14+СВЦЭМ!$D$10+'СЕТ СН'!$H$5-'СЕТ СН'!$H$24</f>
        <v>3736.17379712</v>
      </c>
      <c r="N80" s="36">
        <f>SUMIFS(СВЦЭМ!$D$33:$D$776,СВЦЭМ!$A$33:$A$776,$A80,СВЦЭМ!$B$33:$B$776,N$77)+'СЕТ СН'!$H$14+СВЦЭМ!$D$10+'СЕТ СН'!$H$5-'СЕТ СН'!$H$24</f>
        <v>3752.42343153</v>
      </c>
      <c r="O80" s="36">
        <f>SUMIFS(СВЦЭМ!$D$33:$D$776,СВЦЭМ!$A$33:$A$776,$A80,СВЦЭМ!$B$33:$B$776,O$77)+'СЕТ СН'!$H$14+СВЦЭМ!$D$10+'СЕТ СН'!$H$5-'СЕТ СН'!$H$24</f>
        <v>3753.5257127599998</v>
      </c>
      <c r="P80" s="36">
        <f>SUMIFS(СВЦЭМ!$D$33:$D$776,СВЦЭМ!$A$33:$A$776,$A80,СВЦЭМ!$B$33:$B$776,P$77)+'СЕТ СН'!$H$14+СВЦЭМ!$D$10+'СЕТ СН'!$H$5-'СЕТ СН'!$H$24</f>
        <v>3750.1930704799997</v>
      </c>
      <c r="Q80" s="36">
        <f>SUMIFS(СВЦЭМ!$D$33:$D$776,СВЦЭМ!$A$33:$A$776,$A80,СВЦЭМ!$B$33:$B$776,Q$77)+'СЕТ СН'!$H$14+СВЦЭМ!$D$10+'СЕТ СН'!$H$5-'СЕТ СН'!$H$24</f>
        <v>3752.8988761199998</v>
      </c>
      <c r="R80" s="36">
        <f>SUMIFS(СВЦЭМ!$D$33:$D$776,СВЦЭМ!$A$33:$A$776,$A80,СВЦЭМ!$B$33:$B$776,R$77)+'СЕТ СН'!$H$14+СВЦЭМ!$D$10+'СЕТ СН'!$H$5-'СЕТ СН'!$H$24</f>
        <v>3753.6319518999999</v>
      </c>
      <c r="S80" s="36">
        <f>SUMIFS(СВЦЭМ!$D$33:$D$776,СВЦЭМ!$A$33:$A$776,$A80,СВЦЭМ!$B$33:$B$776,S$77)+'СЕТ СН'!$H$14+СВЦЭМ!$D$10+'СЕТ СН'!$H$5-'СЕТ СН'!$H$24</f>
        <v>3755.9706659499998</v>
      </c>
      <c r="T80" s="36">
        <f>SUMIFS(СВЦЭМ!$D$33:$D$776,СВЦЭМ!$A$33:$A$776,$A80,СВЦЭМ!$B$33:$B$776,T$77)+'СЕТ СН'!$H$14+СВЦЭМ!$D$10+'СЕТ СН'!$H$5-'СЕТ СН'!$H$24</f>
        <v>3753.8018608900002</v>
      </c>
      <c r="U80" s="36">
        <f>SUMIFS(СВЦЭМ!$D$33:$D$776,СВЦЭМ!$A$33:$A$776,$A80,СВЦЭМ!$B$33:$B$776,U$77)+'СЕТ СН'!$H$14+СВЦЭМ!$D$10+'СЕТ СН'!$H$5-'СЕТ СН'!$H$24</f>
        <v>3753.0891587300002</v>
      </c>
      <c r="V80" s="36">
        <f>SUMIFS(СВЦЭМ!$D$33:$D$776,СВЦЭМ!$A$33:$A$776,$A80,СВЦЭМ!$B$33:$B$776,V$77)+'СЕТ СН'!$H$14+СВЦЭМ!$D$10+'СЕТ СН'!$H$5-'СЕТ СН'!$H$24</f>
        <v>3751.8400786500001</v>
      </c>
      <c r="W80" s="36">
        <f>SUMIFS(СВЦЭМ!$D$33:$D$776,СВЦЭМ!$A$33:$A$776,$A80,СВЦЭМ!$B$33:$B$776,W$77)+'СЕТ СН'!$H$14+СВЦЭМ!$D$10+'СЕТ СН'!$H$5-'СЕТ СН'!$H$24</f>
        <v>3757.7697322700001</v>
      </c>
      <c r="X80" s="36">
        <f>SUMIFS(СВЦЭМ!$D$33:$D$776,СВЦЭМ!$A$33:$A$776,$A80,СВЦЭМ!$B$33:$B$776,X$77)+'СЕТ СН'!$H$14+СВЦЭМ!$D$10+'СЕТ СН'!$H$5-'СЕТ СН'!$H$24</f>
        <v>3758.9085011500001</v>
      </c>
      <c r="Y80" s="36">
        <f>SUMIFS(СВЦЭМ!$D$33:$D$776,СВЦЭМ!$A$33:$A$776,$A80,СВЦЭМ!$B$33:$B$776,Y$77)+'СЕТ СН'!$H$14+СВЦЭМ!$D$10+'СЕТ СН'!$H$5-'СЕТ СН'!$H$24</f>
        <v>3781.18775439</v>
      </c>
    </row>
    <row r="81" spans="1:25" ht="15.75" x14ac:dyDescent="0.2">
      <c r="A81" s="35">
        <f t="shared" si="2"/>
        <v>44231</v>
      </c>
      <c r="B81" s="36">
        <f>SUMIFS(СВЦЭМ!$D$33:$D$776,СВЦЭМ!$A$33:$A$776,$A81,СВЦЭМ!$B$33:$B$776,B$77)+'СЕТ СН'!$H$14+СВЦЭМ!$D$10+'СЕТ СН'!$H$5-'СЕТ СН'!$H$24</f>
        <v>3826.5692503199998</v>
      </c>
      <c r="C81" s="36">
        <f>SUMIFS(СВЦЭМ!$D$33:$D$776,СВЦЭМ!$A$33:$A$776,$A81,СВЦЭМ!$B$33:$B$776,C$77)+'СЕТ СН'!$H$14+СВЦЭМ!$D$10+'СЕТ СН'!$H$5-'СЕТ СН'!$H$24</f>
        <v>3847.0386677500001</v>
      </c>
      <c r="D81" s="36">
        <f>SUMIFS(СВЦЭМ!$D$33:$D$776,СВЦЭМ!$A$33:$A$776,$A81,СВЦЭМ!$B$33:$B$776,D$77)+'СЕТ СН'!$H$14+СВЦЭМ!$D$10+'СЕТ СН'!$H$5-'СЕТ СН'!$H$24</f>
        <v>3851.0558998300003</v>
      </c>
      <c r="E81" s="36">
        <f>SUMIFS(СВЦЭМ!$D$33:$D$776,СВЦЭМ!$A$33:$A$776,$A81,СВЦЭМ!$B$33:$B$776,E$77)+'СЕТ СН'!$H$14+СВЦЭМ!$D$10+'СЕТ СН'!$H$5-'СЕТ СН'!$H$24</f>
        <v>3847.81148592</v>
      </c>
      <c r="F81" s="36">
        <f>SUMIFS(СВЦЭМ!$D$33:$D$776,СВЦЭМ!$A$33:$A$776,$A81,СВЦЭМ!$B$33:$B$776,F$77)+'СЕТ СН'!$H$14+СВЦЭМ!$D$10+'СЕТ СН'!$H$5-'СЕТ СН'!$H$24</f>
        <v>3843.2385852099997</v>
      </c>
      <c r="G81" s="36">
        <f>SUMIFS(СВЦЭМ!$D$33:$D$776,СВЦЭМ!$A$33:$A$776,$A81,СВЦЭМ!$B$33:$B$776,G$77)+'СЕТ СН'!$H$14+СВЦЭМ!$D$10+'СЕТ СН'!$H$5-'СЕТ СН'!$H$24</f>
        <v>3842.1014890300003</v>
      </c>
      <c r="H81" s="36">
        <f>SUMIFS(СВЦЭМ!$D$33:$D$776,СВЦЭМ!$A$33:$A$776,$A81,СВЦЭМ!$B$33:$B$776,H$77)+'СЕТ СН'!$H$14+СВЦЭМ!$D$10+'СЕТ СН'!$H$5-'СЕТ СН'!$H$24</f>
        <v>3806.05650195</v>
      </c>
      <c r="I81" s="36">
        <f>SUMIFS(СВЦЭМ!$D$33:$D$776,СВЦЭМ!$A$33:$A$776,$A81,СВЦЭМ!$B$33:$B$776,I$77)+'СЕТ СН'!$H$14+СВЦЭМ!$D$10+'СЕТ СН'!$H$5-'СЕТ СН'!$H$24</f>
        <v>3784.75141983</v>
      </c>
      <c r="J81" s="36">
        <f>SUMIFS(СВЦЭМ!$D$33:$D$776,СВЦЭМ!$A$33:$A$776,$A81,СВЦЭМ!$B$33:$B$776,J$77)+'СЕТ СН'!$H$14+СВЦЭМ!$D$10+'СЕТ СН'!$H$5-'СЕТ СН'!$H$24</f>
        <v>3760.3920983200001</v>
      </c>
      <c r="K81" s="36">
        <f>SUMIFS(СВЦЭМ!$D$33:$D$776,СВЦЭМ!$A$33:$A$776,$A81,СВЦЭМ!$B$33:$B$776,K$77)+'СЕТ СН'!$H$14+СВЦЭМ!$D$10+'СЕТ СН'!$H$5-'СЕТ СН'!$H$24</f>
        <v>3758.2925674799999</v>
      </c>
      <c r="L81" s="36">
        <f>SUMIFS(СВЦЭМ!$D$33:$D$776,СВЦЭМ!$A$33:$A$776,$A81,СВЦЭМ!$B$33:$B$776,L$77)+'СЕТ СН'!$H$14+СВЦЭМ!$D$10+'СЕТ СН'!$H$5-'СЕТ СН'!$H$24</f>
        <v>3750.4245446800001</v>
      </c>
      <c r="M81" s="36">
        <f>SUMIFS(СВЦЭМ!$D$33:$D$776,СВЦЭМ!$A$33:$A$776,$A81,СВЦЭМ!$B$33:$B$776,M$77)+'СЕТ СН'!$H$14+СВЦЭМ!$D$10+'СЕТ СН'!$H$5-'СЕТ СН'!$H$24</f>
        <v>3765.26360355</v>
      </c>
      <c r="N81" s="36">
        <f>SUMIFS(СВЦЭМ!$D$33:$D$776,СВЦЭМ!$A$33:$A$776,$A81,СВЦЭМ!$B$33:$B$776,N$77)+'СЕТ СН'!$H$14+СВЦЭМ!$D$10+'СЕТ СН'!$H$5-'СЕТ СН'!$H$24</f>
        <v>3790.47480597</v>
      </c>
      <c r="O81" s="36">
        <f>SUMIFS(СВЦЭМ!$D$33:$D$776,СВЦЭМ!$A$33:$A$776,$A81,СВЦЭМ!$B$33:$B$776,O$77)+'СЕТ СН'!$H$14+СВЦЭМ!$D$10+'СЕТ СН'!$H$5-'СЕТ СН'!$H$24</f>
        <v>3790.4202462100002</v>
      </c>
      <c r="P81" s="36">
        <f>SUMIFS(СВЦЭМ!$D$33:$D$776,СВЦЭМ!$A$33:$A$776,$A81,СВЦЭМ!$B$33:$B$776,P$77)+'СЕТ СН'!$H$14+СВЦЭМ!$D$10+'СЕТ СН'!$H$5-'СЕТ СН'!$H$24</f>
        <v>3797.9026304700001</v>
      </c>
      <c r="Q81" s="36">
        <f>SUMIFS(СВЦЭМ!$D$33:$D$776,СВЦЭМ!$A$33:$A$776,$A81,СВЦЭМ!$B$33:$B$776,Q$77)+'СЕТ СН'!$H$14+СВЦЭМ!$D$10+'СЕТ СН'!$H$5-'СЕТ СН'!$H$24</f>
        <v>3797.0867176000002</v>
      </c>
      <c r="R81" s="36">
        <f>SUMIFS(СВЦЭМ!$D$33:$D$776,СВЦЭМ!$A$33:$A$776,$A81,СВЦЭМ!$B$33:$B$776,R$77)+'СЕТ СН'!$H$14+СВЦЭМ!$D$10+'СЕТ СН'!$H$5-'СЕТ СН'!$H$24</f>
        <v>3794.9737831299999</v>
      </c>
      <c r="S81" s="36">
        <f>SUMIFS(СВЦЭМ!$D$33:$D$776,СВЦЭМ!$A$33:$A$776,$A81,СВЦЭМ!$B$33:$B$776,S$77)+'СЕТ СН'!$H$14+СВЦЭМ!$D$10+'СЕТ СН'!$H$5-'СЕТ СН'!$H$24</f>
        <v>3793.1900897300002</v>
      </c>
      <c r="T81" s="36">
        <f>SUMIFS(СВЦЭМ!$D$33:$D$776,СВЦЭМ!$A$33:$A$776,$A81,СВЦЭМ!$B$33:$B$776,T$77)+'СЕТ СН'!$H$14+СВЦЭМ!$D$10+'СЕТ СН'!$H$5-'СЕТ СН'!$H$24</f>
        <v>3765.6464174499997</v>
      </c>
      <c r="U81" s="36">
        <f>SUMIFS(СВЦЭМ!$D$33:$D$776,СВЦЭМ!$A$33:$A$776,$A81,СВЦЭМ!$B$33:$B$776,U$77)+'СЕТ СН'!$H$14+СВЦЭМ!$D$10+'СЕТ СН'!$H$5-'СЕТ СН'!$H$24</f>
        <v>3757.0153641100001</v>
      </c>
      <c r="V81" s="36">
        <f>SUMIFS(СВЦЭМ!$D$33:$D$776,СВЦЭМ!$A$33:$A$776,$A81,СВЦЭМ!$B$33:$B$776,V$77)+'СЕТ СН'!$H$14+СВЦЭМ!$D$10+'СЕТ СН'!$H$5-'СЕТ СН'!$H$24</f>
        <v>3778.2634130500001</v>
      </c>
      <c r="W81" s="36">
        <f>SUMIFS(СВЦЭМ!$D$33:$D$776,СВЦЭМ!$A$33:$A$776,$A81,СВЦЭМ!$B$33:$B$776,W$77)+'СЕТ СН'!$H$14+СВЦЭМ!$D$10+'СЕТ СН'!$H$5-'СЕТ СН'!$H$24</f>
        <v>3803.0127678399999</v>
      </c>
      <c r="X81" s="36">
        <f>SUMIFS(СВЦЭМ!$D$33:$D$776,СВЦЭМ!$A$33:$A$776,$A81,СВЦЭМ!$B$33:$B$776,X$77)+'СЕТ СН'!$H$14+СВЦЭМ!$D$10+'СЕТ СН'!$H$5-'СЕТ СН'!$H$24</f>
        <v>3813.9087685200002</v>
      </c>
      <c r="Y81" s="36">
        <f>SUMIFS(СВЦЭМ!$D$33:$D$776,СВЦЭМ!$A$33:$A$776,$A81,СВЦЭМ!$B$33:$B$776,Y$77)+'СЕТ СН'!$H$14+СВЦЭМ!$D$10+'СЕТ СН'!$H$5-'СЕТ СН'!$H$24</f>
        <v>3836.33847285</v>
      </c>
    </row>
    <row r="82" spans="1:25" ht="15.75" x14ac:dyDescent="0.2">
      <c r="A82" s="35">
        <f t="shared" si="2"/>
        <v>44232</v>
      </c>
      <c r="B82" s="36">
        <f>SUMIFS(СВЦЭМ!$D$33:$D$776,СВЦЭМ!$A$33:$A$776,$A82,СВЦЭМ!$B$33:$B$776,B$77)+'СЕТ СН'!$H$14+СВЦЭМ!$D$10+'СЕТ СН'!$H$5-'СЕТ СН'!$H$24</f>
        <v>3842.0965644999997</v>
      </c>
      <c r="C82" s="36">
        <f>SUMIFS(СВЦЭМ!$D$33:$D$776,СВЦЭМ!$A$33:$A$776,$A82,СВЦЭМ!$B$33:$B$776,C$77)+'СЕТ СН'!$H$14+СВЦЭМ!$D$10+'СЕТ СН'!$H$5-'СЕТ СН'!$H$24</f>
        <v>3864.0498392600002</v>
      </c>
      <c r="D82" s="36">
        <f>SUMIFS(СВЦЭМ!$D$33:$D$776,СВЦЭМ!$A$33:$A$776,$A82,СВЦЭМ!$B$33:$B$776,D$77)+'СЕТ СН'!$H$14+СВЦЭМ!$D$10+'СЕТ СН'!$H$5-'СЕТ СН'!$H$24</f>
        <v>3868.4300690999999</v>
      </c>
      <c r="E82" s="36">
        <f>SUMIFS(СВЦЭМ!$D$33:$D$776,СВЦЭМ!$A$33:$A$776,$A82,СВЦЭМ!$B$33:$B$776,E$77)+'СЕТ СН'!$H$14+СВЦЭМ!$D$10+'СЕТ СН'!$H$5-'СЕТ СН'!$H$24</f>
        <v>3870.0293002399999</v>
      </c>
      <c r="F82" s="36">
        <f>SUMIFS(СВЦЭМ!$D$33:$D$776,СВЦЭМ!$A$33:$A$776,$A82,СВЦЭМ!$B$33:$B$776,F$77)+'СЕТ СН'!$H$14+СВЦЭМ!$D$10+'СЕТ СН'!$H$5-'СЕТ СН'!$H$24</f>
        <v>3861.25888661</v>
      </c>
      <c r="G82" s="36">
        <f>SUMIFS(СВЦЭМ!$D$33:$D$776,СВЦЭМ!$A$33:$A$776,$A82,СВЦЭМ!$B$33:$B$776,G$77)+'СЕТ СН'!$H$14+СВЦЭМ!$D$10+'СЕТ СН'!$H$5-'СЕТ СН'!$H$24</f>
        <v>3858.2241909300001</v>
      </c>
      <c r="H82" s="36">
        <f>SUMIFS(СВЦЭМ!$D$33:$D$776,СВЦЭМ!$A$33:$A$776,$A82,СВЦЭМ!$B$33:$B$776,H$77)+'СЕТ СН'!$H$14+СВЦЭМ!$D$10+'СЕТ СН'!$H$5-'СЕТ СН'!$H$24</f>
        <v>3824.9844001000001</v>
      </c>
      <c r="I82" s="36">
        <f>SUMIFS(СВЦЭМ!$D$33:$D$776,СВЦЭМ!$A$33:$A$776,$A82,СВЦЭМ!$B$33:$B$776,I$77)+'СЕТ СН'!$H$14+СВЦЭМ!$D$10+'СЕТ СН'!$H$5-'СЕТ СН'!$H$24</f>
        <v>3812.02875064</v>
      </c>
      <c r="J82" s="36">
        <f>SUMIFS(СВЦЭМ!$D$33:$D$776,СВЦЭМ!$A$33:$A$776,$A82,СВЦЭМ!$B$33:$B$776,J$77)+'СЕТ СН'!$H$14+СВЦЭМ!$D$10+'СЕТ СН'!$H$5-'СЕТ СН'!$H$24</f>
        <v>3777.3792401400001</v>
      </c>
      <c r="K82" s="36">
        <f>SUMIFS(СВЦЭМ!$D$33:$D$776,СВЦЭМ!$A$33:$A$776,$A82,СВЦЭМ!$B$33:$B$776,K$77)+'СЕТ СН'!$H$14+СВЦЭМ!$D$10+'СЕТ СН'!$H$5-'СЕТ СН'!$H$24</f>
        <v>3764.5648855099998</v>
      </c>
      <c r="L82" s="36">
        <f>SUMIFS(СВЦЭМ!$D$33:$D$776,СВЦЭМ!$A$33:$A$776,$A82,СВЦЭМ!$B$33:$B$776,L$77)+'СЕТ СН'!$H$14+СВЦЭМ!$D$10+'СЕТ СН'!$H$5-'СЕТ СН'!$H$24</f>
        <v>3755.12502623</v>
      </c>
      <c r="M82" s="36">
        <f>SUMIFS(СВЦЭМ!$D$33:$D$776,СВЦЭМ!$A$33:$A$776,$A82,СВЦЭМ!$B$33:$B$776,M$77)+'СЕТ СН'!$H$14+СВЦЭМ!$D$10+'СЕТ СН'!$H$5-'СЕТ СН'!$H$24</f>
        <v>3748.7033051899998</v>
      </c>
      <c r="N82" s="36">
        <f>SUMIFS(СВЦЭМ!$D$33:$D$776,СВЦЭМ!$A$33:$A$776,$A82,СВЦЭМ!$B$33:$B$776,N$77)+'СЕТ СН'!$H$14+СВЦЭМ!$D$10+'СЕТ СН'!$H$5-'СЕТ СН'!$H$24</f>
        <v>3766.4181506300001</v>
      </c>
      <c r="O82" s="36">
        <f>SUMIFS(СВЦЭМ!$D$33:$D$776,СВЦЭМ!$A$33:$A$776,$A82,СВЦЭМ!$B$33:$B$776,O$77)+'СЕТ СН'!$H$14+СВЦЭМ!$D$10+'СЕТ СН'!$H$5-'СЕТ СН'!$H$24</f>
        <v>3767.5425680999997</v>
      </c>
      <c r="P82" s="36">
        <f>SUMIFS(СВЦЭМ!$D$33:$D$776,СВЦЭМ!$A$33:$A$776,$A82,СВЦЭМ!$B$33:$B$776,P$77)+'СЕТ СН'!$H$14+СВЦЭМ!$D$10+'СЕТ СН'!$H$5-'СЕТ СН'!$H$24</f>
        <v>3777.0979314300002</v>
      </c>
      <c r="Q82" s="36">
        <f>SUMIFS(СВЦЭМ!$D$33:$D$776,СВЦЭМ!$A$33:$A$776,$A82,СВЦЭМ!$B$33:$B$776,Q$77)+'СЕТ СН'!$H$14+СВЦЭМ!$D$10+'СЕТ СН'!$H$5-'СЕТ СН'!$H$24</f>
        <v>3784.4315271599999</v>
      </c>
      <c r="R82" s="36">
        <f>SUMIFS(СВЦЭМ!$D$33:$D$776,СВЦЭМ!$A$33:$A$776,$A82,СВЦЭМ!$B$33:$B$776,R$77)+'СЕТ СН'!$H$14+СВЦЭМ!$D$10+'СЕТ СН'!$H$5-'СЕТ СН'!$H$24</f>
        <v>3783.3002735700002</v>
      </c>
      <c r="S82" s="36">
        <f>SUMIFS(СВЦЭМ!$D$33:$D$776,СВЦЭМ!$A$33:$A$776,$A82,СВЦЭМ!$B$33:$B$776,S$77)+'СЕТ СН'!$H$14+СВЦЭМ!$D$10+'СЕТ СН'!$H$5-'СЕТ СН'!$H$24</f>
        <v>3772.49439106</v>
      </c>
      <c r="T82" s="36">
        <f>SUMIFS(СВЦЭМ!$D$33:$D$776,СВЦЭМ!$A$33:$A$776,$A82,СВЦЭМ!$B$33:$B$776,T$77)+'СЕТ СН'!$H$14+СВЦЭМ!$D$10+'СЕТ СН'!$H$5-'СЕТ СН'!$H$24</f>
        <v>3748.1467984199999</v>
      </c>
      <c r="U82" s="36">
        <f>SUMIFS(СВЦЭМ!$D$33:$D$776,СВЦЭМ!$A$33:$A$776,$A82,СВЦЭМ!$B$33:$B$776,U$77)+'СЕТ СН'!$H$14+СВЦЭМ!$D$10+'СЕТ СН'!$H$5-'СЕТ СН'!$H$24</f>
        <v>3726.8605048300001</v>
      </c>
      <c r="V82" s="36">
        <f>SUMIFS(СВЦЭМ!$D$33:$D$776,СВЦЭМ!$A$33:$A$776,$A82,СВЦЭМ!$B$33:$B$776,V$77)+'СЕТ СН'!$H$14+СВЦЭМ!$D$10+'СЕТ СН'!$H$5-'СЕТ СН'!$H$24</f>
        <v>3729.7041412399999</v>
      </c>
      <c r="W82" s="36">
        <f>SUMIFS(СВЦЭМ!$D$33:$D$776,СВЦЭМ!$A$33:$A$776,$A82,СВЦЭМ!$B$33:$B$776,W$77)+'СЕТ СН'!$H$14+СВЦЭМ!$D$10+'СЕТ СН'!$H$5-'СЕТ СН'!$H$24</f>
        <v>3743.7075390999998</v>
      </c>
      <c r="X82" s="36">
        <f>SUMIFS(СВЦЭМ!$D$33:$D$776,СВЦЭМ!$A$33:$A$776,$A82,СВЦЭМ!$B$33:$B$776,X$77)+'СЕТ СН'!$H$14+СВЦЭМ!$D$10+'СЕТ СН'!$H$5-'СЕТ СН'!$H$24</f>
        <v>3763.5118020300001</v>
      </c>
      <c r="Y82" s="36">
        <f>SUMIFS(СВЦЭМ!$D$33:$D$776,СВЦЭМ!$A$33:$A$776,$A82,СВЦЭМ!$B$33:$B$776,Y$77)+'СЕТ СН'!$H$14+СВЦЭМ!$D$10+'СЕТ СН'!$H$5-'СЕТ СН'!$H$24</f>
        <v>3777.4860185500002</v>
      </c>
    </row>
    <row r="83" spans="1:25" ht="15.75" x14ac:dyDescent="0.2">
      <c r="A83" s="35">
        <f t="shared" si="2"/>
        <v>44233</v>
      </c>
      <c r="B83" s="36">
        <f>SUMIFS(СВЦЭМ!$D$33:$D$776,СВЦЭМ!$A$33:$A$776,$A83,СВЦЭМ!$B$33:$B$776,B$77)+'СЕТ СН'!$H$14+СВЦЭМ!$D$10+'СЕТ СН'!$H$5-'СЕТ СН'!$H$24</f>
        <v>3805.5629869099998</v>
      </c>
      <c r="C83" s="36">
        <f>SUMIFS(СВЦЭМ!$D$33:$D$776,СВЦЭМ!$A$33:$A$776,$A83,СВЦЭМ!$B$33:$B$776,C$77)+'СЕТ СН'!$H$14+СВЦЭМ!$D$10+'СЕТ СН'!$H$5-'СЕТ СН'!$H$24</f>
        <v>3827.5028807999997</v>
      </c>
      <c r="D83" s="36">
        <f>SUMIFS(СВЦЭМ!$D$33:$D$776,СВЦЭМ!$A$33:$A$776,$A83,СВЦЭМ!$B$33:$B$776,D$77)+'СЕТ СН'!$H$14+СВЦЭМ!$D$10+'СЕТ СН'!$H$5-'СЕТ СН'!$H$24</f>
        <v>3826.6509798799998</v>
      </c>
      <c r="E83" s="36">
        <f>SUMIFS(СВЦЭМ!$D$33:$D$776,СВЦЭМ!$A$33:$A$776,$A83,СВЦЭМ!$B$33:$B$776,E$77)+'СЕТ СН'!$H$14+СВЦЭМ!$D$10+'СЕТ СН'!$H$5-'СЕТ СН'!$H$24</f>
        <v>3836.1459589400001</v>
      </c>
      <c r="F83" s="36">
        <f>SUMIFS(СВЦЭМ!$D$33:$D$776,СВЦЭМ!$A$33:$A$776,$A83,СВЦЭМ!$B$33:$B$776,F$77)+'СЕТ СН'!$H$14+СВЦЭМ!$D$10+'СЕТ СН'!$H$5-'СЕТ СН'!$H$24</f>
        <v>3850.2928337200001</v>
      </c>
      <c r="G83" s="36">
        <f>SUMIFS(СВЦЭМ!$D$33:$D$776,СВЦЭМ!$A$33:$A$776,$A83,СВЦЭМ!$B$33:$B$776,G$77)+'СЕТ СН'!$H$14+СВЦЭМ!$D$10+'СЕТ СН'!$H$5-'СЕТ СН'!$H$24</f>
        <v>3845.7360105400003</v>
      </c>
      <c r="H83" s="36">
        <f>SUMIFS(СВЦЭМ!$D$33:$D$776,СВЦЭМ!$A$33:$A$776,$A83,СВЦЭМ!$B$33:$B$776,H$77)+'СЕТ СН'!$H$14+СВЦЭМ!$D$10+'СЕТ СН'!$H$5-'СЕТ СН'!$H$24</f>
        <v>3832.9960156799998</v>
      </c>
      <c r="I83" s="36">
        <f>SUMIFS(СВЦЭМ!$D$33:$D$776,СВЦЭМ!$A$33:$A$776,$A83,СВЦЭМ!$B$33:$B$776,I$77)+'СЕТ СН'!$H$14+СВЦЭМ!$D$10+'СЕТ СН'!$H$5-'СЕТ СН'!$H$24</f>
        <v>3809.1504661399999</v>
      </c>
      <c r="J83" s="36">
        <f>SUMIFS(СВЦЭМ!$D$33:$D$776,СВЦЭМ!$A$33:$A$776,$A83,СВЦЭМ!$B$33:$B$776,J$77)+'СЕТ СН'!$H$14+СВЦЭМ!$D$10+'СЕТ СН'!$H$5-'СЕТ СН'!$H$24</f>
        <v>3773.22231272</v>
      </c>
      <c r="K83" s="36">
        <f>SUMIFS(СВЦЭМ!$D$33:$D$776,СВЦЭМ!$A$33:$A$776,$A83,СВЦЭМ!$B$33:$B$776,K$77)+'СЕТ СН'!$H$14+СВЦЭМ!$D$10+'СЕТ СН'!$H$5-'СЕТ СН'!$H$24</f>
        <v>3738.8819760400002</v>
      </c>
      <c r="L83" s="36">
        <f>SUMIFS(СВЦЭМ!$D$33:$D$776,СВЦЭМ!$A$33:$A$776,$A83,СВЦЭМ!$B$33:$B$776,L$77)+'СЕТ СН'!$H$14+СВЦЭМ!$D$10+'СЕТ СН'!$H$5-'СЕТ СН'!$H$24</f>
        <v>3728.0756799400001</v>
      </c>
      <c r="M83" s="36">
        <f>SUMIFS(СВЦЭМ!$D$33:$D$776,СВЦЭМ!$A$33:$A$776,$A83,СВЦЭМ!$B$33:$B$776,M$77)+'СЕТ СН'!$H$14+СВЦЭМ!$D$10+'СЕТ СН'!$H$5-'СЕТ СН'!$H$24</f>
        <v>3729.6345030699999</v>
      </c>
      <c r="N83" s="36">
        <f>SUMIFS(СВЦЭМ!$D$33:$D$776,СВЦЭМ!$A$33:$A$776,$A83,СВЦЭМ!$B$33:$B$776,N$77)+'СЕТ СН'!$H$14+СВЦЭМ!$D$10+'СЕТ СН'!$H$5-'СЕТ СН'!$H$24</f>
        <v>3744.6825810099999</v>
      </c>
      <c r="O83" s="36">
        <f>SUMIFS(СВЦЭМ!$D$33:$D$776,СВЦЭМ!$A$33:$A$776,$A83,СВЦЭМ!$B$33:$B$776,O$77)+'СЕТ СН'!$H$14+СВЦЭМ!$D$10+'СЕТ СН'!$H$5-'СЕТ СН'!$H$24</f>
        <v>3759.86850744</v>
      </c>
      <c r="P83" s="36">
        <f>SUMIFS(СВЦЭМ!$D$33:$D$776,СВЦЭМ!$A$33:$A$776,$A83,СВЦЭМ!$B$33:$B$776,P$77)+'СЕТ СН'!$H$14+СВЦЭМ!$D$10+'СЕТ СН'!$H$5-'СЕТ СН'!$H$24</f>
        <v>3766.1461285</v>
      </c>
      <c r="Q83" s="36">
        <f>SUMIFS(СВЦЭМ!$D$33:$D$776,СВЦЭМ!$A$33:$A$776,$A83,СВЦЭМ!$B$33:$B$776,Q$77)+'СЕТ СН'!$H$14+СВЦЭМ!$D$10+'СЕТ СН'!$H$5-'СЕТ СН'!$H$24</f>
        <v>3778.96477903</v>
      </c>
      <c r="R83" s="36">
        <f>SUMIFS(СВЦЭМ!$D$33:$D$776,СВЦЭМ!$A$33:$A$776,$A83,СВЦЭМ!$B$33:$B$776,R$77)+'СЕТ СН'!$H$14+СВЦЭМ!$D$10+'СЕТ СН'!$H$5-'СЕТ СН'!$H$24</f>
        <v>3777.04234933</v>
      </c>
      <c r="S83" s="36">
        <f>SUMIFS(СВЦЭМ!$D$33:$D$776,СВЦЭМ!$A$33:$A$776,$A83,СВЦЭМ!$B$33:$B$776,S$77)+'СЕТ СН'!$H$14+СВЦЭМ!$D$10+'СЕТ СН'!$H$5-'СЕТ СН'!$H$24</f>
        <v>3759.5859927500001</v>
      </c>
      <c r="T83" s="36">
        <f>SUMIFS(СВЦЭМ!$D$33:$D$776,СВЦЭМ!$A$33:$A$776,$A83,СВЦЭМ!$B$33:$B$776,T$77)+'СЕТ СН'!$H$14+СВЦЭМ!$D$10+'СЕТ СН'!$H$5-'СЕТ СН'!$H$24</f>
        <v>3736.4409060899998</v>
      </c>
      <c r="U83" s="36">
        <f>SUMIFS(СВЦЭМ!$D$33:$D$776,СВЦЭМ!$A$33:$A$776,$A83,СВЦЭМ!$B$33:$B$776,U$77)+'СЕТ СН'!$H$14+СВЦЭМ!$D$10+'СЕТ СН'!$H$5-'СЕТ СН'!$H$24</f>
        <v>3740.1172974599999</v>
      </c>
      <c r="V83" s="36">
        <f>SUMIFS(СВЦЭМ!$D$33:$D$776,СВЦЭМ!$A$33:$A$776,$A83,СВЦЭМ!$B$33:$B$776,V$77)+'СЕТ СН'!$H$14+СВЦЭМ!$D$10+'СЕТ СН'!$H$5-'СЕТ СН'!$H$24</f>
        <v>3756.2219357200001</v>
      </c>
      <c r="W83" s="36">
        <f>SUMIFS(СВЦЭМ!$D$33:$D$776,СВЦЭМ!$A$33:$A$776,$A83,СВЦЭМ!$B$33:$B$776,W$77)+'СЕТ СН'!$H$14+СВЦЭМ!$D$10+'СЕТ СН'!$H$5-'СЕТ СН'!$H$24</f>
        <v>3771.9925821500001</v>
      </c>
      <c r="X83" s="36">
        <f>SUMIFS(СВЦЭМ!$D$33:$D$776,СВЦЭМ!$A$33:$A$776,$A83,СВЦЭМ!$B$33:$B$776,X$77)+'СЕТ СН'!$H$14+СВЦЭМ!$D$10+'СЕТ СН'!$H$5-'СЕТ СН'!$H$24</f>
        <v>3789.0256131000001</v>
      </c>
      <c r="Y83" s="36">
        <f>SUMIFS(СВЦЭМ!$D$33:$D$776,СВЦЭМ!$A$33:$A$776,$A83,СВЦЭМ!$B$33:$B$776,Y$77)+'СЕТ СН'!$H$14+СВЦЭМ!$D$10+'СЕТ СН'!$H$5-'СЕТ СН'!$H$24</f>
        <v>3808.8477163299999</v>
      </c>
    </row>
    <row r="84" spans="1:25" ht="15.75" x14ac:dyDescent="0.2">
      <c r="A84" s="35">
        <f t="shared" si="2"/>
        <v>44234</v>
      </c>
      <c r="B84" s="36">
        <f>SUMIFS(СВЦЭМ!$D$33:$D$776,СВЦЭМ!$A$33:$A$776,$A84,СВЦЭМ!$B$33:$B$776,B$77)+'СЕТ СН'!$H$14+СВЦЭМ!$D$10+'СЕТ СН'!$H$5-'СЕТ СН'!$H$24</f>
        <v>3804.8984538300001</v>
      </c>
      <c r="C84" s="36">
        <f>SUMIFS(СВЦЭМ!$D$33:$D$776,СВЦЭМ!$A$33:$A$776,$A84,СВЦЭМ!$B$33:$B$776,C$77)+'СЕТ СН'!$H$14+СВЦЭМ!$D$10+'СЕТ СН'!$H$5-'СЕТ СН'!$H$24</f>
        <v>3824.6789755499999</v>
      </c>
      <c r="D84" s="36">
        <f>SUMIFS(СВЦЭМ!$D$33:$D$776,СВЦЭМ!$A$33:$A$776,$A84,СВЦЭМ!$B$33:$B$776,D$77)+'СЕТ СН'!$H$14+СВЦЭМ!$D$10+'СЕТ СН'!$H$5-'СЕТ СН'!$H$24</f>
        <v>3824.0009100799998</v>
      </c>
      <c r="E84" s="36">
        <f>SUMIFS(СВЦЭМ!$D$33:$D$776,СВЦЭМ!$A$33:$A$776,$A84,СВЦЭМ!$B$33:$B$776,E$77)+'СЕТ СН'!$H$14+СВЦЭМ!$D$10+'СЕТ СН'!$H$5-'СЕТ СН'!$H$24</f>
        <v>3830.2139771800003</v>
      </c>
      <c r="F84" s="36">
        <f>SUMIFS(СВЦЭМ!$D$33:$D$776,СВЦЭМ!$A$33:$A$776,$A84,СВЦЭМ!$B$33:$B$776,F$77)+'СЕТ СН'!$H$14+СВЦЭМ!$D$10+'СЕТ СН'!$H$5-'СЕТ СН'!$H$24</f>
        <v>3840.30549307</v>
      </c>
      <c r="G84" s="36">
        <f>SUMIFS(СВЦЭМ!$D$33:$D$776,СВЦЭМ!$A$33:$A$776,$A84,СВЦЭМ!$B$33:$B$776,G$77)+'СЕТ СН'!$H$14+СВЦЭМ!$D$10+'СЕТ СН'!$H$5-'СЕТ СН'!$H$24</f>
        <v>3832.99981037</v>
      </c>
      <c r="H84" s="36">
        <f>SUMIFS(СВЦЭМ!$D$33:$D$776,СВЦЭМ!$A$33:$A$776,$A84,СВЦЭМ!$B$33:$B$776,H$77)+'СЕТ СН'!$H$14+СВЦЭМ!$D$10+'СЕТ СН'!$H$5-'СЕТ СН'!$H$24</f>
        <v>3826.2569922299999</v>
      </c>
      <c r="I84" s="36">
        <f>SUMIFS(СВЦЭМ!$D$33:$D$776,СВЦЭМ!$A$33:$A$776,$A84,СВЦЭМ!$B$33:$B$776,I$77)+'СЕТ СН'!$H$14+СВЦЭМ!$D$10+'СЕТ СН'!$H$5-'СЕТ СН'!$H$24</f>
        <v>3812.9379902599999</v>
      </c>
      <c r="J84" s="36">
        <f>SUMIFS(СВЦЭМ!$D$33:$D$776,СВЦЭМ!$A$33:$A$776,$A84,СВЦЭМ!$B$33:$B$776,J$77)+'СЕТ СН'!$H$14+СВЦЭМ!$D$10+'СЕТ СН'!$H$5-'СЕТ СН'!$H$24</f>
        <v>3792.4880171599998</v>
      </c>
      <c r="K84" s="36">
        <f>SUMIFS(СВЦЭМ!$D$33:$D$776,СВЦЭМ!$A$33:$A$776,$A84,СВЦЭМ!$B$33:$B$776,K$77)+'СЕТ СН'!$H$14+СВЦЭМ!$D$10+'СЕТ СН'!$H$5-'СЕТ СН'!$H$24</f>
        <v>3772.90196887</v>
      </c>
      <c r="L84" s="36">
        <f>SUMIFS(СВЦЭМ!$D$33:$D$776,СВЦЭМ!$A$33:$A$776,$A84,СВЦЭМ!$B$33:$B$776,L$77)+'СЕТ СН'!$H$14+СВЦЭМ!$D$10+'СЕТ СН'!$H$5-'СЕТ СН'!$H$24</f>
        <v>3754.91593685</v>
      </c>
      <c r="M84" s="36">
        <f>SUMIFS(СВЦЭМ!$D$33:$D$776,СВЦЭМ!$A$33:$A$776,$A84,СВЦЭМ!$B$33:$B$776,M$77)+'СЕТ СН'!$H$14+СВЦЭМ!$D$10+'СЕТ СН'!$H$5-'СЕТ СН'!$H$24</f>
        <v>3745.6064115600002</v>
      </c>
      <c r="N84" s="36">
        <f>SUMIFS(СВЦЭМ!$D$33:$D$776,СВЦЭМ!$A$33:$A$776,$A84,СВЦЭМ!$B$33:$B$776,N$77)+'СЕТ СН'!$H$14+СВЦЭМ!$D$10+'СЕТ СН'!$H$5-'СЕТ СН'!$H$24</f>
        <v>3758.4555617300002</v>
      </c>
      <c r="O84" s="36">
        <f>SUMIFS(СВЦЭМ!$D$33:$D$776,СВЦЭМ!$A$33:$A$776,$A84,СВЦЭМ!$B$33:$B$776,O$77)+'СЕТ СН'!$H$14+СВЦЭМ!$D$10+'СЕТ СН'!$H$5-'СЕТ СН'!$H$24</f>
        <v>3776.5633079199997</v>
      </c>
      <c r="P84" s="36">
        <f>SUMIFS(СВЦЭМ!$D$33:$D$776,СВЦЭМ!$A$33:$A$776,$A84,СВЦЭМ!$B$33:$B$776,P$77)+'СЕТ СН'!$H$14+СВЦЭМ!$D$10+'СЕТ СН'!$H$5-'СЕТ СН'!$H$24</f>
        <v>3791.62444043</v>
      </c>
      <c r="Q84" s="36">
        <f>SUMIFS(СВЦЭМ!$D$33:$D$776,СВЦЭМ!$A$33:$A$776,$A84,СВЦЭМ!$B$33:$B$776,Q$77)+'СЕТ СН'!$H$14+СВЦЭМ!$D$10+'СЕТ СН'!$H$5-'СЕТ СН'!$H$24</f>
        <v>3796.4165466200002</v>
      </c>
      <c r="R84" s="36">
        <f>SUMIFS(СВЦЭМ!$D$33:$D$776,СВЦЭМ!$A$33:$A$776,$A84,СВЦЭМ!$B$33:$B$776,R$77)+'СЕТ СН'!$H$14+СВЦЭМ!$D$10+'СЕТ СН'!$H$5-'СЕТ СН'!$H$24</f>
        <v>3786.53172215</v>
      </c>
      <c r="S84" s="36">
        <f>SUMIFS(СВЦЭМ!$D$33:$D$776,СВЦЭМ!$A$33:$A$776,$A84,СВЦЭМ!$B$33:$B$776,S$77)+'СЕТ СН'!$H$14+СВЦЭМ!$D$10+'СЕТ СН'!$H$5-'СЕТ СН'!$H$24</f>
        <v>3768.3470924399999</v>
      </c>
      <c r="T84" s="36">
        <f>SUMIFS(СВЦЭМ!$D$33:$D$776,СВЦЭМ!$A$33:$A$776,$A84,СВЦЭМ!$B$33:$B$776,T$77)+'СЕТ СН'!$H$14+СВЦЭМ!$D$10+'СЕТ СН'!$H$5-'СЕТ СН'!$H$24</f>
        <v>3738.4984248199999</v>
      </c>
      <c r="U84" s="36">
        <f>SUMIFS(СВЦЭМ!$D$33:$D$776,СВЦЭМ!$A$33:$A$776,$A84,СВЦЭМ!$B$33:$B$776,U$77)+'СЕТ СН'!$H$14+СВЦЭМ!$D$10+'СЕТ СН'!$H$5-'СЕТ СН'!$H$24</f>
        <v>3749.3721385200001</v>
      </c>
      <c r="V84" s="36">
        <f>SUMIFS(СВЦЭМ!$D$33:$D$776,СВЦЭМ!$A$33:$A$776,$A84,СВЦЭМ!$B$33:$B$776,V$77)+'СЕТ СН'!$H$14+СВЦЭМ!$D$10+'СЕТ СН'!$H$5-'СЕТ СН'!$H$24</f>
        <v>3761.3093929699999</v>
      </c>
      <c r="W84" s="36">
        <f>SUMIFS(СВЦЭМ!$D$33:$D$776,СВЦЭМ!$A$33:$A$776,$A84,СВЦЭМ!$B$33:$B$776,W$77)+'СЕТ СН'!$H$14+СВЦЭМ!$D$10+'СЕТ СН'!$H$5-'СЕТ СН'!$H$24</f>
        <v>3774.24070648</v>
      </c>
      <c r="X84" s="36">
        <f>SUMIFS(СВЦЭМ!$D$33:$D$776,СВЦЭМ!$A$33:$A$776,$A84,СВЦЭМ!$B$33:$B$776,X$77)+'СЕТ СН'!$H$14+СВЦЭМ!$D$10+'СЕТ СН'!$H$5-'СЕТ СН'!$H$24</f>
        <v>3794.93923997</v>
      </c>
      <c r="Y84" s="36">
        <f>SUMIFS(СВЦЭМ!$D$33:$D$776,СВЦЭМ!$A$33:$A$776,$A84,СВЦЭМ!$B$33:$B$776,Y$77)+'СЕТ СН'!$H$14+СВЦЭМ!$D$10+'СЕТ СН'!$H$5-'СЕТ СН'!$H$24</f>
        <v>3819.98959259</v>
      </c>
    </row>
    <row r="85" spans="1:25" ht="15.75" x14ac:dyDescent="0.2">
      <c r="A85" s="35">
        <f t="shared" si="2"/>
        <v>44235</v>
      </c>
      <c r="B85" s="36">
        <f>SUMIFS(СВЦЭМ!$D$33:$D$776,СВЦЭМ!$A$33:$A$776,$A85,СВЦЭМ!$B$33:$B$776,B$77)+'СЕТ СН'!$H$14+СВЦЭМ!$D$10+'СЕТ СН'!$H$5-'СЕТ СН'!$H$24</f>
        <v>3813.6177625400001</v>
      </c>
      <c r="C85" s="36">
        <f>SUMIFS(СВЦЭМ!$D$33:$D$776,СВЦЭМ!$A$33:$A$776,$A85,СВЦЭМ!$B$33:$B$776,C$77)+'СЕТ СН'!$H$14+СВЦЭМ!$D$10+'СЕТ СН'!$H$5-'СЕТ СН'!$H$24</f>
        <v>3847.09044391</v>
      </c>
      <c r="D85" s="36">
        <f>SUMIFS(СВЦЭМ!$D$33:$D$776,СВЦЭМ!$A$33:$A$776,$A85,СВЦЭМ!$B$33:$B$776,D$77)+'СЕТ СН'!$H$14+СВЦЭМ!$D$10+'СЕТ СН'!$H$5-'СЕТ СН'!$H$24</f>
        <v>3863.9223960600002</v>
      </c>
      <c r="E85" s="36">
        <f>SUMIFS(СВЦЭМ!$D$33:$D$776,СВЦЭМ!$A$33:$A$776,$A85,СВЦЭМ!$B$33:$B$776,E$77)+'СЕТ СН'!$H$14+СВЦЭМ!$D$10+'СЕТ СН'!$H$5-'СЕТ СН'!$H$24</f>
        <v>3869.5603588899999</v>
      </c>
      <c r="F85" s="36">
        <f>SUMIFS(СВЦЭМ!$D$33:$D$776,СВЦЭМ!$A$33:$A$776,$A85,СВЦЭМ!$B$33:$B$776,F$77)+'СЕТ СН'!$H$14+СВЦЭМ!$D$10+'СЕТ СН'!$H$5-'СЕТ СН'!$H$24</f>
        <v>3871.1883170700003</v>
      </c>
      <c r="G85" s="36">
        <f>SUMIFS(СВЦЭМ!$D$33:$D$776,СВЦЭМ!$A$33:$A$776,$A85,СВЦЭМ!$B$33:$B$776,G$77)+'СЕТ СН'!$H$14+СВЦЭМ!$D$10+'СЕТ СН'!$H$5-'СЕТ СН'!$H$24</f>
        <v>3854.2669860199999</v>
      </c>
      <c r="H85" s="36">
        <f>SUMIFS(СВЦЭМ!$D$33:$D$776,СВЦЭМ!$A$33:$A$776,$A85,СВЦЭМ!$B$33:$B$776,H$77)+'СЕТ СН'!$H$14+СВЦЭМ!$D$10+'СЕТ СН'!$H$5-'СЕТ СН'!$H$24</f>
        <v>3821.8525015499999</v>
      </c>
      <c r="I85" s="36">
        <f>SUMIFS(СВЦЭМ!$D$33:$D$776,СВЦЭМ!$A$33:$A$776,$A85,СВЦЭМ!$B$33:$B$776,I$77)+'СЕТ СН'!$H$14+СВЦЭМ!$D$10+'СЕТ СН'!$H$5-'СЕТ СН'!$H$24</f>
        <v>3794.3660924300002</v>
      </c>
      <c r="J85" s="36">
        <f>SUMIFS(СВЦЭМ!$D$33:$D$776,СВЦЭМ!$A$33:$A$776,$A85,СВЦЭМ!$B$33:$B$776,J$77)+'СЕТ СН'!$H$14+СВЦЭМ!$D$10+'СЕТ СН'!$H$5-'СЕТ СН'!$H$24</f>
        <v>3787.38115844</v>
      </c>
      <c r="K85" s="36">
        <f>SUMIFS(СВЦЭМ!$D$33:$D$776,СВЦЭМ!$A$33:$A$776,$A85,СВЦЭМ!$B$33:$B$776,K$77)+'СЕТ СН'!$H$14+СВЦЭМ!$D$10+'СЕТ СН'!$H$5-'СЕТ СН'!$H$24</f>
        <v>3781.30477574</v>
      </c>
      <c r="L85" s="36">
        <f>SUMIFS(СВЦЭМ!$D$33:$D$776,СВЦЭМ!$A$33:$A$776,$A85,СВЦЭМ!$B$33:$B$776,L$77)+'СЕТ СН'!$H$14+СВЦЭМ!$D$10+'СЕТ СН'!$H$5-'СЕТ СН'!$H$24</f>
        <v>3777.2061616400001</v>
      </c>
      <c r="M85" s="36">
        <f>SUMIFS(СВЦЭМ!$D$33:$D$776,СВЦЭМ!$A$33:$A$776,$A85,СВЦЭМ!$B$33:$B$776,M$77)+'СЕТ СН'!$H$14+СВЦЭМ!$D$10+'СЕТ СН'!$H$5-'СЕТ СН'!$H$24</f>
        <v>3785.78036922</v>
      </c>
      <c r="N85" s="36">
        <f>SUMIFS(СВЦЭМ!$D$33:$D$776,СВЦЭМ!$A$33:$A$776,$A85,СВЦЭМ!$B$33:$B$776,N$77)+'СЕТ СН'!$H$14+СВЦЭМ!$D$10+'СЕТ СН'!$H$5-'СЕТ СН'!$H$24</f>
        <v>3794.7327433599999</v>
      </c>
      <c r="O85" s="36">
        <f>SUMIFS(СВЦЭМ!$D$33:$D$776,СВЦЭМ!$A$33:$A$776,$A85,СВЦЭМ!$B$33:$B$776,O$77)+'СЕТ СН'!$H$14+СВЦЭМ!$D$10+'СЕТ СН'!$H$5-'СЕТ СН'!$H$24</f>
        <v>3808.2313784099997</v>
      </c>
      <c r="P85" s="36">
        <f>SUMIFS(СВЦЭМ!$D$33:$D$776,СВЦЭМ!$A$33:$A$776,$A85,СВЦЭМ!$B$33:$B$776,P$77)+'СЕТ СН'!$H$14+СВЦЭМ!$D$10+'СЕТ СН'!$H$5-'СЕТ СН'!$H$24</f>
        <v>3817.3039627099997</v>
      </c>
      <c r="Q85" s="36">
        <f>SUMIFS(СВЦЭМ!$D$33:$D$776,СВЦЭМ!$A$33:$A$776,$A85,СВЦЭМ!$B$33:$B$776,Q$77)+'СЕТ СН'!$H$14+СВЦЭМ!$D$10+'СЕТ СН'!$H$5-'СЕТ СН'!$H$24</f>
        <v>3819.7023359</v>
      </c>
      <c r="R85" s="36">
        <f>SUMIFS(СВЦЭМ!$D$33:$D$776,СВЦЭМ!$A$33:$A$776,$A85,СВЦЭМ!$B$33:$B$776,R$77)+'СЕТ СН'!$H$14+СВЦЭМ!$D$10+'СЕТ СН'!$H$5-'СЕТ СН'!$H$24</f>
        <v>3814.0788264100001</v>
      </c>
      <c r="S85" s="36">
        <f>SUMIFS(СВЦЭМ!$D$33:$D$776,СВЦЭМ!$A$33:$A$776,$A85,СВЦЭМ!$B$33:$B$776,S$77)+'СЕТ СН'!$H$14+СВЦЭМ!$D$10+'СЕТ СН'!$H$5-'СЕТ СН'!$H$24</f>
        <v>3800.9366379499997</v>
      </c>
      <c r="T85" s="36">
        <f>SUMIFS(СВЦЭМ!$D$33:$D$776,СВЦЭМ!$A$33:$A$776,$A85,СВЦЭМ!$B$33:$B$776,T$77)+'СЕТ СН'!$H$14+СВЦЭМ!$D$10+'СЕТ СН'!$H$5-'СЕТ СН'!$H$24</f>
        <v>3772.6343834600002</v>
      </c>
      <c r="U85" s="36">
        <f>SUMIFS(СВЦЭМ!$D$33:$D$776,СВЦЭМ!$A$33:$A$776,$A85,СВЦЭМ!$B$33:$B$776,U$77)+'СЕТ СН'!$H$14+СВЦЭМ!$D$10+'СЕТ СН'!$H$5-'СЕТ СН'!$H$24</f>
        <v>3778.11275217</v>
      </c>
      <c r="V85" s="36">
        <f>SUMIFS(СВЦЭМ!$D$33:$D$776,СВЦЭМ!$A$33:$A$776,$A85,СВЦЭМ!$B$33:$B$776,V$77)+'СЕТ СН'!$H$14+СВЦЭМ!$D$10+'СЕТ СН'!$H$5-'СЕТ СН'!$H$24</f>
        <v>3791.6698008600001</v>
      </c>
      <c r="W85" s="36">
        <f>SUMIFS(СВЦЭМ!$D$33:$D$776,СВЦЭМ!$A$33:$A$776,$A85,СВЦЭМ!$B$33:$B$776,W$77)+'СЕТ СН'!$H$14+СВЦЭМ!$D$10+'СЕТ СН'!$H$5-'СЕТ СН'!$H$24</f>
        <v>3809.9117478200001</v>
      </c>
      <c r="X85" s="36">
        <f>SUMIFS(СВЦЭМ!$D$33:$D$776,СВЦЭМ!$A$33:$A$776,$A85,СВЦЭМ!$B$33:$B$776,X$77)+'СЕТ СН'!$H$14+СВЦЭМ!$D$10+'СЕТ СН'!$H$5-'СЕТ СН'!$H$24</f>
        <v>3829.7190188100003</v>
      </c>
      <c r="Y85" s="36">
        <f>SUMIFS(СВЦЭМ!$D$33:$D$776,СВЦЭМ!$A$33:$A$776,$A85,СВЦЭМ!$B$33:$B$776,Y$77)+'СЕТ СН'!$H$14+СВЦЭМ!$D$10+'СЕТ СН'!$H$5-'СЕТ СН'!$H$24</f>
        <v>3844.1014534799997</v>
      </c>
    </row>
    <row r="86" spans="1:25" ht="15.75" x14ac:dyDescent="0.2">
      <c r="A86" s="35">
        <f t="shared" si="2"/>
        <v>44236</v>
      </c>
      <c r="B86" s="36">
        <f>SUMIFS(СВЦЭМ!$D$33:$D$776,СВЦЭМ!$A$33:$A$776,$A86,СВЦЭМ!$B$33:$B$776,B$77)+'СЕТ СН'!$H$14+СВЦЭМ!$D$10+'СЕТ СН'!$H$5-'СЕТ СН'!$H$24</f>
        <v>3814.5715461600003</v>
      </c>
      <c r="C86" s="36">
        <f>SUMIFS(СВЦЭМ!$D$33:$D$776,СВЦЭМ!$A$33:$A$776,$A86,СВЦЭМ!$B$33:$B$776,C$77)+'СЕТ СН'!$H$14+СВЦЭМ!$D$10+'СЕТ СН'!$H$5-'СЕТ СН'!$H$24</f>
        <v>3840.1536403199998</v>
      </c>
      <c r="D86" s="36">
        <f>SUMIFS(СВЦЭМ!$D$33:$D$776,СВЦЭМ!$A$33:$A$776,$A86,СВЦЭМ!$B$33:$B$776,D$77)+'СЕТ СН'!$H$14+СВЦЭМ!$D$10+'СЕТ СН'!$H$5-'СЕТ СН'!$H$24</f>
        <v>3871.0169637700001</v>
      </c>
      <c r="E86" s="36">
        <f>SUMIFS(СВЦЭМ!$D$33:$D$776,СВЦЭМ!$A$33:$A$776,$A86,СВЦЭМ!$B$33:$B$776,E$77)+'СЕТ СН'!$H$14+СВЦЭМ!$D$10+'СЕТ СН'!$H$5-'СЕТ СН'!$H$24</f>
        <v>3880.6852473700001</v>
      </c>
      <c r="F86" s="36">
        <f>SUMIFS(СВЦЭМ!$D$33:$D$776,СВЦЭМ!$A$33:$A$776,$A86,СВЦЭМ!$B$33:$B$776,F$77)+'СЕТ СН'!$H$14+СВЦЭМ!$D$10+'СЕТ СН'!$H$5-'СЕТ СН'!$H$24</f>
        <v>3868.12926294</v>
      </c>
      <c r="G86" s="36">
        <f>SUMIFS(СВЦЭМ!$D$33:$D$776,СВЦЭМ!$A$33:$A$776,$A86,СВЦЭМ!$B$33:$B$776,G$77)+'СЕТ СН'!$H$14+СВЦЭМ!$D$10+'СЕТ СН'!$H$5-'СЕТ СН'!$H$24</f>
        <v>3846.4636062199997</v>
      </c>
      <c r="H86" s="36">
        <f>SUMIFS(СВЦЭМ!$D$33:$D$776,СВЦЭМ!$A$33:$A$776,$A86,СВЦЭМ!$B$33:$B$776,H$77)+'СЕТ СН'!$H$14+СВЦЭМ!$D$10+'СЕТ СН'!$H$5-'СЕТ СН'!$H$24</f>
        <v>3811.7775038899999</v>
      </c>
      <c r="I86" s="36">
        <f>SUMIFS(СВЦЭМ!$D$33:$D$776,СВЦЭМ!$A$33:$A$776,$A86,СВЦЭМ!$B$33:$B$776,I$77)+'СЕТ СН'!$H$14+СВЦЭМ!$D$10+'СЕТ СН'!$H$5-'СЕТ СН'!$H$24</f>
        <v>3775.63466806</v>
      </c>
      <c r="J86" s="36">
        <f>SUMIFS(СВЦЭМ!$D$33:$D$776,СВЦЭМ!$A$33:$A$776,$A86,СВЦЭМ!$B$33:$B$776,J$77)+'СЕТ СН'!$H$14+СВЦЭМ!$D$10+'СЕТ СН'!$H$5-'СЕТ СН'!$H$24</f>
        <v>3753.0942017899997</v>
      </c>
      <c r="K86" s="36">
        <f>SUMIFS(СВЦЭМ!$D$33:$D$776,СВЦЭМ!$A$33:$A$776,$A86,СВЦЭМ!$B$33:$B$776,K$77)+'СЕТ СН'!$H$14+СВЦЭМ!$D$10+'СЕТ СН'!$H$5-'СЕТ СН'!$H$24</f>
        <v>3748.7035983800001</v>
      </c>
      <c r="L86" s="36">
        <f>SUMIFS(СВЦЭМ!$D$33:$D$776,СВЦЭМ!$A$33:$A$776,$A86,СВЦЭМ!$B$33:$B$776,L$77)+'СЕТ СН'!$H$14+СВЦЭМ!$D$10+'СЕТ СН'!$H$5-'СЕТ СН'!$H$24</f>
        <v>3741.6334367600002</v>
      </c>
      <c r="M86" s="36">
        <f>SUMIFS(СВЦЭМ!$D$33:$D$776,СВЦЭМ!$A$33:$A$776,$A86,СВЦЭМ!$B$33:$B$776,M$77)+'СЕТ СН'!$H$14+СВЦЭМ!$D$10+'СЕТ СН'!$H$5-'СЕТ СН'!$H$24</f>
        <v>3749.8917984199998</v>
      </c>
      <c r="N86" s="36">
        <f>SUMIFS(СВЦЭМ!$D$33:$D$776,СВЦЭМ!$A$33:$A$776,$A86,СВЦЭМ!$B$33:$B$776,N$77)+'СЕТ СН'!$H$14+СВЦЭМ!$D$10+'СЕТ СН'!$H$5-'СЕТ СН'!$H$24</f>
        <v>3761.1318208399998</v>
      </c>
      <c r="O86" s="36">
        <f>SUMIFS(СВЦЭМ!$D$33:$D$776,СВЦЭМ!$A$33:$A$776,$A86,СВЦЭМ!$B$33:$B$776,O$77)+'СЕТ СН'!$H$14+СВЦЭМ!$D$10+'СЕТ СН'!$H$5-'СЕТ СН'!$H$24</f>
        <v>3776.8129738100001</v>
      </c>
      <c r="P86" s="36">
        <f>SUMIFS(СВЦЭМ!$D$33:$D$776,СВЦЭМ!$A$33:$A$776,$A86,СВЦЭМ!$B$33:$B$776,P$77)+'СЕТ СН'!$H$14+СВЦЭМ!$D$10+'СЕТ СН'!$H$5-'СЕТ СН'!$H$24</f>
        <v>3796.5248698300002</v>
      </c>
      <c r="Q86" s="36">
        <f>SUMIFS(СВЦЭМ!$D$33:$D$776,СВЦЭМ!$A$33:$A$776,$A86,СВЦЭМ!$B$33:$B$776,Q$77)+'СЕТ СН'!$H$14+СВЦЭМ!$D$10+'СЕТ СН'!$H$5-'СЕТ СН'!$H$24</f>
        <v>3801.90541992</v>
      </c>
      <c r="R86" s="36">
        <f>SUMIFS(СВЦЭМ!$D$33:$D$776,СВЦЭМ!$A$33:$A$776,$A86,СВЦЭМ!$B$33:$B$776,R$77)+'СЕТ СН'!$H$14+СВЦЭМ!$D$10+'СЕТ СН'!$H$5-'СЕТ СН'!$H$24</f>
        <v>3802.0138674999998</v>
      </c>
      <c r="S86" s="36">
        <f>SUMIFS(СВЦЭМ!$D$33:$D$776,СВЦЭМ!$A$33:$A$776,$A86,СВЦЭМ!$B$33:$B$776,S$77)+'СЕТ СН'!$H$14+СВЦЭМ!$D$10+'СЕТ СН'!$H$5-'СЕТ СН'!$H$24</f>
        <v>3786.9633622199999</v>
      </c>
      <c r="T86" s="36">
        <f>SUMIFS(СВЦЭМ!$D$33:$D$776,СВЦЭМ!$A$33:$A$776,$A86,СВЦЭМ!$B$33:$B$776,T$77)+'СЕТ СН'!$H$14+СВЦЭМ!$D$10+'СЕТ СН'!$H$5-'СЕТ СН'!$H$24</f>
        <v>3757.1919529400002</v>
      </c>
      <c r="U86" s="36">
        <f>SUMIFS(СВЦЭМ!$D$33:$D$776,СВЦЭМ!$A$33:$A$776,$A86,СВЦЭМ!$B$33:$B$776,U$77)+'СЕТ СН'!$H$14+СВЦЭМ!$D$10+'СЕТ СН'!$H$5-'СЕТ СН'!$H$24</f>
        <v>3753.9052964799998</v>
      </c>
      <c r="V86" s="36">
        <f>SUMIFS(СВЦЭМ!$D$33:$D$776,СВЦЭМ!$A$33:$A$776,$A86,СВЦЭМ!$B$33:$B$776,V$77)+'СЕТ СН'!$H$14+СВЦЭМ!$D$10+'СЕТ СН'!$H$5-'СЕТ СН'!$H$24</f>
        <v>3766.78072161</v>
      </c>
      <c r="W86" s="36">
        <f>SUMIFS(СВЦЭМ!$D$33:$D$776,СВЦЭМ!$A$33:$A$776,$A86,СВЦЭМ!$B$33:$B$776,W$77)+'СЕТ СН'!$H$14+СВЦЭМ!$D$10+'СЕТ СН'!$H$5-'СЕТ СН'!$H$24</f>
        <v>3787.3946017899998</v>
      </c>
      <c r="X86" s="36">
        <f>SUMIFS(СВЦЭМ!$D$33:$D$776,СВЦЭМ!$A$33:$A$776,$A86,СВЦЭМ!$B$33:$B$776,X$77)+'СЕТ СН'!$H$14+СВЦЭМ!$D$10+'СЕТ СН'!$H$5-'СЕТ СН'!$H$24</f>
        <v>3810.3718337800001</v>
      </c>
      <c r="Y86" s="36">
        <f>SUMIFS(СВЦЭМ!$D$33:$D$776,СВЦЭМ!$A$33:$A$776,$A86,СВЦЭМ!$B$33:$B$776,Y$77)+'СЕТ СН'!$H$14+СВЦЭМ!$D$10+'СЕТ СН'!$H$5-'СЕТ СН'!$H$24</f>
        <v>3820.3364392499998</v>
      </c>
    </row>
    <row r="87" spans="1:25" ht="15.75" x14ac:dyDescent="0.2">
      <c r="A87" s="35">
        <f t="shared" si="2"/>
        <v>44237</v>
      </c>
      <c r="B87" s="36">
        <f>SUMIFS(СВЦЭМ!$D$33:$D$776,СВЦЭМ!$A$33:$A$776,$A87,СВЦЭМ!$B$33:$B$776,B$77)+'СЕТ СН'!$H$14+СВЦЭМ!$D$10+'СЕТ СН'!$H$5-'СЕТ СН'!$H$24</f>
        <v>3766.6715878999998</v>
      </c>
      <c r="C87" s="36">
        <f>SUMIFS(СВЦЭМ!$D$33:$D$776,СВЦЭМ!$A$33:$A$776,$A87,СВЦЭМ!$B$33:$B$776,C$77)+'СЕТ СН'!$H$14+СВЦЭМ!$D$10+'СЕТ СН'!$H$5-'СЕТ СН'!$H$24</f>
        <v>3782.6280726200002</v>
      </c>
      <c r="D87" s="36">
        <f>SUMIFS(СВЦЭМ!$D$33:$D$776,СВЦЭМ!$A$33:$A$776,$A87,СВЦЭМ!$B$33:$B$776,D$77)+'СЕТ СН'!$H$14+СВЦЭМ!$D$10+'СЕТ СН'!$H$5-'СЕТ СН'!$H$24</f>
        <v>3803.5343069</v>
      </c>
      <c r="E87" s="36">
        <f>SUMIFS(СВЦЭМ!$D$33:$D$776,СВЦЭМ!$A$33:$A$776,$A87,СВЦЭМ!$B$33:$B$776,E$77)+'СЕТ СН'!$H$14+СВЦЭМ!$D$10+'СЕТ СН'!$H$5-'СЕТ СН'!$H$24</f>
        <v>3807.7976859999999</v>
      </c>
      <c r="F87" s="36">
        <f>SUMIFS(СВЦЭМ!$D$33:$D$776,СВЦЭМ!$A$33:$A$776,$A87,СВЦЭМ!$B$33:$B$776,F$77)+'СЕТ СН'!$H$14+СВЦЭМ!$D$10+'СЕТ СН'!$H$5-'СЕТ СН'!$H$24</f>
        <v>3800.11702608</v>
      </c>
      <c r="G87" s="36">
        <f>SUMIFS(СВЦЭМ!$D$33:$D$776,СВЦЭМ!$A$33:$A$776,$A87,СВЦЭМ!$B$33:$B$776,G$77)+'СЕТ СН'!$H$14+СВЦЭМ!$D$10+'СЕТ СН'!$H$5-'СЕТ СН'!$H$24</f>
        <v>3784.45734098</v>
      </c>
      <c r="H87" s="36">
        <f>SUMIFS(СВЦЭМ!$D$33:$D$776,СВЦЭМ!$A$33:$A$776,$A87,СВЦЭМ!$B$33:$B$776,H$77)+'СЕТ СН'!$H$14+СВЦЭМ!$D$10+'СЕТ СН'!$H$5-'СЕТ СН'!$H$24</f>
        <v>3764.45101019</v>
      </c>
      <c r="I87" s="36">
        <f>SUMIFS(СВЦЭМ!$D$33:$D$776,СВЦЭМ!$A$33:$A$776,$A87,СВЦЭМ!$B$33:$B$776,I$77)+'СЕТ СН'!$H$14+СВЦЭМ!$D$10+'СЕТ СН'!$H$5-'СЕТ СН'!$H$24</f>
        <v>3789.6801407299999</v>
      </c>
      <c r="J87" s="36">
        <f>SUMIFS(СВЦЭМ!$D$33:$D$776,СВЦЭМ!$A$33:$A$776,$A87,СВЦЭМ!$B$33:$B$776,J$77)+'СЕТ СН'!$H$14+СВЦЭМ!$D$10+'СЕТ СН'!$H$5-'СЕТ СН'!$H$24</f>
        <v>3765.7860572199997</v>
      </c>
      <c r="K87" s="36">
        <f>SUMIFS(СВЦЭМ!$D$33:$D$776,СВЦЭМ!$A$33:$A$776,$A87,СВЦЭМ!$B$33:$B$776,K$77)+'СЕТ СН'!$H$14+СВЦЭМ!$D$10+'СЕТ СН'!$H$5-'СЕТ СН'!$H$24</f>
        <v>3752.9933314099999</v>
      </c>
      <c r="L87" s="36">
        <f>SUMIFS(СВЦЭМ!$D$33:$D$776,СВЦЭМ!$A$33:$A$776,$A87,СВЦЭМ!$B$33:$B$776,L$77)+'СЕТ СН'!$H$14+СВЦЭМ!$D$10+'СЕТ СН'!$H$5-'СЕТ СН'!$H$24</f>
        <v>3751.3419416299998</v>
      </c>
      <c r="M87" s="36">
        <f>SUMIFS(СВЦЭМ!$D$33:$D$776,СВЦЭМ!$A$33:$A$776,$A87,СВЦЭМ!$B$33:$B$776,M$77)+'СЕТ СН'!$H$14+СВЦЭМ!$D$10+'СЕТ СН'!$H$5-'СЕТ СН'!$H$24</f>
        <v>3759.8183391399998</v>
      </c>
      <c r="N87" s="36">
        <f>SUMIFS(СВЦЭМ!$D$33:$D$776,СВЦЭМ!$A$33:$A$776,$A87,СВЦЭМ!$B$33:$B$776,N$77)+'СЕТ СН'!$H$14+СВЦЭМ!$D$10+'СЕТ СН'!$H$5-'СЕТ СН'!$H$24</f>
        <v>3771.94753588</v>
      </c>
      <c r="O87" s="36">
        <f>SUMIFS(СВЦЭМ!$D$33:$D$776,СВЦЭМ!$A$33:$A$776,$A87,СВЦЭМ!$B$33:$B$776,O$77)+'СЕТ СН'!$H$14+СВЦЭМ!$D$10+'СЕТ СН'!$H$5-'СЕТ СН'!$H$24</f>
        <v>3790.6785756999998</v>
      </c>
      <c r="P87" s="36">
        <f>SUMIFS(СВЦЭМ!$D$33:$D$776,СВЦЭМ!$A$33:$A$776,$A87,СВЦЭМ!$B$33:$B$776,P$77)+'СЕТ СН'!$H$14+СВЦЭМ!$D$10+'СЕТ СН'!$H$5-'СЕТ СН'!$H$24</f>
        <v>3800.8575573600001</v>
      </c>
      <c r="Q87" s="36">
        <f>SUMIFS(СВЦЭМ!$D$33:$D$776,СВЦЭМ!$A$33:$A$776,$A87,СВЦЭМ!$B$33:$B$776,Q$77)+'СЕТ СН'!$H$14+СВЦЭМ!$D$10+'СЕТ СН'!$H$5-'СЕТ СН'!$H$24</f>
        <v>3808.3530305100003</v>
      </c>
      <c r="R87" s="36">
        <f>SUMIFS(СВЦЭМ!$D$33:$D$776,СВЦЭМ!$A$33:$A$776,$A87,СВЦЭМ!$B$33:$B$776,R$77)+'СЕТ СН'!$H$14+СВЦЭМ!$D$10+'СЕТ СН'!$H$5-'СЕТ СН'!$H$24</f>
        <v>3805.2642664699997</v>
      </c>
      <c r="S87" s="36">
        <f>SUMIFS(СВЦЭМ!$D$33:$D$776,СВЦЭМ!$A$33:$A$776,$A87,СВЦЭМ!$B$33:$B$776,S$77)+'СЕТ СН'!$H$14+СВЦЭМ!$D$10+'СЕТ СН'!$H$5-'СЕТ СН'!$H$24</f>
        <v>3793.1083832499999</v>
      </c>
      <c r="T87" s="36">
        <f>SUMIFS(СВЦЭМ!$D$33:$D$776,СВЦЭМ!$A$33:$A$776,$A87,СВЦЭМ!$B$33:$B$776,T$77)+'СЕТ СН'!$H$14+СВЦЭМ!$D$10+'СЕТ СН'!$H$5-'СЕТ СН'!$H$24</f>
        <v>3757.7140489799999</v>
      </c>
      <c r="U87" s="36">
        <f>SUMIFS(СВЦЭМ!$D$33:$D$776,СВЦЭМ!$A$33:$A$776,$A87,СВЦЭМ!$B$33:$B$776,U$77)+'СЕТ СН'!$H$14+СВЦЭМ!$D$10+'СЕТ СН'!$H$5-'СЕТ СН'!$H$24</f>
        <v>3752.4998612999998</v>
      </c>
      <c r="V87" s="36">
        <f>SUMIFS(СВЦЭМ!$D$33:$D$776,СВЦЭМ!$A$33:$A$776,$A87,СВЦЭМ!$B$33:$B$776,V$77)+'СЕТ СН'!$H$14+СВЦЭМ!$D$10+'СЕТ СН'!$H$5-'СЕТ СН'!$H$24</f>
        <v>3764.8965818799998</v>
      </c>
      <c r="W87" s="36">
        <f>SUMIFS(СВЦЭМ!$D$33:$D$776,СВЦЭМ!$A$33:$A$776,$A87,СВЦЭМ!$B$33:$B$776,W$77)+'СЕТ СН'!$H$14+СВЦЭМ!$D$10+'СЕТ СН'!$H$5-'СЕТ СН'!$H$24</f>
        <v>3783.16541878</v>
      </c>
      <c r="X87" s="36">
        <f>SUMIFS(СВЦЭМ!$D$33:$D$776,СВЦЭМ!$A$33:$A$776,$A87,СВЦЭМ!$B$33:$B$776,X$77)+'СЕТ СН'!$H$14+СВЦЭМ!$D$10+'СЕТ СН'!$H$5-'СЕТ СН'!$H$24</f>
        <v>3803.12909012</v>
      </c>
      <c r="Y87" s="36">
        <f>SUMIFS(СВЦЭМ!$D$33:$D$776,СВЦЭМ!$A$33:$A$776,$A87,СВЦЭМ!$B$33:$B$776,Y$77)+'СЕТ СН'!$H$14+СВЦЭМ!$D$10+'СЕТ СН'!$H$5-'СЕТ СН'!$H$24</f>
        <v>3814.1177793100001</v>
      </c>
    </row>
    <row r="88" spans="1:25" ht="15.75" x14ac:dyDescent="0.2">
      <c r="A88" s="35">
        <f t="shared" si="2"/>
        <v>44238</v>
      </c>
      <c r="B88" s="36">
        <f>SUMIFS(СВЦЭМ!$D$33:$D$776,СВЦЭМ!$A$33:$A$776,$A88,СВЦЭМ!$B$33:$B$776,B$77)+'СЕТ СН'!$H$14+СВЦЭМ!$D$10+'СЕТ СН'!$H$5-'СЕТ СН'!$H$24</f>
        <v>3780.8455880000001</v>
      </c>
      <c r="C88" s="36">
        <f>SUMIFS(СВЦЭМ!$D$33:$D$776,СВЦЭМ!$A$33:$A$776,$A88,СВЦЭМ!$B$33:$B$776,C$77)+'СЕТ СН'!$H$14+СВЦЭМ!$D$10+'СЕТ СН'!$H$5-'СЕТ СН'!$H$24</f>
        <v>3825.8028912099999</v>
      </c>
      <c r="D88" s="36">
        <f>SUMIFS(СВЦЭМ!$D$33:$D$776,СВЦЭМ!$A$33:$A$776,$A88,СВЦЭМ!$B$33:$B$776,D$77)+'СЕТ СН'!$H$14+СВЦЭМ!$D$10+'СЕТ СН'!$H$5-'СЕТ СН'!$H$24</f>
        <v>3840.5541109199999</v>
      </c>
      <c r="E88" s="36">
        <f>SUMIFS(СВЦЭМ!$D$33:$D$776,СВЦЭМ!$A$33:$A$776,$A88,СВЦЭМ!$B$33:$B$776,E$77)+'СЕТ СН'!$H$14+СВЦЭМ!$D$10+'СЕТ СН'!$H$5-'СЕТ СН'!$H$24</f>
        <v>3843.9702342999999</v>
      </c>
      <c r="F88" s="36">
        <f>SUMIFS(СВЦЭМ!$D$33:$D$776,СВЦЭМ!$A$33:$A$776,$A88,СВЦЭМ!$B$33:$B$776,F$77)+'СЕТ СН'!$H$14+СВЦЭМ!$D$10+'СЕТ СН'!$H$5-'СЕТ СН'!$H$24</f>
        <v>3864.7175388000001</v>
      </c>
      <c r="G88" s="36">
        <f>SUMIFS(СВЦЭМ!$D$33:$D$776,СВЦЭМ!$A$33:$A$776,$A88,СВЦЭМ!$B$33:$B$776,G$77)+'СЕТ СН'!$H$14+СВЦЭМ!$D$10+'СЕТ СН'!$H$5-'СЕТ СН'!$H$24</f>
        <v>3855.7919747599999</v>
      </c>
      <c r="H88" s="36">
        <f>SUMIFS(СВЦЭМ!$D$33:$D$776,СВЦЭМ!$A$33:$A$776,$A88,СВЦЭМ!$B$33:$B$776,H$77)+'СЕТ СН'!$H$14+СВЦЭМ!$D$10+'СЕТ СН'!$H$5-'СЕТ СН'!$H$24</f>
        <v>3828.1915754800002</v>
      </c>
      <c r="I88" s="36">
        <f>SUMIFS(СВЦЭМ!$D$33:$D$776,СВЦЭМ!$A$33:$A$776,$A88,СВЦЭМ!$B$33:$B$776,I$77)+'СЕТ СН'!$H$14+СВЦЭМ!$D$10+'СЕТ СН'!$H$5-'СЕТ СН'!$H$24</f>
        <v>3788.7040051499998</v>
      </c>
      <c r="J88" s="36">
        <f>SUMIFS(СВЦЭМ!$D$33:$D$776,СВЦЭМ!$A$33:$A$776,$A88,СВЦЭМ!$B$33:$B$776,J$77)+'СЕТ СН'!$H$14+СВЦЭМ!$D$10+'СЕТ СН'!$H$5-'СЕТ СН'!$H$24</f>
        <v>3757.8007116500003</v>
      </c>
      <c r="K88" s="36">
        <f>SUMIFS(СВЦЭМ!$D$33:$D$776,СВЦЭМ!$A$33:$A$776,$A88,СВЦЭМ!$B$33:$B$776,K$77)+'СЕТ СН'!$H$14+СВЦЭМ!$D$10+'СЕТ СН'!$H$5-'СЕТ СН'!$H$24</f>
        <v>3751.9485918299997</v>
      </c>
      <c r="L88" s="36">
        <f>SUMIFS(СВЦЭМ!$D$33:$D$776,СВЦЭМ!$A$33:$A$776,$A88,СВЦЭМ!$B$33:$B$776,L$77)+'СЕТ СН'!$H$14+СВЦЭМ!$D$10+'СЕТ СН'!$H$5-'СЕТ СН'!$H$24</f>
        <v>3753.7501227000002</v>
      </c>
      <c r="M88" s="36">
        <f>SUMIFS(СВЦЭМ!$D$33:$D$776,СВЦЭМ!$A$33:$A$776,$A88,СВЦЭМ!$B$33:$B$776,M$77)+'СЕТ СН'!$H$14+СВЦЭМ!$D$10+'СЕТ СН'!$H$5-'СЕТ СН'!$H$24</f>
        <v>3763.5979872899998</v>
      </c>
      <c r="N88" s="36">
        <f>SUMIFS(СВЦЭМ!$D$33:$D$776,СВЦЭМ!$A$33:$A$776,$A88,СВЦЭМ!$B$33:$B$776,N$77)+'СЕТ СН'!$H$14+СВЦЭМ!$D$10+'СЕТ СН'!$H$5-'СЕТ СН'!$H$24</f>
        <v>3784.54155068</v>
      </c>
      <c r="O88" s="36">
        <f>SUMIFS(СВЦЭМ!$D$33:$D$776,СВЦЭМ!$A$33:$A$776,$A88,СВЦЭМ!$B$33:$B$776,O$77)+'СЕТ СН'!$H$14+СВЦЭМ!$D$10+'СЕТ СН'!$H$5-'СЕТ СН'!$H$24</f>
        <v>3801.35886759</v>
      </c>
      <c r="P88" s="36">
        <f>SUMIFS(СВЦЭМ!$D$33:$D$776,СВЦЭМ!$A$33:$A$776,$A88,СВЦЭМ!$B$33:$B$776,P$77)+'СЕТ СН'!$H$14+СВЦЭМ!$D$10+'СЕТ СН'!$H$5-'СЕТ СН'!$H$24</f>
        <v>3816.5934471199998</v>
      </c>
      <c r="Q88" s="36">
        <f>SUMIFS(СВЦЭМ!$D$33:$D$776,СВЦЭМ!$A$33:$A$776,$A88,СВЦЭМ!$B$33:$B$776,Q$77)+'СЕТ СН'!$H$14+СВЦЭМ!$D$10+'СЕТ СН'!$H$5-'СЕТ СН'!$H$24</f>
        <v>3823.15062975</v>
      </c>
      <c r="R88" s="36">
        <f>SUMIFS(СВЦЭМ!$D$33:$D$776,СВЦЭМ!$A$33:$A$776,$A88,СВЦЭМ!$B$33:$B$776,R$77)+'СЕТ СН'!$H$14+СВЦЭМ!$D$10+'СЕТ СН'!$H$5-'СЕТ СН'!$H$24</f>
        <v>3816.8931407700002</v>
      </c>
      <c r="S88" s="36">
        <f>SUMIFS(СВЦЭМ!$D$33:$D$776,СВЦЭМ!$A$33:$A$776,$A88,СВЦЭМ!$B$33:$B$776,S$77)+'СЕТ СН'!$H$14+СВЦЭМ!$D$10+'СЕТ СН'!$H$5-'СЕТ СН'!$H$24</f>
        <v>3799.10667552</v>
      </c>
      <c r="T88" s="36">
        <f>SUMIFS(СВЦЭМ!$D$33:$D$776,СВЦЭМ!$A$33:$A$776,$A88,СВЦЭМ!$B$33:$B$776,T$77)+'СЕТ СН'!$H$14+СВЦЭМ!$D$10+'СЕТ СН'!$H$5-'СЕТ СН'!$H$24</f>
        <v>3767.95344733</v>
      </c>
      <c r="U88" s="36">
        <f>SUMIFS(СВЦЭМ!$D$33:$D$776,СВЦЭМ!$A$33:$A$776,$A88,СВЦЭМ!$B$33:$B$776,U$77)+'СЕТ СН'!$H$14+СВЦЭМ!$D$10+'СЕТ СН'!$H$5-'СЕТ СН'!$H$24</f>
        <v>3759.9402505099997</v>
      </c>
      <c r="V88" s="36">
        <f>SUMIFS(СВЦЭМ!$D$33:$D$776,СВЦЭМ!$A$33:$A$776,$A88,СВЦЭМ!$B$33:$B$776,V$77)+'СЕТ СН'!$H$14+СВЦЭМ!$D$10+'СЕТ СН'!$H$5-'СЕТ СН'!$H$24</f>
        <v>3759.8760737000002</v>
      </c>
      <c r="W88" s="36">
        <f>SUMIFS(СВЦЭМ!$D$33:$D$776,СВЦЭМ!$A$33:$A$776,$A88,СВЦЭМ!$B$33:$B$776,W$77)+'СЕТ СН'!$H$14+СВЦЭМ!$D$10+'СЕТ СН'!$H$5-'СЕТ СН'!$H$24</f>
        <v>3781.2496512299999</v>
      </c>
      <c r="X88" s="36">
        <f>SUMIFS(СВЦЭМ!$D$33:$D$776,СВЦЭМ!$A$33:$A$776,$A88,СВЦЭМ!$B$33:$B$776,X$77)+'СЕТ СН'!$H$14+СВЦЭМ!$D$10+'СЕТ СН'!$H$5-'СЕТ СН'!$H$24</f>
        <v>3800.7365266500001</v>
      </c>
      <c r="Y88" s="36">
        <f>SUMIFS(СВЦЭМ!$D$33:$D$776,СВЦЭМ!$A$33:$A$776,$A88,СВЦЭМ!$B$33:$B$776,Y$77)+'СЕТ СН'!$H$14+СВЦЭМ!$D$10+'СЕТ СН'!$H$5-'СЕТ СН'!$H$24</f>
        <v>3813.42929581</v>
      </c>
    </row>
    <row r="89" spans="1:25" ht="15.75" x14ac:dyDescent="0.2">
      <c r="A89" s="35">
        <f t="shared" si="2"/>
        <v>44239</v>
      </c>
      <c r="B89" s="36">
        <f>SUMIFS(СВЦЭМ!$D$33:$D$776,СВЦЭМ!$A$33:$A$776,$A89,СВЦЭМ!$B$33:$B$776,B$77)+'СЕТ СН'!$H$14+СВЦЭМ!$D$10+'СЕТ СН'!$H$5-'СЕТ СН'!$H$24</f>
        <v>3825.3906010299997</v>
      </c>
      <c r="C89" s="36">
        <f>SUMIFS(СВЦЭМ!$D$33:$D$776,СВЦЭМ!$A$33:$A$776,$A89,СВЦЭМ!$B$33:$B$776,C$77)+'СЕТ СН'!$H$14+СВЦЭМ!$D$10+'СЕТ СН'!$H$5-'СЕТ СН'!$H$24</f>
        <v>3846.7249534600001</v>
      </c>
      <c r="D89" s="36">
        <f>SUMIFS(СВЦЭМ!$D$33:$D$776,СВЦЭМ!$A$33:$A$776,$A89,СВЦЭМ!$B$33:$B$776,D$77)+'СЕТ СН'!$H$14+СВЦЭМ!$D$10+'СЕТ СН'!$H$5-'СЕТ СН'!$H$24</f>
        <v>3851.0151805300002</v>
      </c>
      <c r="E89" s="36">
        <f>SUMIFS(СВЦЭМ!$D$33:$D$776,СВЦЭМ!$A$33:$A$776,$A89,СВЦЭМ!$B$33:$B$776,E$77)+'СЕТ СН'!$H$14+СВЦЭМ!$D$10+'СЕТ СН'!$H$5-'СЕТ СН'!$H$24</f>
        <v>3854.0833673699999</v>
      </c>
      <c r="F89" s="36">
        <f>SUMIFS(СВЦЭМ!$D$33:$D$776,СВЦЭМ!$A$33:$A$776,$A89,СВЦЭМ!$B$33:$B$776,F$77)+'СЕТ СН'!$H$14+СВЦЭМ!$D$10+'СЕТ СН'!$H$5-'СЕТ СН'!$H$24</f>
        <v>3855.9230286399998</v>
      </c>
      <c r="G89" s="36">
        <f>SUMIFS(СВЦЭМ!$D$33:$D$776,СВЦЭМ!$A$33:$A$776,$A89,СВЦЭМ!$B$33:$B$776,G$77)+'СЕТ СН'!$H$14+СВЦЭМ!$D$10+'СЕТ СН'!$H$5-'СЕТ СН'!$H$24</f>
        <v>3839.9543180999999</v>
      </c>
      <c r="H89" s="36">
        <f>SUMIFS(СВЦЭМ!$D$33:$D$776,СВЦЭМ!$A$33:$A$776,$A89,СВЦЭМ!$B$33:$B$776,H$77)+'СЕТ СН'!$H$14+СВЦЭМ!$D$10+'СЕТ СН'!$H$5-'СЕТ СН'!$H$24</f>
        <v>3813.3167435699997</v>
      </c>
      <c r="I89" s="36">
        <f>SUMIFS(СВЦЭМ!$D$33:$D$776,СВЦЭМ!$A$33:$A$776,$A89,СВЦЭМ!$B$33:$B$776,I$77)+'СЕТ СН'!$H$14+СВЦЭМ!$D$10+'СЕТ СН'!$H$5-'СЕТ СН'!$H$24</f>
        <v>3798.9282020000001</v>
      </c>
      <c r="J89" s="36">
        <f>SUMIFS(СВЦЭМ!$D$33:$D$776,СВЦЭМ!$A$33:$A$776,$A89,СВЦЭМ!$B$33:$B$776,J$77)+'СЕТ СН'!$H$14+СВЦЭМ!$D$10+'СЕТ СН'!$H$5-'СЕТ СН'!$H$24</f>
        <v>3772.9039954700002</v>
      </c>
      <c r="K89" s="36">
        <f>SUMIFS(СВЦЭМ!$D$33:$D$776,СВЦЭМ!$A$33:$A$776,$A89,СВЦЭМ!$B$33:$B$776,K$77)+'СЕТ СН'!$H$14+СВЦЭМ!$D$10+'СЕТ СН'!$H$5-'СЕТ СН'!$H$24</f>
        <v>3763.0603724900002</v>
      </c>
      <c r="L89" s="36">
        <f>SUMIFS(СВЦЭМ!$D$33:$D$776,СВЦЭМ!$A$33:$A$776,$A89,СВЦЭМ!$B$33:$B$776,L$77)+'СЕТ СН'!$H$14+СВЦЭМ!$D$10+'СЕТ СН'!$H$5-'СЕТ СН'!$H$24</f>
        <v>3757.7322047799998</v>
      </c>
      <c r="M89" s="36">
        <f>SUMIFS(СВЦЭМ!$D$33:$D$776,СВЦЭМ!$A$33:$A$776,$A89,СВЦЭМ!$B$33:$B$776,M$77)+'СЕТ СН'!$H$14+СВЦЭМ!$D$10+'СЕТ СН'!$H$5-'СЕТ СН'!$H$24</f>
        <v>3778.39036179</v>
      </c>
      <c r="N89" s="36">
        <f>SUMIFS(СВЦЭМ!$D$33:$D$776,СВЦЭМ!$A$33:$A$776,$A89,СВЦЭМ!$B$33:$B$776,N$77)+'СЕТ СН'!$H$14+СВЦЭМ!$D$10+'СЕТ СН'!$H$5-'СЕТ СН'!$H$24</f>
        <v>3790.8675230899998</v>
      </c>
      <c r="O89" s="36">
        <f>SUMIFS(СВЦЭМ!$D$33:$D$776,СВЦЭМ!$A$33:$A$776,$A89,СВЦЭМ!$B$33:$B$776,O$77)+'СЕТ СН'!$H$14+СВЦЭМ!$D$10+'СЕТ СН'!$H$5-'СЕТ СН'!$H$24</f>
        <v>3796.8168960900002</v>
      </c>
      <c r="P89" s="36">
        <f>SUMIFS(СВЦЭМ!$D$33:$D$776,СВЦЭМ!$A$33:$A$776,$A89,СВЦЭМ!$B$33:$B$776,P$77)+'СЕТ СН'!$H$14+СВЦЭМ!$D$10+'СЕТ СН'!$H$5-'СЕТ СН'!$H$24</f>
        <v>3805.8345080999998</v>
      </c>
      <c r="Q89" s="36">
        <f>SUMIFS(СВЦЭМ!$D$33:$D$776,СВЦЭМ!$A$33:$A$776,$A89,СВЦЭМ!$B$33:$B$776,Q$77)+'СЕТ СН'!$H$14+СВЦЭМ!$D$10+'СЕТ СН'!$H$5-'СЕТ СН'!$H$24</f>
        <v>3811.0870428799999</v>
      </c>
      <c r="R89" s="36">
        <f>SUMIFS(СВЦЭМ!$D$33:$D$776,СВЦЭМ!$A$33:$A$776,$A89,СВЦЭМ!$B$33:$B$776,R$77)+'СЕТ СН'!$H$14+СВЦЭМ!$D$10+'СЕТ СН'!$H$5-'СЕТ СН'!$H$24</f>
        <v>3807.2328269899999</v>
      </c>
      <c r="S89" s="36">
        <f>SUMIFS(СВЦЭМ!$D$33:$D$776,СВЦЭМ!$A$33:$A$776,$A89,СВЦЭМ!$B$33:$B$776,S$77)+'СЕТ СН'!$H$14+СВЦЭМ!$D$10+'СЕТ СН'!$H$5-'СЕТ СН'!$H$24</f>
        <v>3801.2649951399999</v>
      </c>
      <c r="T89" s="36">
        <f>SUMIFS(СВЦЭМ!$D$33:$D$776,СВЦЭМ!$A$33:$A$776,$A89,СВЦЭМ!$B$33:$B$776,T$77)+'СЕТ СН'!$H$14+СВЦЭМ!$D$10+'СЕТ СН'!$H$5-'СЕТ СН'!$H$24</f>
        <v>3787.0918590299998</v>
      </c>
      <c r="U89" s="36">
        <f>SUMIFS(СВЦЭМ!$D$33:$D$776,СВЦЭМ!$A$33:$A$776,$A89,СВЦЭМ!$B$33:$B$776,U$77)+'СЕТ СН'!$H$14+СВЦЭМ!$D$10+'СЕТ СН'!$H$5-'СЕТ СН'!$H$24</f>
        <v>3772.2564798200001</v>
      </c>
      <c r="V89" s="36">
        <f>SUMIFS(СВЦЭМ!$D$33:$D$776,СВЦЭМ!$A$33:$A$776,$A89,СВЦЭМ!$B$33:$B$776,V$77)+'СЕТ СН'!$H$14+СВЦЭМ!$D$10+'СЕТ СН'!$H$5-'СЕТ СН'!$H$24</f>
        <v>3780.1532196500002</v>
      </c>
      <c r="W89" s="36">
        <f>SUMIFS(СВЦЭМ!$D$33:$D$776,СВЦЭМ!$A$33:$A$776,$A89,СВЦЭМ!$B$33:$B$776,W$77)+'СЕТ СН'!$H$14+СВЦЭМ!$D$10+'СЕТ СН'!$H$5-'СЕТ СН'!$H$24</f>
        <v>3806.4208316499999</v>
      </c>
      <c r="X89" s="36">
        <f>SUMIFS(СВЦЭМ!$D$33:$D$776,СВЦЭМ!$A$33:$A$776,$A89,СВЦЭМ!$B$33:$B$776,X$77)+'СЕТ СН'!$H$14+СВЦЭМ!$D$10+'СЕТ СН'!$H$5-'СЕТ СН'!$H$24</f>
        <v>3813.8120319899999</v>
      </c>
      <c r="Y89" s="36">
        <f>SUMIFS(СВЦЭМ!$D$33:$D$776,СВЦЭМ!$A$33:$A$776,$A89,СВЦЭМ!$B$33:$B$776,Y$77)+'СЕТ СН'!$H$14+СВЦЭМ!$D$10+'СЕТ СН'!$H$5-'СЕТ СН'!$H$24</f>
        <v>3813.1928348199999</v>
      </c>
    </row>
    <row r="90" spans="1:25" ht="15.75" x14ac:dyDescent="0.2">
      <c r="A90" s="35">
        <f t="shared" si="2"/>
        <v>44240</v>
      </c>
      <c r="B90" s="36">
        <f>SUMIFS(СВЦЭМ!$D$33:$D$776,СВЦЭМ!$A$33:$A$776,$A90,СВЦЭМ!$B$33:$B$776,B$77)+'СЕТ СН'!$H$14+СВЦЭМ!$D$10+'СЕТ СН'!$H$5-'СЕТ СН'!$H$24</f>
        <v>3788.7638941800001</v>
      </c>
      <c r="C90" s="36">
        <f>SUMIFS(СВЦЭМ!$D$33:$D$776,СВЦЭМ!$A$33:$A$776,$A90,СВЦЭМ!$B$33:$B$776,C$77)+'СЕТ СН'!$H$14+СВЦЭМ!$D$10+'СЕТ СН'!$H$5-'СЕТ СН'!$H$24</f>
        <v>3803.8680529499998</v>
      </c>
      <c r="D90" s="36">
        <f>SUMIFS(СВЦЭМ!$D$33:$D$776,СВЦЭМ!$A$33:$A$776,$A90,СВЦЭМ!$B$33:$B$776,D$77)+'СЕТ СН'!$H$14+СВЦЭМ!$D$10+'СЕТ СН'!$H$5-'СЕТ СН'!$H$24</f>
        <v>3788.4526849499998</v>
      </c>
      <c r="E90" s="36">
        <f>SUMIFS(СВЦЭМ!$D$33:$D$776,СВЦЭМ!$A$33:$A$776,$A90,СВЦЭМ!$B$33:$B$776,E$77)+'СЕТ СН'!$H$14+СВЦЭМ!$D$10+'СЕТ СН'!$H$5-'СЕТ СН'!$H$24</f>
        <v>3794.1051611900002</v>
      </c>
      <c r="F90" s="36">
        <f>SUMIFS(СВЦЭМ!$D$33:$D$776,СВЦЭМ!$A$33:$A$776,$A90,СВЦЭМ!$B$33:$B$776,F$77)+'СЕТ СН'!$H$14+СВЦЭМ!$D$10+'СЕТ СН'!$H$5-'СЕТ СН'!$H$24</f>
        <v>3807.9065512100001</v>
      </c>
      <c r="G90" s="36">
        <f>SUMIFS(СВЦЭМ!$D$33:$D$776,СВЦЭМ!$A$33:$A$776,$A90,СВЦЭМ!$B$33:$B$776,G$77)+'СЕТ СН'!$H$14+СВЦЭМ!$D$10+'СЕТ СН'!$H$5-'СЕТ СН'!$H$24</f>
        <v>3798.3347981699999</v>
      </c>
      <c r="H90" s="36">
        <f>SUMIFS(СВЦЭМ!$D$33:$D$776,СВЦЭМ!$A$33:$A$776,$A90,СВЦЭМ!$B$33:$B$776,H$77)+'СЕТ СН'!$H$14+СВЦЭМ!$D$10+'СЕТ СН'!$H$5-'СЕТ СН'!$H$24</f>
        <v>3795.8026617599999</v>
      </c>
      <c r="I90" s="36">
        <f>SUMIFS(СВЦЭМ!$D$33:$D$776,СВЦЭМ!$A$33:$A$776,$A90,СВЦЭМ!$B$33:$B$776,I$77)+'СЕТ СН'!$H$14+СВЦЭМ!$D$10+'СЕТ СН'!$H$5-'СЕТ СН'!$H$24</f>
        <v>3772.0960323899999</v>
      </c>
      <c r="J90" s="36">
        <f>SUMIFS(СВЦЭМ!$D$33:$D$776,СВЦЭМ!$A$33:$A$776,$A90,СВЦЭМ!$B$33:$B$776,J$77)+'СЕТ СН'!$H$14+СВЦЭМ!$D$10+'СЕТ СН'!$H$5-'СЕТ СН'!$H$24</f>
        <v>3762.2958307999997</v>
      </c>
      <c r="K90" s="36">
        <f>SUMIFS(СВЦЭМ!$D$33:$D$776,СВЦЭМ!$A$33:$A$776,$A90,СВЦЭМ!$B$33:$B$776,K$77)+'СЕТ СН'!$H$14+СВЦЭМ!$D$10+'СЕТ СН'!$H$5-'СЕТ СН'!$H$24</f>
        <v>3738.9100384100002</v>
      </c>
      <c r="L90" s="36">
        <f>SUMIFS(СВЦЭМ!$D$33:$D$776,СВЦЭМ!$A$33:$A$776,$A90,СВЦЭМ!$B$33:$B$776,L$77)+'СЕТ СН'!$H$14+СВЦЭМ!$D$10+'СЕТ СН'!$H$5-'СЕТ СН'!$H$24</f>
        <v>3759.31590852</v>
      </c>
      <c r="M90" s="36">
        <f>SUMIFS(СВЦЭМ!$D$33:$D$776,СВЦЭМ!$A$33:$A$776,$A90,СВЦЭМ!$B$33:$B$776,M$77)+'СЕТ СН'!$H$14+СВЦЭМ!$D$10+'СЕТ СН'!$H$5-'СЕТ СН'!$H$24</f>
        <v>3759.9517586500001</v>
      </c>
      <c r="N90" s="36">
        <f>SUMIFS(СВЦЭМ!$D$33:$D$776,СВЦЭМ!$A$33:$A$776,$A90,СВЦЭМ!$B$33:$B$776,N$77)+'СЕТ СН'!$H$14+СВЦЭМ!$D$10+'СЕТ СН'!$H$5-'СЕТ СН'!$H$24</f>
        <v>3753.1719596200001</v>
      </c>
      <c r="O90" s="36">
        <f>SUMIFS(СВЦЭМ!$D$33:$D$776,СВЦЭМ!$A$33:$A$776,$A90,СВЦЭМ!$B$33:$B$776,O$77)+'СЕТ СН'!$H$14+СВЦЭМ!$D$10+'СЕТ СН'!$H$5-'СЕТ СН'!$H$24</f>
        <v>3760.1403368699998</v>
      </c>
      <c r="P90" s="36">
        <f>SUMIFS(СВЦЭМ!$D$33:$D$776,СВЦЭМ!$A$33:$A$776,$A90,СВЦЭМ!$B$33:$B$776,P$77)+'СЕТ СН'!$H$14+СВЦЭМ!$D$10+'СЕТ СН'!$H$5-'СЕТ СН'!$H$24</f>
        <v>3770.3690010099999</v>
      </c>
      <c r="Q90" s="36">
        <f>SUMIFS(СВЦЭМ!$D$33:$D$776,СВЦЭМ!$A$33:$A$776,$A90,СВЦЭМ!$B$33:$B$776,Q$77)+'СЕТ СН'!$H$14+СВЦЭМ!$D$10+'СЕТ СН'!$H$5-'СЕТ СН'!$H$24</f>
        <v>3776.9287325199998</v>
      </c>
      <c r="R90" s="36">
        <f>SUMIFS(СВЦЭМ!$D$33:$D$776,СВЦЭМ!$A$33:$A$776,$A90,СВЦЭМ!$B$33:$B$776,R$77)+'СЕТ СН'!$H$14+СВЦЭМ!$D$10+'СЕТ СН'!$H$5-'СЕТ СН'!$H$24</f>
        <v>3777.6232638800002</v>
      </c>
      <c r="S90" s="36">
        <f>SUMIFS(СВЦЭМ!$D$33:$D$776,СВЦЭМ!$A$33:$A$776,$A90,СВЦЭМ!$B$33:$B$776,S$77)+'СЕТ СН'!$H$14+СВЦЭМ!$D$10+'СЕТ СН'!$H$5-'СЕТ СН'!$H$24</f>
        <v>3791.4801637999999</v>
      </c>
      <c r="T90" s="36">
        <f>SUMIFS(СВЦЭМ!$D$33:$D$776,СВЦЭМ!$A$33:$A$776,$A90,СВЦЭМ!$B$33:$B$776,T$77)+'СЕТ СН'!$H$14+СВЦЭМ!$D$10+'СЕТ СН'!$H$5-'СЕТ СН'!$H$24</f>
        <v>3757.4517643899999</v>
      </c>
      <c r="U90" s="36">
        <f>SUMIFS(СВЦЭМ!$D$33:$D$776,СВЦЭМ!$A$33:$A$776,$A90,СВЦЭМ!$B$33:$B$776,U$77)+'СЕТ СН'!$H$14+СВЦЭМ!$D$10+'СЕТ СН'!$H$5-'СЕТ СН'!$H$24</f>
        <v>3729.7988880499997</v>
      </c>
      <c r="V90" s="36">
        <f>SUMIFS(СВЦЭМ!$D$33:$D$776,СВЦЭМ!$A$33:$A$776,$A90,СВЦЭМ!$B$33:$B$776,V$77)+'СЕТ СН'!$H$14+СВЦЭМ!$D$10+'СЕТ СН'!$H$5-'СЕТ СН'!$H$24</f>
        <v>3742.7708168099998</v>
      </c>
      <c r="W90" s="36">
        <f>SUMIFS(СВЦЭМ!$D$33:$D$776,СВЦЭМ!$A$33:$A$776,$A90,СВЦЭМ!$B$33:$B$776,W$77)+'СЕТ СН'!$H$14+СВЦЭМ!$D$10+'СЕТ СН'!$H$5-'СЕТ СН'!$H$24</f>
        <v>3758.2677189999999</v>
      </c>
      <c r="X90" s="36">
        <f>SUMIFS(СВЦЭМ!$D$33:$D$776,СВЦЭМ!$A$33:$A$776,$A90,СВЦЭМ!$B$33:$B$776,X$77)+'СЕТ СН'!$H$14+СВЦЭМ!$D$10+'СЕТ СН'!$H$5-'СЕТ СН'!$H$24</f>
        <v>3769.6458197299999</v>
      </c>
      <c r="Y90" s="36">
        <f>SUMIFS(СВЦЭМ!$D$33:$D$776,СВЦЭМ!$A$33:$A$776,$A90,СВЦЭМ!$B$33:$B$776,Y$77)+'СЕТ СН'!$H$14+СВЦЭМ!$D$10+'СЕТ СН'!$H$5-'СЕТ СН'!$H$24</f>
        <v>3777.0624618500001</v>
      </c>
    </row>
    <row r="91" spans="1:25" ht="15.75" x14ac:dyDescent="0.2">
      <c r="A91" s="35">
        <f t="shared" si="2"/>
        <v>44241</v>
      </c>
      <c r="B91" s="36">
        <f>SUMIFS(СВЦЭМ!$D$33:$D$776,СВЦЭМ!$A$33:$A$776,$A91,СВЦЭМ!$B$33:$B$776,B$77)+'СЕТ СН'!$H$14+СВЦЭМ!$D$10+'СЕТ СН'!$H$5-'СЕТ СН'!$H$24</f>
        <v>3831.61162565</v>
      </c>
      <c r="C91" s="36">
        <f>SUMIFS(СВЦЭМ!$D$33:$D$776,СВЦЭМ!$A$33:$A$776,$A91,СВЦЭМ!$B$33:$B$776,C$77)+'СЕТ СН'!$H$14+СВЦЭМ!$D$10+'СЕТ СН'!$H$5-'СЕТ СН'!$H$24</f>
        <v>3851.72269762</v>
      </c>
      <c r="D91" s="36">
        <f>SUMIFS(СВЦЭМ!$D$33:$D$776,СВЦЭМ!$A$33:$A$776,$A91,СВЦЭМ!$B$33:$B$776,D$77)+'СЕТ СН'!$H$14+СВЦЭМ!$D$10+'СЕТ СН'!$H$5-'СЕТ СН'!$H$24</f>
        <v>3845.2843510600001</v>
      </c>
      <c r="E91" s="36">
        <f>SUMIFS(СВЦЭМ!$D$33:$D$776,СВЦЭМ!$A$33:$A$776,$A91,СВЦЭМ!$B$33:$B$776,E$77)+'СЕТ СН'!$H$14+СВЦЭМ!$D$10+'СЕТ СН'!$H$5-'СЕТ СН'!$H$24</f>
        <v>3850.2265044999999</v>
      </c>
      <c r="F91" s="36">
        <f>SUMIFS(СВЦЭМ!$D$33:$D$776,СВЦЭМ!$A$33:$A$776,$A91,СВЦЭМ!$B$33:$B$776,F$77)+'СЕТ СН'!$H$14+СВЦЭМ!$D$10+'СЕТ СН'!$H$5-'СЕТ СН'!$H$24</f>
        <v>3858.23902008</v>
      </c>
      <c r="G91" s="36">
        <f>SUMIFS(СВЦЭМ!$D$33:$D$776,СВЦЭМ!$A$33:$A$776,$A91,СВЦЭМ!$B$33:$B$776,G$77)+'СЕТ СН'!$H$14+СВЦЭМ!$D$10+'СЕТ СН'!$H$5-'СЕТ СН'!$H$24</f>
        <v>3856.8029352399999</v>
      </c>
      <c r="H91" s="36">
        <f>SUMIFS(СВЦЭМ!$D$33:$D$776,СВЦЭМ!$A$33:$A$776,$A91,СВЦЭМ!$B$33:$B$776,H$77)+'СЕТ СН'!$H$14+СВЦЭМ!$D$10+'СЕТ СН'!$H$5-'СЕТ СН'!$H$24</f>
        <v>3854.85521122</v>
      </c>
      <c r="I91" s="36">
        <f>SUMIFS(СВЦЭМ!$D$33:$D$776,СВЦЭМ!$A$33:$A$776,$A91,СВЦЭМ!$B$33:$B$776,I$77)+'СЕТ СН'!$H$14+СВЦЭМ!$D$10+'СЕТ СН'!$H$5-'СЕТ СН'!$H$24</f>
        <v>3837.2765011000001</v>
      </c>
      <c r="J91" s="36">
        <f>SUMIFS(СВЦЭМ!$D$33:$D$776,СВЦЭМ!$A$33:$A$776,$A91,СВЦЭМ!$B$33:$B$776,J$77)+'СЕТ СН'!$H$14+СВЦЭМ!$D$10+'СЕТ СН'!$H$5-'СЕТ СН'!$H$24</f>
        <v>3812.4123428600001</v>
      </c>
      <c r="K91" s="36">
        <f>SUMIFS(СВЦЭМ!$D$33:$D$776,СВЦЭМ!$A$33:$A$776,$A91,СВЦЭМ!$B$33:$B$776,K$77)+'СЕТ СН'!$H$14+СВЦЭМ!$D$10+'СЕТ СН'!$H$5-'СЕТ СН'!$H$24</f>
        <v>3770.85817834</v>
      </c>
      <c r="L91" s="36">
        <f>SUMIFS(СВЦЭМ!$D$33:$D$776,СВЦЭМ!$A$33:$A$776,$A91,СВЦЭМ!$B$33:$B$776,L$77)+'СЕТ СН'!$H$14+СВЦЭМ!$D$10+'СЕТ СН'!$H$5-'СЕТ СН'!$H$24</f>
        <v>3758.1615477800001</v>
      </c>
      <c r="M91" s="36">
        <f>SUMIFS(СВЦЭМ!$D$33:$D$776,СВЦЭМ!$A$33:$A$776,$A91,СВЦЭМ!$B$33:$B$776,M$77)+'СЕТ СН'!$H$14+СВЦЭМ!$D$10+'СЕТ СН'!$H$5-'СЕТ СН'!$H$24</f>
        <v>3759.1598239699997</v>
      </c>
      <c r="N91" s="36">
        <f>SUMIFS(СВЦЭМ!$D$33:$D$776,СВЦЭМ!$A$33:$A$776,$A91,СВЦЭМ!$B$33:$B$776,N$77)+'СЕТ СН'!$H$14+СВЦЭМ!$D$10+'СЕТ СН'!$H$5-'СЕТ СН'!$H$24</f>
        <v>3772.52985816</v>
      </c>
      <c r="O91" s="36">
        <f>SUMIFS(СВЦЭМ!$D$33:$D$776,СВЦЭМ!$A$33:$A$776,$A91,СВЦЭМ!$B$33:$B$776,O$77)+'СЕТ СН'!$H$14+СВЦЭМ!$D$10+'СЕТ СН'!$H$5-'СЕТ СН'!$H$24</f>
        <v>3784.90705802</v>
      </c>
      <c r="P91" s="36">
        <f>SUMIFS(СВЦЭМ!$D$33:$D$776,СВЦЭМ!$A$33:$A$776,$A91,СВЦЭМ!$B$33:$B$776,P$77)+'СЕТ СН'!$H$14+СВЦЭМ!$D$10+'СЕТ СН'!$H$5-'СЕТ СН'!$H$24</f>
        <v>3796.92120204</v>
      </c>
      <c r="Q91" s="36">
        <f>SUMIFS(СВЦЭМ!$D$33:$D$776,СВЦЭМ!$A$33:$A$776,$A91,СВЦЭМ!$B$33:$B$776,Q$77)+'СЕТ СН'!$H$14+СВЦЭМ!$D$10+'СЕТ СН'!$H$5-'СЕТ СН'!$H$24</f>
        <v>3800.84559068</v>
      </c>
      <c r="R91" s="36">
        <f>SUMIFS(СВЦЭМ!$D$33:$D$776,СВЦЭМ!$A$33:$A$776,$A91,СВЦЭМ!$B$33:$B$776,R$77)+'СЕТ СН'!$H$14+СВЦЭМ!$D$10+'СЕТ СН'!$H$5-'СЕТ СН'!$H$24</f>
        <v>3797.79085179</v>
      </c>
      <c r="S91" s="36">
        <f>SUMIFS(СВЦЭМ!$D$33:$D$776,СВЦЭМ!$A$33:$A$776,$A91,СВЦЭМ!$B$33:$B$776,S$77)+'СЕТ СН'!$H$14+СВЦЭМ!$D$10+'СЕТ СН'!$H$5-'СЕТ СН'!$H$24</f>
        <v>3769.8549775500001</v>
      </c>
      <c r="T91" s="36">
        <f>SUMIFS(СВЦЭМ!$D$33:$D$776,СВЦЭМ!$A$33:$A$776,$A91,СВЦЭМ!$B$33:$B$776,T$77)+'СЕТ СН'!$H$14+СВЦЭМ!$D$10+'СЕТ СН'!$H$5-'СЕТ СН'!$H$24</f>
        <v>3736.5969240300001</v>
      </c>
      <c r="U91" s="36">
        <f>SUMIFS(СВЦЭМ!$D$33:$D$776,СВЦЭМ!$A$33:$A$776,$A91,СВЦЭМ!$B$33:$B$776,U$77)+'СЕТ СН'!$H$14+СВЦЭМ!$D$10+'СЕТ СН'!$H$5-'СЕТ СН'!$H$24</f>
        <v>3737.91552477</v>
      </c>
      <c r="V91" s="36">
        <f>SUMIFS(СВЦЭМ!$D$33:$D$776,СВЦЭМ!$A$33:$A$776,$A91,СВЦЭМ!$B$33:$B$776,V$77)+'СЕТ СН'!$H$14+СВЦЭМ!$D$10+'СЕТ СН'!$H$5-'СЕТ СН'!$H$24</f>
        <v>3764.3298334699998</v>
      </c>
      <c r="W91" s="36">
        <f>SUMIFS(СВЦЭМ!$D$33:$D$776,СВЦЭМ!$A$33:$A$776,$A91,СВЦЭМ!$B$33:$B$776,W$77)+'СЕТ СН'!$H$14+СВЦЭМ!$D$10+'СЕТ СН'!$H$5-'СЕТ СН'!$H$24</f>
        <v>3784.6613779700001</v>
      </c>
      <c r="X91" s="36">
        <f>SUMIFS(СВЦЭМ!$D$33:$D$776,СВЦЭМ!$A$33:$A$776,$A91,СВЦЭМ!$B$33:$B$776,X$77)+'СЕТ СН'!$H$14+СВЦЭМ!$D$10+'СЕТ СН'!$H$5-'СЕТ СН'!$H$24</f>
        <v>3804.3543384899999</v>
      </c>
      <c r="Y91" s="36">
        <f>SUMIFS(СВЦЭМ!$D$33:$D$776,СВЦЭМ!$A$33:$A$776,$A91,СВЦЭМ!$B$33:$B$776,Y$77)+'СЕТ СН'!$H$14+СВЦЭМ!$D$10+'СЕТ СН'!$H$5-'СЕТ СН'!$H$24</f>
        <v>3828.4888064500001</v>
      </c>
    </row>
    <row r="92" spans="1:25" ht="15.75" x14ac:dyDescent="0.2">
      <c r="A92" s="35">
        <f t="shared" si="2"/>
        <v>44242</v>
      </c>
      <c r="B92" s="36">
        <f>SUMIFS(СВЦЭМ!$D$33:$D$776,СВЦЭМ!$A$33:$A$776,$A92,СВЦЭМ!$B$33:$B$776,B$77)+'СЕТ СН'!$H$14+СВЦЭМ!$D$10+'СЕТ СН'!$H$5-'СЕТ СН'!$H$24</f>
        <v>3857.7273190599999</v>
      </c>
      <c r="C92" s="36">
        <f>SUMIFS(СВЦЭМ!$D$33:$D$776,СВЦЭМ!$A$33:$A$776,$A92,СВЦЭМ!$B$33:$B$776,C$77)+'СЕТ СН'!$H$14+СВЦЭМ!$D$10+'СЕТ СН'!$H$5-'СЕТ СН'!$H$24</f>
        <v>3863.5020356699997</v>
      </c>
      <c r="D92" s="36">
        <f>SUMIFS(СВЦЭМ!$D$33:$D$776,СВЦЭМ!$A$33:$A$776,$A92,СВЦЭМ!$B$33:$B$776,D$77)+'СЕТ СН'!$H$14+СВЦЭМ!$D$10+'СЕТ СН'!$H$5-'СЕТ СН'!$H$24</f>
        <v>3858.8841054499999</v>
      </c>
      <c r="E92" s="36">
        <f>SUMIFS(СВЦЭМ!$D$33:$D$776,СВЦЭМ!$A$33:$A$776,$A92,СВЦЭМ!$B$33:$B$776,E$77)+'СЕТ СН'!$H$14+СВЦЭМ!$D$10+'СЕТ СН'!$H$5-'СЕТ СН'!$H$24</f>
        <v>3858.5885262699999</v>
      </c>
      <c r="F92" s="36">
        <f>SUMIFS(СВЦЭМ!$D$33:$D$776,СВЦЭМ!$A$33:$A$776,$A92,СВЦЭМ!$B$33:$B$776,F$77)+'СЕТ СН'!$H$14+СВЦЭМ!$D$10+'СЕТ СН'!$H$5-'СЕТ СН'!$H$24</f>
        <v>3863.7751531200001</v>
      </c>
      <c r="G92" s="36">
        <f>SUMIFS(СВЦЭМ!$D$33:$D$776,СВЦЭМ!$A$33:$A$776,$A92,СВЦЭМ!$B$33:$B$776,G$77)+'СЕТ СН'!$H$14+СВЦЭМ!$D$10+'СЕТ СН'!$H$5-'СЕТ СН'!$H$24</f>
        <v>3867.2984154000001</v>
      </c>
      <c r="H92" s="36">
        <f>SUMIFS(СВЦЭМ!$D$33:$D$776,СВЦЭМ!$A$33:$A$776,$A92,СВЦЭМ!$B$33:$B$776,H$77)+'СЕТ СН'!$H$14+СВЦЭМ!$D$10+'СЕТ СН'!$H$5-'СЕТ СН'!$H$24</f>
        <v>3863.3844702300003</v>
      </c>
      <c r="I92" s="36">
        <f>SUMIFS(СВЦЭМ!$D$33:$D$776,СВЦЭМ!$A$33:$A$776,$A92,СВЦЭМ!$B$33:$B$776,I$77)+'СЕТ СН'!$H$14+СВЦЭМ!$D$10+'СЕТ СН'!$H$5-'СЕТ СН'!$H$24</f>
        <v>3819.8451789000001</v>
      </c>
      <c r="J92" s="36">
        <f>SUMIFS(СВЦЭМ!$D$33:$D$776,СВЦЭМ!$A$33:$A$776,$A92,СВЦЭМ!$B$33:$B$776,J$77)+'СЕТ СН'!$H$14+СВЦЭМ!$D$10+'СЕТ СН'!$H$5-'СЕТ СН'!$H$24</f>
        <v>3799.0342809200001</v>
      </c>
      <c r="K92" s="36">
        <f>SUMIFS(СВЦЭМ!$D$33:$D$776,СВЦЭМ!$A$33:$A$776,$A92,СВЦЭМ!$B$33:$B$776,K$77)+'СЕТ СН'!$H$14+СВЦЭМ!$D$10+'СЕТ СН'!$H$5-'СЕТ СН'!$H$24</f>
        <v>3795.3079438999998</v>
      </c>
      <c r="L92" s="36">
        <f>SUMIFS(СВЦЭМ!$D$33:$D$776,СВЦЭМ!$A$33:$A$776,$A92,СВЦЭМ!$B$33:$B$776,L$77)+'СЕТ СН'!$H$14+СВЦЭМ!$D$10+'СЕТ СН'!$H$5-'СЕТ СН'!$H$24</f>
        <v>3788.9266258399998</v>
      </c>
      <c r="M92" s="36">
        <f>SUMIFS(СВЦЭМ!$D$33:$D$776,СВЦЭМ!$A$33:$A$776,$A92,СВЦЭМ!$B$33:$B$776,M$77)+'СЕТ СН'!$H$14+СВЦЭМ!$D$10+'СЕТ СН'!$H$5-'СЕТ СН'!$H$24</f>
        <v>3797.5058906300001</v>
      </c>
      <c r="N92" s="36">
        <f>SUMIFS(СВЦЭМ!$D$33:$D$776,СВЦЭМ!$A$33:$A$776,$A92,СВЦЭМ!$B$33:$B$776,N$77)+'СЕТ СН'!$H$14+СВЦЭМ!$D$10+'СЕТ СН'!$H$5-'СЕТ СН'!$H$24</f>
        <v>3806.16562832</v>
      </c>
      <c r="O92" s="36">
        <f>SUMIFS(СВЦЭМ!$D$33:$D$776,СВЦЭМ!$A$33:$A$776,$A92,СВЦЭМ!$B$33:$B$776,O$77)+'СЕТ СН'!$H$14+СВЦЭМ!$D$10+'СЕТ СН'!$H$5-'СЕТ СН'!$H$24</f>
        <v>3812.9128215000001</v>
      </c>
      <c r="P92" s="36">
        <f>SUMIFS(СВЦЭМ!$D$33:$D$776,СВЦЭМ!$A$33:$A$776,$A92,СВЦЭМ!$B$33:$B$776,P$77)+'СЕТ СН'!$H$14+СВЦЭМ!$D$10+'СЕТ СН'!$H$5-'СЕТ СН'!$H$24</f>
        <v>3806.2752623599999</v>
      </c>
      <c r="Q92" s="36">
        <f>SUMIFS(СВЦЭМ!$D$33:$D$776,СВЦЭМ!$A$33:$A$776,$A92,СВЦЭМ!$B$33:$B$776,Q$77)+'СЕТ СН'!$H$14+СВЦЭМ!$D$10+'СЕТ СН'!$H$5-'СЕТ СН'!$H$24</f>
        <v>3802.6213145199999</v>
      </c>
      <c r="R92" s="36">
        <f>SUMIFS(СВЦЭМ!$D$33:$D$776,СВЦЭМ!$A$33:$A$776,$A92,СВЦЭМ!$B$33:$B$776,R$77)+'СЕТ СН'!$H$14+СВЦЭМ!$D$10+'СЕТ СН'!$H$5-'СЕТ СН'!$H$24</f>
        <v>3796.19018495</v>
      </c>
      <c r="S92" s="36">
        <f>SUMIFS(СВЦЭМ!$D$33:$D$776,СВЦЭМ!$A$33:$A$776,$A92,СВЦЭМ!$B$33:$B$776,S$77)+'СЕТ СН'!$H$14+СВЦЭМ!$D$10+'СЕТ СН'!$H$5-'СЕТ СН'!$H$24</f>
        <v>3785.6135097699998</v>
      </c>
      <c r="T92" s="36">
        <f>SUMIFS(СВЦЭМ!$D$33:$D$776,СВЦЭМ!$A$33:$A$776,$A92,СВЦЭМ!$B$33:$B$776,T$77)+'СЕТ СН'!$H$14+СВЦЭМ!$D$10+'СЕТ СН'!$H$5-'СЕТ СН'!$H$24</f>
        <v>3765.6857198500002</v>
      </c>
      <c r="U92" s="36">
        <f>SUMIFS(СВЦЭМ!$D$33:$D$776,СВЦЭМ!$A$33:$A$776,$A92,СВЦЭМ!$B$33:$B$776,U$77)+'СЕТ СН'!$H$14+СВЦЭМ!$D$10+'СЕТ СН'!$H$5-'СЕТ СН'!$H$24</f>
        <v>3760.7665721200001</v>
      </c>
      <c r="V92" s="36">
        <f>SUMIFS(СВЦЭМ!$D$33:$D$776,СВЦЭМ!$A$33:$A$776,$A92,СВЦЭМ!$B$33:$B$776,V$77)+'СЕТ СН'!$H$14+СВЦЭМ!$D$10+'СЕТ СН'!$H$5-'СЕТ СН'!$H$24</f>
        <v>3769.0945084800001</v>
      </c>
      <c r="W92" s="36">
        <f>SUMIFS(СВЦЭМ!$D$33:$D$776,СВЦЭМ!$A$33:$A$776,$A92,СВЦЭМ!$B$33:$B$776,W$77)+'СЕТ СН'!$H$14+СВЦЭМ!$D$10+'СЕТ СН'!$H$5-'СЕТ СН'!$H$24</f>
        <v>3797.6056668199999</v>
      </c>
      <c r="X92" s="36">
        <f>SUMIFS(СВЦЭМ!$D$33:$D$776,СВЦЭМ!$A$33:$A$776,$A92,СВЦЭМ!$B$33:$B$776,X$77)+'СЕТ СН'!$H$14+СВЦЭМ!$D$10+'СЕТ СН'!$H$5-'СЕТ СН'!$H$24</f>
        <v>3808.4265383499996</v>
      </c>
      <c r="Y92" s="36">
        <f>SUMIFS(СВЦЭМ!$D$33:$D$776,СВЦЭМ!$A$33:$A$776,$A92,СВЦЭМ!$B$33:$B$776,Y$77)+'СЕТ СН'!$H$14+СВЦЭМ!$D$10+'СЕТ СН'!$H$5-'СЕТ СН'!$H$24</f>
        <v>3806.4220308100003</v>
      </c>
    </row>
    <row r="93" spans="1:25" ht="15.75" x14ac:dyDescent="0.2">
      <c r="A93" s="35">
        <f t="shared" si="2"/>
        <v>44243</v>
      </c>
      <c r="B93" s="36">
        <f>SUMIFS(СВЦЭМ!$D$33:$D$776,СВЦЭМ!$A$33:$A$776,$A93,СВЦЭМ!$B$33:$B$776,B$77)+'СЕТ СН'!$H$14+СВЦЭМ!$D$10+'СЕТ СН'!$H$5-'СЕТ СН'!$H$24</f>
        <v>3761.7986304199999</v>
      </c>
      <c r="C93" s="36">
        <f>SUMIFS(СВЦЭМ!$D$33:$D$776,СВЦЭМ!$A$33:$A$776,$A93,СВЦЭМ!$B$33:$B$776,C$77)+'СЕТ СН'!$H$14+СВЦЭМ!$D$10+'СЕТ СН'!$H$5-'СЕТ СН'!$H$24</f>
        <v>3790.3251821399999</v>
      </c>
      <c r="D93" s="36">
        <f>SUMIFS(СВЦЭМ!$D$33:$D$776,СВЦЭМ!$A$33:$A$776,$A93,СВЦЭМ!$B$33:$B$776,D$77)+'СЕТ СН'!$H$14+СВЦЭМ!$D$10+'СЕТ СН'!$H$5-'СЕТ СН'!$H$24</f>
        <v>3790.3110541599999</v>
      </c>
      <c r="E93" s="36">
        <f>SUMIFS(СВЦЭМ!$D$33:$D$776,СВЦЭМ!$A$33:$A$776,$A93,СВЦЭМ!$B$33:$B$776,E$77)+'СЕТ СН'!$H$14+СВЦЭМ!$D$10+'СЕТ СН'!$H$5-'СЕТ СН'!$H$24</f>
        <v>3797.27469333</v>
      </c>
      <c r="F93" s="36">
        <f>SUMIFS(СВЦЭМ!$D$33:$D$776,СВЦЭМ!$A$33:$A$776,$A93,СВЦЭМ!$B$33:$B$776,F$77)+'СЕТ СН'!$H$14+СВЦЭМ!$D$10+'СЕТ СН'!$H$5-'СЕТ СН'!$H$24</f>
        <v>3784.4576521399999</v>
      </c>
      <c r="G93" s="36">
        <f>SUMIFS(СВЦЭМ!$D$33:$D$776,СВЦЭМ!$A$33:$A$776,$A93,СВЦЭМ!$B$33:$B$776,G$77)+'СЕТ СН'!$H$14+СВЦЭМ!$D$10+'СЕТ СН'!$H$5-'СЕТ СН'!$H$24</f>
        <v>3749.9021022100001</v>
      </c>
      <c r="H93" s="36">
        <f>SUMIFS(СВЦЭМ!$D$33:$D$776,СВЦЭМ!$A$33:$A$776,$A93,СВЦЭМ!$B$33:$B$776,H$77)+'СЕТ СН'!$H$14+СВЦЭМ!$D$10+'СЕТ СН'!$H$5-'СЕТ СН'!$H$24</f>
        <v>3738.0761918600001</v>
      </c>
      <c r="I93" s="36">
        <f>SUMIFS(СВЦЭМ!$D$33:$D$776,СВЦЭМ!$A$33:$A$776,$A93,СВЦЭМ!$B$33:$B$776,I$77)+'СЕТ СН'!$H$14+СВЦЭМ!$D$10+'СЕТ СН'!$H$5-'СЕТ СН'!$H$24</f>
        <v>3746.4110564399998</v>
      </c>
      <c r="J93" s="36">
        <f>SUMIFS(СВЦЭМ!$D$33:$D$776,СВЦЭМ!$A$33:$A$776,$A93,СВЦЭМ!$B$33:$B$776,J$77)+'СЕТ СН'!$H$14+СВЦЭМ!$D$10+'СЕТ СН'!$H$5-'СЕТ СН'!$H$24</f>
        <v>3757.68359616</v>
      </c>
      <c r="K93" s="36">
        <f>SUMIFS(СВЦЭМ!$D$33:$D$776,СВЦЭМ!$A$33:$A$776,$A93,СВЦЭМ!$B$33:$B$776,K$77)+'СЕТ СН'!$H$14+СВЦЭМ!$D$10+'СЕТ СН'!$H$5-'СЕТ СН'!$H$24</f>
        <v>3759.35509551</v>
      </c>
      <c r="L93" s="36">
        <f>SUMIFS(СВЦЭМ!$D$33:$D$776,СВЦЭМ!$A$33:$A$776,$A93,СВЦЭМ!$B$33:$B$776,L$77)+'СЕТ СН'!$H$14+СВЦЭМ!$D$10+'СЕТ СН'!$H$5-'СЕТ СН'!$H$24</f>
        <v>3753.9889968100001</v>
      </c>
      <c r="M93" s="36">
        <f>SUMIFS(СВЦЭМ!$D$33:$D$776,СВЦЭМ!$A$33:$A$776,$A93,СВЦЭМ!$B$33:$B$776,M$77)+'СЕТ СН'!$H$14+СВЦЭМ!$D$10+'СЕТ СН'!$H$5-'СЕТ СН'!$H$24</f>
        <v>3746.3551329699999</v>
      </c>
      <c r="N93" s="36">
        <f>SUMIFS(СВЦЭМ!$D$33:$D$776,СВЦЭМ!$A$33:$A$776,$A93,СВЦЭМ!$B$33:$B$776,N$77)+'СЕТ СН'!$H$14+СВЦЭМ!$D$10+'СЕТ СН'!$H$5-'СЕТ СН'!$H$24</f>
        <v>3736.6970772999998</v>
      </c>
      <c r="O93" s="36">
        <f>SUMIFS(СВЦЭМ!$D$33:$D$776,СВЦЭМ!$A$33:$A$776,$A93,СВЦЭМ!$B$33:$B$776,O$77)+'СЕТ СН'!$H$14+СВЦЭМ!$D$10+'СЕТ СН'!$H$5-'СЕТ СН'!$H$24</f>
        <v>3728.3868305599999</v>
      </c>
      <c r="P93" s="36">
        <f>SUMIFS(СВЦЭМ!$D$33:$D$776,СВЦЭМ!$A$33:$A$776,$A93,СВЦЭМ!$B$33:$B$776,P$77)+'СЕТ СН'!$H$14+СВЦЭМ!$D$10+'СЕТ СН'!$H$5-'СЕТ СН'!$H$24</f>
        <v>3735.5209528999999</v>
      </c>
      <c r="Q93" s="36">
        <f>SUMIFS(СВЦЭМ!$D$33:$D$776,СВЦЭМ!$A$33:$A$776,$A93,СВЦЭМ!$B$33:$B$776,Q$77)+'СЕТ СН'!$H$14+СВЦЭМ!$D$10+'СЕТ СН'!$H$5-'СЕТ СН'!$H$24</f>
        <v>3732.5084683800001</v>
      </c>
      <c r="R93" s="36">
        <f>SUMIFS(СВЦЭМ!$D$33:$D$776,СВЦЭМ!$A$33:$A$776,$A93,СВЦЭМ!$B$33:$B$776,R$77)+'СЕТ СН'!$H$14+СВЦЭМ!$D$10+'СЕТ СН'!$H$5-'СЕТ СН'!$H$24</f>
        <v>3726.0875187199999</v>
      </c>
      <c r="S93" s="36">
        <f>SUMIFS(СВЦЭМ!$D$33:$D$776,СВЦЭМ!$A$33:$A$776,$A93,СВЦЭМ!$B$33:$B$776,S$77)+'СЕТ СН'!$H$14+СВЦЭМ!$D$10+'СЕТ СН'!$H$5-'СЕТ СН'!$H$24</f>
        <v>3720.8058006000001</v>
      </c>
      <c r="T93" s="36">
        <f>SUMIFS(СВЦЭМ!$D$33:$D$776,СВЦЭМ!$A$33:$A$776,$A93,СВЦЭМ!$B$33:$B$776,T$77)+'СЕТ СН'!$H$14+СВЦЭМ!$D$10+'СЕТ СН'!$H$5-'СЕТ СН'!$H$24</f>
        <v>3748.05908985</v>
      </c>
      <c r="U93" s="36">
        <f>SUMIFS(СВЦЭМ!$D$33:$D$776,СВЦЭМ!$A$33:$A$776,$A93,СВЦЭМ!$B$33:$B$776,U$77)+'СЕТ СН'!$H$14+СВЦЭМ!$D$10+'СЕТ СН'!$H$5-'СЕТ СН'!$H$24</f>
        <v>3754.6706243099998</v>
      </c>
      <c r="V93" s="36">
        <f>SUMIFS(СВЦЭМ!$D$33:$D$776,СВЦЭМ!$A$33:$A$776,$A93,СВЦЭМ!$B$33:$B$776,V$77)+'СЕТ СН'!$H$14+СВЦЭМ!$D$10+'СЕТ СН'!$H$5-'СЕТ СН'!$H$24</f>
        <v>3759.69692652</v>
      </c>
      <c r="W93" s="36">
        <f>SUMIFS(СВЦЭМ!$D$33:$D$776,СВЦЭМ!$A$33:$A$776,$A93,СВЦЭМ!$B$33:$B$776,W$77)+'СЕТ СН'!$H$14+СВЦЭМ!$D$10+'СЕТ СН'!$H$5-'СЕТ СН'!$H$24</f>
        <v>3761.5842530099999</v>
      </c>
      <c r="X93" s="36">
        <f>SUMIFS(СВЦЭМ!$D$33:$D$776,СВЦЭМ!$A$33:$A$776,$A93,СВЦЭМ!$B$33:$B$776,X$77)+'СЕТ СН'!$H$14+СВЦЭМ!$D$10+'СЕТ СН'!$H$5-'СЕТ СН'!$H$24</f>
        <v>3742.0844639299999</v>
      </c>
      <c r="Y93" s="36">
        <f>SUMIFS(СВЦЭМ!$D$33:$D$776,СВЦЭМ!$A$33:$A$776,$A93,СВЦЭМ!$B$33:$B$776,Y$77)+'СЕТ СН'!$H$14+СВЦЭМ!$D$10+'СЕТ СН'!$H$5-'СЕТ СН'!$H$24</f>
        <v>3760.8174469199998</v>
      </c>
    </row>
    <row r="94" spans="1:25" ht="15.75" x14ac:dyDescent="0.2">
      <c r="A94" s="35">
        <f t="shared" si="2"/>
        <v>44244</v>
      </c>
      <c r="B94" s="36">
        <f>SUMIFS(СВЦЭМ!$D$33:$D$776,СВЦЭМ!$A$33:$A$776,$A94,СВЦЭМ!$B$33:$B$776,B$77)+'СЕТ СН'!$H$14+СВЦЭМ!$D$10+'СЕТ СН'!$H$5-'СЕТ СН'!$H$24</f>
        <v>3765.5015874999999</v>
      </c>
      <c r="C94" s="36">
        <f>SUMIFS(СВЦЭМ!$D$33:$D$776,СВЦЭМ!$A$33:$A$776,$A94,СВЦЭМ!$B$33:$B$776,C$77)+'СЕТ СН'!$H$14+СВЦЭМ!$D$10+'СЕТ СН'!$H$5-'СЕТ СН'!$H$24</f>
        <v>3799.2046174699999</v>
      </c>
      <c r="D94" s="36">
        <f>SUMIFS(СВЦЭМ!$D$33:$D$776,СВЦЭМ!$A$33:$A$776,$A94,СВЦЭМ!$B$33:$B$776,D$77)+'СЕТ СН'!$H$14+СВЦЭМ!$D$10+'СЕТ СН'!$H$5-'СЕТ СН'!$H$24</f>
        <v>3827.0044110099998</v>
      </c>
      <c r="E94" s="36">
        <f>SUMIFS(СВЦЭМ!$D$33:$D$776,СВЦЭМ!$A$33:$A$776,$A94,СВЦЭМ!$B$33:$B$776,E$77)+'СЕТ СН'!$H$14+СВЦЭМ!$D$10+'СЕТ СН'!$H$5-'СЕТ СН'!$H$24</f>
        <v>3824.5952818799997</v>
      </c>
      <c r="F94" s="36">
        <f>SUMIFS(СВЦЭМ!$D$33:$D$776,СВЦЭМ!$A$33:$A$776,$A94,СВЦЭМ!$B$33:$B$776,F$77)+'СЕТ СН'!$H$14+СВЦЭМ!$D$10+'СЕТ СН'!$H$5-'СЕТ СН'!$H$24</f>
        <v>3808.7125540500001</v>
      </c>
      <c r="G94" s="36">
        <f>SUMIFS(СВЦЭМ!$D$33:$D$776,СВЦЭМ!$A$33:$A$776,$A94,СВЦЭМ!$B$33:$B$776,G$77)+'СЕТ СН'!$H$14+СВЦЭМ!$D$10+'СЕТ СН'!$H$5-'СЕТ СН'!$H$24</f>
        <v>3771.5136969</v>
      </c>
      <c r="H94" s="36">
        <f>SUMIFS(СВЦЭМ!$D$33:$D$776,СВЦЭМ!$A$33:$A$776,$A94,СВЦЭМ!$B$33:$B$776,H$77)+'СЕТ СН'!$H$14+СВЦЭМ!$D$10+'СЕТ СН'!$H$5-'СЕТ СН'!$H$24</f>
        <v>3752.8969552600001</v>
      </c>
      <c r="I94" s="36">
        <f>SUMIFS(СВЦЭМ!$D$33:$D$776,СВЦЭМ!$A$33:$A$776,$A94,СВЦЭМ!$B$33:$B$776,I$77)+'СЕТ СН'!$H$14+СВЦЭМ!$D$10+'СЕТ СН'!$H$5-'СЕТ СН'!$H$24</f>
        <v>3749.1310452399998</v>
      </c>
      <c r="J94" s="36">
        <f>SUMIFS(СВЦЭМ!$D$33:$D$776,СВЦЭМ!$A$33:$A$776,$A94,СВЦЭМ!$B$33:$B$776,J$77)+'СЕТ СН'!$H$14+СВЦЭМ!$D$10+'СЕТ СН'!$H$5-'СЕТ СН'!$H$24</f>
        <v>3755.50198946</v>
      </c>
      <c r="K94" s="36">
        <f>SUMIFS(СВЦЭМ!$D$33:$D$776,СВЦЭМ!$A$33:$A$776,$A94,СВЦЭМ!$B$33:$B$776,K$77)+'СЕТ СН'!$H$14+СВЦЭМ!$D$10+'СЕТ СН'!$H$5-'СЕТ СН'!$H$24</f>
        <v>3753.9920199899998</v>
      </c>
      <c r="L94" s="36">
        <f>SUMIFS(СВЦЭМ!$D$33:$D$776,СВЦЭМ!$A$33:$A$776,$A94,СВЦЭМ!$B$33:$B$776,L$77)+'СЕТ СН'!$H$14+СВЦЭМ!$D$10+'СЕТ СН'!$H$5-'СЕТ СН'!$H$24</f>
        <v>3747.9522157000001</v>
      </c>
      <c r="M94" s="36">
        <f>SUMIFS(СВЦЭМ!$D$33:$D$776,СВЦЭМ!$A$33:$A$776,$A94,СВЦЭМ!$B$33:$B$776,M$77)+'СЕТ СН'!$H$14+СВЦЭМ!$D$10+'СЕТ СН'!$H$5-'СЕТ СН'!$H$24</f>
        <v>3746.26320356</v>
      </c>
      <c r="N94" s="36">
        <f>SUMIFS(СВЦЭМ!$D$33:$D$776,СВЦЭМ!$A$33:$A$776,$A94,СВЦЭМ!$B$33:$B$776,N$77)+'СЕТ СН'!$H$14+СВЦЭМ!$D$10+'СЕТ СН'!$H$5-'СЕТ СН'!$H$24</f>
        <v>3744.01767419</v>
      </c>
      <c r="O94" s="36">
        <f>SUMIFS(СВЦЭМ!$D$33:$D$776,СВЦЭМ!$A$33:$A$776,$A94,СВЦЭМ!$B$33:$B$776,O$77)+'СЕТ СН'!$H$14+СВЦЭМ!$D$10+'СЕТ СН'!$H$5-'СЕТ СН'!$H$24</f>
        <v>3727.6330212900002</v>
      </c>
      <c r="P94" s="36">
        <f>SUMIFS(СВЦЭМ!$D$33:$D$776,СВЦЭМ!$A$33:$A$776,$A94,СВЦЭМ!$B$33:$B$776,P$77)+'СЕТ СН'!$H$14+СВЦЭМ!$D$10+'СЕТ СН'!$H$5-'СЕТ СН'!$H$24</f>
        <v>3727.8566804500001</v>
      </c>
      <c r="Q94" s="36">
        <f>SUMIFS(СВЦЭМ!$D$33:$D$776,СВЦЭМ!$A$33:$A$776,$A94,СВЦЭМ!$B$33:$B$776,Q$77)+'СЕТ СН'!$H$14+СВЦЭМ!$D$10+'СЕТ СН'!$H$5-'СЕТ СН'!$H$24</f>
        <v>3748.9091715499999</v>
      </c>
      <c r="R94" s="36">
        <f>SUMIFS(СВЦЭМ!$D$33:$D$776,СВЦЭМ!$A$33:$A$776,$A94,СВЦЭМ!$B$33:$B$776,R$77)+'СЕТ СН'!$H$14+СВЦЭМ!$D$10+'СЕТ СН'!$H$5-'СЕТ СН'!$H$24</f>
        <v>3743.2555387499997</v>
      </c>
      <c r="S94" s="36">
        <f>SUMIFS(СВЦЭМ!$D$33:$D$776,СВЦЭМ!$A$33:$A$776,$A94,СВЦЭМ!$B$33:$B$776,S$77)+'СЕТ СН'!$H$14+СВЦЭМ!$D$10+'СЕТ СН'!$H$5-'СЕТ СН'!$H$24</f>
        <v>3732.6716779500002</v>
      </c>
      <c r="T94" s="36">
        <f>SUMIFS(СВЦЭМ!$D$33:$D$776,СВЦЭМ!$A$33:$A$776,$A94,СВЦЭМ!$B$33:$B$776,T$77)+'СЕТ СН'!$H$14+СВЦЭМ!$D$10+'СЕТ СН'!$H$5-'СЕТ СН'!$H$24</f>
        <v>3741.26442438</v>
      </c>
      <c r="U94" s="36">
        <f>SUMIFS(СВЦЭМ!$D$33:$D$776,СВЦЭМ!$A$33:$A$776,$A94,СВЦЭМ!$B$33:$B$776,U$77)+'СЕТ СН'!$H$14+СВЦЭМ!$D$10+'СЕТ СН'!$H$5-'СЕТ СН'!$H$24</f>
        <v>3750.6690746099998</v>
      </c>
      <c r="V94" s="36">
        <f>SUMIFS(СВЦЭМ!$D$33:$D$776,СВЦЭМ!$A$33:$A$776,$A94,СВЦЭМ!$B$33:$B$776,V$77)+'СЕТ СН'!$H$14+СВЦЭМ!$D$10+'СЕТ СН'!$H$5-'СЕТ СН'!$H$24</f>
        <v>3748.375888</v>
      </c>
      <c r="W94" s="36">
        <f>SUMIFS(СВЦЭМ!$D$33:$D$776,СВЦЭМ!$A$33:$A$776,$A94,СВЦЭМ!$B$33:$B$776,W$77)+'СЕТ СН'!$H$14+СВЦЭМ!$D$10+'СЕТ СН'!$H$5-'СЕТ СН'!$H$24</f>
        <v>3743.3248314699999</v>
      </c>
      <c r="X94" s="36">
        <f>SUMIFS(СВЦЭМ!$D$33:$D$776,СВЦЭМ!$A$33:$A$776,$A94,СВЦЭМ!$B$33:$B$776,X$77)+'СЕТ СН'!$H$14+СВЦЭМ!$D$10+'СЕТ СН'!$H$5-'СЕТ СН'!$H$24</f>
        <v>3752.7619033599999</v>
      </c>
      <c r="Y94" s="36">
        <f>SUMIFS(СВЦЭМ!$D$33:$D$776,СВЦЭМ!$A$33:$A$776,$A94,СВЦЭМ!$B$33:$B$776,Y$77)+'СЕТ СН'!$H$14+СВЦЭМ!$D$10+'СЕТ СН'!$H$5-'СЕТ СН'!$H$24</f>
        <v>3762.29224127</v>
      </c>
    </row>
    <row r="95" spans="1:25" ht="15.75" x14ac:dyDescent="0.2">
      <c r="A95" s="35">
        <f t="shared" si="2"/>
        <v>44245</v>
      </c>
      <c r="B95" s="36">
        <f>SUMIFS(СВЦЭМ!$D$33:$D$776,СВЦЭМ!$A$33:$A$776,$A95,СВЦЭМ!$B$33:$B$776,B$77)+'СЕТ СН'!$H$14+СВЦЭМ!$D$10+'СЕТ СН'!$H$5-'СЕТ СН'!$H$24</f>
        <v>3797.4692741399999</v>
      </c>
      <c r="C95" s="36">
        <f>SUMIFS(СВЦЭМ!$D$33:$D$776,СВЦЭМ!$A$33:$A$776,$A95,СВЦЭМ!$B$33:$B$776,C$77)+'СЕТ СН'!$H$14+СВЦЭМ!$D$10+'СЕТ СН'!$H$5-'СЕТ СН'!$H$24</f>
        <v>3814.0123844700001</v>
      </c>
      <c r="D95" s="36">
        <f>SUMIFS(СВЦЭМ!$D$33:$D$776,СВЦЭМ!$A$33:$A$776,$A95,СВЦЭМ!$B$33:$B$776,D$77)+'СЕТ СН'!$H$14+СВЦЭМ!$D$10+'СЕТ СН'!$H$5-'СЕТ СН'!$H$24</f>
        <v>3844.9180801000002</v>
      </c>
      <c r="E95" s="36">
        <f>SUMIFS(СВЦЭМ!$D$33:$D$776,СВЦЭМ!$A$33:$A$776,$A95,СВЦЭМ!$B$33:$B$776,E$77)+'СЕТ СН'!$H$14+СВЦЭМ!$D$10+'СЕТ СН'!$H$5-'СЕТ СН'!$H$24</f>
        <v>3850.1097374199999</v>
      </c>
      <c r="F95" s="36">
        <f>SUMIFS(СВЦЭМ!$D$33:$D$776,СВЦЭМ!$A$33:$A$776,$A95,СВЦЭМ!$B$33:$B$776,F$77)+'СЕТ СН'!$H$14+СВЦЭМ!$D$10+'СЕТ СН'!$H$5-'СЕТ СН'!$H$24</f>
        <v>3841.0862049099997</v>
      </c>
      <c r="G95" s="36">
        <f>SUMIFS(СВЦЭМ!$D$33:$D$776,СВЦЭМ!$A$33:$A$776,$A95,СВЦЭМ!$B$33:$B$776,G$77)+'СЕТ СН'!$H$14+СВЦЭМ!$D$10+'СЕТ СН'!$H$5-'СЕТ СН'!$H$24</f>
        <v>3819.41014335</v>
      </c>
      <c r="H95" s="36">
        <f>SUMIFS(СВЦЭМ!$D$33:$D$776,СВЦЭМ!$A$33:$A$776,$A95,СВЦЭМ!$B$33:$B$776,H$77)+'СЕТ СН'!$H$14+СВЦЭМ!$D$10+'СЕТ СН'!$H$5-'СЕТ СН'!$H$24</f>
        <v>3777.3675627900002</v>
      </c>
      <c r="I95" s="36">
        <f>SUMIFS(СВЦЭМ!$D$33:$D$776,СВЦЭМ!$A$33:$A$776,$A95,СВЦЭМ!$B$33:$B$776,I$77)+'СЕТ СН'!$H$14+СВЦЭМ!$D$10+'СЕТ СН'!$H$5-'СЕТ СН'!$H$24</f>
        <v>3749.1014986599998</v>
      </c>
      <c r="J95" s="36">
        <f>SUMIFS(СВЦЭМ!$D$33:$D$776,СВЦЭМ!$A$33:$A$776,$A95,СВЦЭМ!$B$33:$B$776,J$77)+'СЕТ СН'!$H$14+СВЦЭМ!$D$10+'СЕТ СН'!$H$5-'СЕТ СН'!$H$24</f>
        <v>3724.79558688</v>
      </c>
      <c r="K95" s="36">
        <f>SUMIFS(СВЦЭМ!$D$33:$D$776,СВЦЭМ!$A$33:$A$776,$A95,СВЦЭМ!$B$33:$B$776,K$77)+'СЕТ СН'!$H$14+СВЦЭМ!$D$10+'СЕТ СН'!$H$5-'СЕТ СН'!$H$24</f>
        <v>3725.9397572799999</v>
      </c>
      <c r="L95" s="36">
        <f>SUMIFS(СВЦЭМ!$D$33:$D$776,СВЦЭМ!$A$33:$A$776,$A95,СВЦЭМ!$B$33:$B$776,L$77)+'СЕТ СН'!$H$14+СВЦЭМ!$D$10+'СЕТ СН'!$H$5-'СЕТ СН'!$H$24</f>
        <v>3721.1534412999999</v>
      </c>
      <c r="M95" s="36">
        <f>SUMIFS(СВЦЭМ!$D$33:$D$776,СВЦЭМ!$A$33:$A$776,$A95,СВЦЭМ!$B$33:$B$776,M$77)+'СЕТ СН'!$H$14+СВЦЭМ!$D$10+'СЕТ СН'!$H$5-'СЕТ СН'!$H$24</f>
        <v>3726.3481901499999</v>
      </c>
      <c r="N95" s="36">
        <f>SUMIFS(СВЦЭМ!$D$33:$D$776,СВЦЭМ!$A$33:$A$776,$A95,СВЦЭМ!$B$33:$B$776,N$77)+'СЕТ СН'!$H$14+СВЦЭМ!$D$10+'СЕТ СН'!$H$5-'СЕТ СН'!$H$24</f>
        <v>3739.99911479</v>
      </c>
      <c r="O95" s="36">
        <f>SUMIFS(СВЦЭМ!$D$33:$D$776,СВЦЭМ!$A$33:$A$776,$A95,СВЦЭМ!$B$33:$B$776,O$77)+'СЕТ СН'!$H$14+СВЦЭМ!$D$10+'СЕТ СН'!$H$5-'СЕТ СН'!$H$24</f>
        <v>3726.5318687700001</v>
      </c>
      <c r="P95" s="36">
        <f>SUMIFS(СВЦЭМ!$D$33:$D$776,СВЦЭМ!$A$33:$A$776,$A95,СВЦЭМ!$B$33:$B$776,P$77)+'СЕТ СН'!$H$14+СВЦЭМ!$D$10+'СЕТ СН'!$H$5-'СЕТ СН'!$H$24</f>
        <v>3728.59047672</v>
      </c>
      <c r="Q95" s="36">
        <f>SUMIFS(СВЦЭМ!$D$33:$D$776,СВЦЭМ!$A$33:$A$776,$A95,СВЦЭМ!$B$33:$B$776,Q$77)+'СЕТ СН'!$H$14+СВЦЭМ!$D$10+'СЕТ СН'!$H$5-'СЕТ СН'!$H$24</f>
        <v>3736.97348044</v>
      </c>
      <c r="R95" s="36">
        <f>SUMIFS(СВЦЭМ!$D$33:$D$776,СВЦЭМ!$A$33:$A$776,$A95,СВЦЭМ!$B$33:$B$776,R$77)+'СЕТ СН'!$H$14+СВЦЭМ!$D$10+'СЕТ СН'!$H$5-'СЕТ СН'!$H$24</f>
        <v>3750.23146855</v>
      </c>
      <c r="S95" s="36">
        <f>SUMIFS(СВЦЭМ!$D$33:$D$776,СВЦЭМ!$A$33:$A$776,$A95,СВЦЭМ!$B$33:$B$776,S$77)+'СЕТ СН'!$H$14+СВЦЭМ!$D$10+'СЕТ СН'!$H$5-'СЕТ СН'!$H$24</f>
        <v>3724.1792304700002</v>
      </c>
      <c r="T95" s="36">
        <f>SUMIFS(СВЦЭМ!$D$33:$D$776,СВЦЭМ!$A$33:$A$776,$A95,СВЦЭМ!$B$33:$B$776,T$77)+'СЕТ СН'!$H$14+СВЦЭМ!$D$10+'СЕТ СН'!$H$5-'СЕТ СН'!$H$24</f>
        <v>3700.2109694800001</v>
      </c>
      <c r="U95" s="36">
        <f>SUMIFS(СВЦЭМ!$D$33:$D$776,СВЦЭМ!$A$33:$A$776,$A95,СВЦЭМ!$B$33:$B$776,U$77)+'СЕТ СН'!$H$14+СВЦЭМ!$D$10+'СЕТ СН'!$H$5-'СЕТ СН'!$H$24</f>
        <v>3703.9579005199998</v>
      </c>
      <c r="V95" s="36">
        <f>SUMIFS(СВЦЭМ!$D$33:$D$776,СВЦЭМ!$A$33:$A$776,$A95,СВЦЭМ!$B$33:$B$776,V$77)+'СЕТ СН'!$H$14+СВЦЭМ!$D$10+'СЕТ СН'!$H$5-'СЕТ СН'!$H$24</f>
        <v>3694.50021311</v>
      </c>
      <c r="W95" s="36">
        <f>SUMIFS(СВЦЭМ!$D$33:$D$776,СВЦЭМ!$A$33:$A$776,$A95,СВЦЭМ!$B$33:$B$776,W$77)+'СЕТ СН'!$H$14+СВЦЭМ!$D$10+'СЕТ СН'!$H$5-'СЕТ СН'!$H$24</f>
        <v>3710.98808147</v>
      </c>
      <c r="X95" s="36">
        <f>SUMIFS(СВЦЭМ!$D$33:$D$776,СВЦЭМ!$A$33:$A$776,$A95,СВЦЭМ!$B$33:$B$776,X$77)+'СЕТ СН'!$H$14+СВЦЭМ!$D$10+'СЕТ СН'!$H$5-'СЕТ СН'!$H$24</f>
        <v>3725.3575896000002</v>
      </c>
      <c r="Y95" s="36">
        <f>SUMIFS(СВЦЭМ!$D$33:$D$776,СВЦЭМ!$A$33:$A$776,$A95,СВЦЭМ!$B$33:$B$776,Y$77)+'СЕТ СН'!$H$14+СВЦЭМ!$D$10+'СЕТ СН'!$H$5-'СЕТ СН'!$H$24</f>
        <v>3762.7245771500002</v>
      </c>
    </row>
    <row r="96" spans="1:25" ht="15.75" x14ac:dyDescent="0.2">
      <c r="A96" s="35">
        <f t="shared" si="2"/>
        <v>44246</v>
      </c>
      <c r="B96" s="36">
        <f>SUMIFS(СВЦЭМ!$D$33:$D$776,СВЦЭМ!$A$33:$A$776,$A96,СВЦЭМ!$B$33:$B$776,B$77)+'СЕТ СН'!$H$14+СВЦЭМ!$D$10+'СЕТ СН'!$H$5-'СЕТ СН'!$H$24</f>
        <v>3772.26154004</v>
      </c>
      <c r="C96" s="36">
        <f>SUMIFS(СВЦЭМ!$D$33:$D$776,СВЦЭМ!$A$33:$A$776,$A96,СВЦЭМ!$B$33:$B$776,C$77)+'СЕТ СН'!$H$14+СВЦЭМ!$D$10+'СЕТ СН'!$H$5-'СЕТ СН'!$H$24</f>
        <v>3796.3200533700001</v>
      </c>
      <c r="D96" s="36">
        <f>SUMIFS(СВЦЭМ!$D$33:$D$776,СВЦЭМ!$A$33:$A$776,$A96,СВЦЭМ!$B$33:$B$776,D$77)+'СЕТ СН'!$H$14+СВЦЭМ!$D$10+'СЕТ СН'!$H$5-'СЕТ СН'!$H$24</f>
        <v>3835.8267024400002</v>
      </c>
      <c r="E96" s="36">
        <f>SUMIFS(СВЦЭМ!$D$33:$D$776,СВЦЭМ!$A$33:$A$776,$A96,СВЦЭМ!$B$33:$B$776,E$77)+'СЕТ СН'!$H$14+СВЦЭМ!$D$10+'СЕТ СН'!$H$5-'СЕТ СН'!$H$24</f>
        <v>3841.0870163600002</v>
      </c>
      <c r="F96" s="36">
        <f>SUMIFS(СВЦЭМ!$D$33:$D$776,СВЦЭМ!$A$33:$A$776,$A96,СВЦЭМ!$B$33:$B$776,F$77)+'СЕТ СН'!$H$14+СВЦЭМ!$D$10+'СЕТ СН'!$H$5-'СЕТ СН'!$H$24</f>
        <v>3837.59127958</v>
      </c>
      <c r="G96" s="36">
        <f>SUMIFS(СВЦЭМ!$D$33:$D$776,СВЦЭМ!$A$33:$A$776,$A96,СВЦЭМ!$B$33:$B$776,G$77)+'СЕТ СН'!$H$14+СВЦЭМ!$D$10+'СЕТ СН'!$H$5-'СЕТ СН'!$H$24</f>
        <v>3811.5627878099999</v>
      </c>
      <c r="H96" s="36">
        <f>SUMIFS(СВЦЭМ!$D$33:$D$776,СВЦЭМ!$A$33:$A$776,$A96,СВЦЭМ!$B$33:$B$776,H$77)+'СЕТ СН'!$H$14+СВЦЭМ!$D$10+'СЕТ СН'!$H$5-'СЕТ СН'!$H$24</f>
        <v>3777.3419043100002</v>
      </c>
      <c r="I96" s="36">
        <f>SUMIFS(СВЦЭМ!$D$33:$D$776,СВЦЭМ!$A$33:$A$776,$A96,СВЦЭМ!$B$33:$B$776,I$77)+'СЕТ СН'!$H$14+СВЦЭМ!$D$10+'СЕТ СН'!$H$5-'СЕТ СН'!$H$24</f>
        <v>3745.1970918500001</v>
      </c>
      <c r="J96" s="36">
        <f>SUMIFS(СВЦЭМ!$D$33:$D$776,СВЦЭМ!$A$33:$A$776,$A96,СВЦЭМ!$B$33:$B$776,J$77)+'СЕТ СН'!$H$14+СВЦЭМ!$D$10+'СЕТ СН'!$H$5-'СЕТ СН'!$H$24</f>
        <v>3720.76277755</v>
      </c>
      <c r="K96" s="36">
        <f>SUMIFS(СВЦЭМ!$D$33:$D$776,СВЦЭМ!$A$33:$A$776,$A96,СВЦЭМ!$B$33:$B$776,K$77)+'СЕТ СН'!$H$14+СВЦЭМ!$D$10+'СЕТ СН'!$H$5-'СЕТ СН'!$H$24</f>
        <v>3721.44506254</v>
      </c>
      <c r="L96" s="36">
        <f>SUMIFS(СВЦЭМ!$D$33:$D$776,СВЦЭМ!$A$33:$A$776,$A96,СВЦЭМ!$B$33:$B$776,L$77)+'СЕТ СН'!$H$14+СВЦЭМ!$D$10+'СЕТ СН'!$H$5-'СЕТ СН'!$H$24</f>
        <v>3751.0900382899999</v>
      </c>
      <c r="M96" s="36">
        <f>SUMIFS(СВЦЭМ!$D$33:$D$776,СВЦЭМ!$A$33:$A$776,$A96,СВЦЭМ!$B$33:$B$776,M$77)+'СЕТ СН'!$H$14+СВЦЭМ!$D$10+'СЕТ СН'!$H$5-'СЕТ СН'!$H$24</f>
        <v>3736.9355448799997</v>
      </c>
      <c r="N96" s="36">
        <f>SUMIFS(СВЦЭМ!$D$33:$D$776,СВЦЭМ!$A$33:$A$776,$A96,СВЦЭМ!$B$33:$B$776,N$77)+'СЕТ СН'!$H$14+СВЦЭМ!$D$10+'СЕТ СН'!$H$5-'СЕТ СН'!$H$24</f>
        <v>3751.4896541200001</v>
      </c>
      <c r="O96" s="36">
        <f>SUMIFS(СВЦЭМ!$D$33:$D$776,СВЦЭМ!$A$33:$A$776,$A96,СВЦЭМ!$B$33:$B$776,O$77)+'СЕТ СН'!$H$14+СВЦЭМ!$D$10+'СЕТ СН'!$H$5-'СЕТ СН'!$H$24</f>
        <v>3759.73747121</v>
      </c>
      <c r="P96" s="36">
        <f>SUMIFS(СВЦЭМ!$D$33:$D$776,СВЦЭМ!$A$33:$A$776,$A96,СВЦЭМ!$B$33:$B$776,P$77)+'СЕТ СН'!$H$14+СВЦЭМ!$D$10+'СЕТ СН'!$H$5-'СЕТ СН'!$H$24</f>
        <v>3737.5545165600001</v>
      </c>
      <c r="Q96" s="36">
        <f>SUMIFS(СВЦЭМ!$D$33:$D$776,СВЦЭМ!$A$33:$A$776,$A96,СВЦЭМ!$B$33:$B$776,Q$77)+'СЕТ СН'!$H$14+СВЦЭМ!$D$10+'СЕТ СН'!$H$5-'СЕТ СН'!$H$24</f>
        <v>3743.9190039300001</v>
      </c>
      <c r="R96" s="36">
        <f>SUMIFS(СВЦЭМ!$D$33:$D$776,СВЦЭМ!$A$33:$A$776,$A96,СВЦЭМ!$B$33:$B$776,R$77)+'СЕТ СН'!$H$14+СВЦЭМ!$D$10+'СЕТ СН'!$H$5-'СЕТ СН'!$H$24</f>
        <v>3760.23597681</v>
      </c>
      <c r="S96" s="36">
        <f>SUMIFS(СВЦЭМ!$D$33:$D$776,СВЦЭМ!$A$33:$A$776,$A96,СВЦЭМ!$B$33:$B$776,S$77)+'СЕТ СН'!$H$14+СВЦЭМ!$D$10+'СЕТ СН'!$H$5-'СЕТ СН'!$H$24</f>
        <v>3743.13924172</v>
      </c>
      <c r="T96" s="36">
        <f>SUMIFS(СВЦЭМ!$D$33:$D$776,СВЦЭМ!$A$33:$A$776,$A96,СВЦЭМ!$B$33:$B$776,T$77)+'СЕТ СН'!$H$14+СВЦЭМ!$D$10+'СЕТ СН'!$H$5-'СЕТ СН'!$H$24</f>
        <v>3730.3870031900001</v>
      </c>
      <c r="U96" s="36">
        <f>SUMIFS(СВЦЭМ!$D$33:$D$776,СВЦЭМ!$A$33:$A$776,$A96,СВЦЭМ!$B$33:$B$776,U$77)+'СЕТ СН'!$H$14+СВЦЭМ!$D$10+'СЕТ СН'!$H$5-'СЕТ СН'!$H$24</f>
        <v>3730.6000872</v>
      </c>
      <c r="V96" s="36">
        <f>SUMIFS(СВЦЭМ!$D$33:$D$776,СВЦЭМ!$A$33:$A$776,$A96,СВЦЭМ!$B$33:$B$776,V$77)+'СЕТ СН'!$H$14+СВЦЭМ!$D$10+'СЕТ СН'!$H$5-'СЕТ СН'!$H$24</f>
        <v>3725.60098711</v>
      </c>
      <c r="W96" s="36">
        <f>SUMIFS(СВЦЭМ!$D$33:$D$776,СВЦЭМ!$A$33:$A$776,$A96,СВЦЭМ!$B$33:$B$776,W$77)+'СЕТ СН'!$H$14+СВЦЭМ!$D$10+'СЕТ СН'!$H$5-'СЕТ СН'!$H$24</f>
        <v>3735.4077102800002</v>
      </c>
      <c r="X96" s="36">
        <f>SUMIFS(СВЦЭМ!$D$33:$D$776,СВЦЭМ!$A$33:$A$776,$A96,СВЦЭМ!$B$33:$B$776,X$77)+'СЕТ СН'!$H$14+СВЦЭМ!$D$10+'СЕТ СН'!$H$5-'СЕТ СН'!$H$24</f>
        <v>3758.9864059299998</v>
      </c>
      <c r="Y96" s="36">
        <f>SUMIFS(СВЦЭМ!$D$33:$D$776,СВЦЭМ!$A$33:$A$776,$A96,СВЦЭМ!$B$33:$B$776,Y$77)+'СЕТ СН'!$H$14+СВЦЭМ!$D$10+'СЕТ СН'!$H$5-'СЕТ СН'!$H$24</f>
        <v>3780.5511123900001</v>
      </c>
    </row>
    <row r="97" spans="1:27" ht="15.75" x14ac:dyDescent="0.2">
      <c r="A97" s="35">
        <f t="shared" si="2"/>
        <v>44247</v>
      </c>
      <c r="B97" s="36">
        <f>SUMIFS(СВЦЭМ!$D$33:$D$776,СВЦЭМ!$A$33:$A$776,$A97,СВЦЭМ!$B$33:$B$776,B$77)+'СЕТ СН'!$H$14+СВЦЭМ!$D$10+'СЕТ СН'!$H$5-'СЕТ СН'!$H$24</f>
        <v>3780.61855771</v>
      </c>
      <c r="C97" s="36">
        <f>SUMIFS(СВЦЭМ!$D$33:$D$776,СВЦЭМ!$A$33:$A$776,$A97,СВЦЭМ!$B$33:$B$776,C$77)+'СЕТ СН'!$H$14+СВЦЭМ!$D$10+'СЕТ СН'!$H$5-'СЕТ СН'!$H$24</f>
        <v>3801.6444032499999</v>
      </c>
      <c r="D97" s="36">
        <f>SUMIFS(СВЦЭМ!$D$33:$D$776,СВЦЭМ!$A$33:$A$776,$A97,СВЦЭМ!$B$33:$B$776,D$77)+'СЕТ СН'!$H$14+СВЦЭМ!$D$10+'СЕТ СН'!$H$5-'СЕТ СН'!$H$24</f>
        <v>3826.4114774899999</v>
      </c>
      <c r="E97" s="36">
        <f>SUMIFS(СВЦЭМ!$D$33:$D$776,СВЦЭМ!$A$33:$A$776,$A97,СВЦЭМ!$B$33:$B$776,E$77)+'СЕТ СН'!$H$14+СВЦЭМ!$D$10+'СЕТ СН'!$H$5-'СЕТ СН'!$H$24</f>
        <v>3828.2506205600002</v>
      </c>
      <c r="F97" s="36">
        <f>SUMIFS(СВЦЭМ!$D$33:$D$776,СВЦЭМ!$A$33:$A$776,$A97,СВЦЭМ!$B$33:$B$776,F$77)+'СЕТ СН'!$H$14+СВЦЭМ!$D$10+'СЕТ СН'!$H$5-'СЕТ СН'!$H$24</f>
        <v>3832.4587120699998</v>
      </c>
      <c r="G97" s="36">
        <f>SUMIFS(СВЦЭМ!$D$33:$D$776,СВЦЭМ!$A$33:$A$776,$A97,СВЦЭМ!$B$33:$B$776,G$77)+'СЕТ СН'!$H$14+СВЦЭМ!$D$10+'СЕТ СН'!$H$5-'СЕТ СН'!$H$24</f>
        <v>3809.7249695400001</v>
      </c>
      <c r="H97" s="36">
        <f>SUMIFS(СВЦЭМ!$D$33:$D$776,СВЦЭМ!$A$33:$A$776,$A97,СВЦЭМ!$B$33:$B$776,H$77)+'СЕТ СН'!$H$14+СВЦЭМ!$D$10+'СЕТ СН'!$H$5-'СЕТ СН'!$H$24</f>
        <v>3778.3219381499998</v>
      </c>
      <c r="I97" s="36">
        <f>SUMIFS(СВЦЭМ!$D$33:$D$776,СВЦЭМ!$A$33:$A$776,$A97,СВЦЭМ!$B$33:$B$776,I$77)+'СЕТ СН'!$H$14+СВЦЭМ!$D$10+'СЕТ СН'!$H$5-'СЕТ СН'!$H$24</f>
        <v>3750.8125963900002</v>
      </c>
      <c r="J97" s="36">
        <f>SUMIFS(СВЦЭМ!$D$33:$D$776,СВЦЭМ!$A$33:$A$776,$A97,СВЦЭМ!$B$33:$B$776,J$77)+'СЕТ СН'!$H$14+СВЦЭМ!$D$10+'СЕТ СН'!$H$5-'СЕТ СН'!$H$24</f>
        <v>3720.6864321200001</v>
      </c>
      <c r="K97" s="36">
        <f>SUMIFS(СВЦЭМ!$D$33:$D$776,СВЦЭМ!$A$33:$A$776,$A97,СВЦЭМ!$B$33:$B$776,K$77)+'СЕТ СН'!$H$14+СВЦЭМ!$D$10+'СЕТ СН'!$H$5-'СЕТ СН'!$H$24</f>
        <v>3715.8248318599999</v>
      </c>
      <c r="L97" s="36">
        <f>SUMIFS(СВЦЭМ!$D$33:$D$776,СВЦЭМ!$A$33:$A$776,$A97,СВЦЭМ!$B$33:$B$776,L$77)+'СЕТ СН'!$H$14+СВЦЭМ!$D$10+'СЕТ СН'!$H$5-'СЕТ СН'!$H$24</f>
        <v>3716.4056229399998</v>
      </c>
      <c r="M97" s="36">
        <f>SUMIFS(СВЦЭМ!$D$33:$D$776,СВЦЭМ!$A$33:$A$776,$A97,СВЦЭМ!$B$33:$B$776,M$77)+'СЕТ СН'!$H$14+СВЦЭМ!$D$10+'СЕТ СН'!$H$5-'СЕТ СН'!$H$24</f>
        <v>3726.1252357200001</v>
      </c>
      <c r="N97" s="36">
        <f>SUMIFS(СВЦЭМ!$D$33:$D$776,СВЦЭМ!$A$33:$A$776,$A97,СВЦЭМ!$B$33:$B$776,N$77)+'СЕТ СН'!$H$14+СВЦЭМ!$D$10+'СЕТ СН'!$H$5-'СЕТ СН'!$H$24</f>
        <v>3708.4554562899998</v>
      </c>
      <c r="O97" s="36">
        <f>SUMIFS(СВЦЭМ!$D$33:$D$776,СВЦЭМ!$A$33:$A$776,$A97,СВЦЭМ!$B$33:$B$776,O$77)+'СЕТ СН'!$H$14+СВЦЭМ!$D$10+'СЕТ СН'!$H$5-'СЕТ СН'!$H$24</f>
        <v>3714.8345958800001</v>
      </c>
      <c r="P97" s="36">
        <f>SUMIFS(СВЦЭМ!$D$33:$D$776,СВЦЭМ!$A$33:$A$776,$A97,СВЦЭМ!$B$33:$B$776,P$77)+'СЕТ СН'!$H$14+СВЦЭМ!$D$10+'СЕТ СН'!$H$5-'СЕТ СН'!$H$24</f>
        <v>3697.4017569100001</v>
      </c>
      <c r="Q97" s="36">
        <f>SUMIFS(СВЦЭМ!$D$33:$D$776,СВЦЭМ!$A$33:$A$776,$A97,СВЦЭМ!$B$33:$B$776,Q$77)+'СЕТ СН'!$H$14+СВЦЭМ!$D$10+'СЕТ СН'!$H$5-'СЕТ СН'!$H$24</f>
        <v>3703.6372846499999</v>
      </c>
      <c r="R97" s="36">
        <f>SUMIFS(СВЦЭМ!$D$33:$D$776,СВЦЭМ!$A$33:$A$776,$A97,СВЦЭМ!$B$33:$B$776,R$77)+'СЕТ СН'!$H$14+СВЦЭМ!$D$10+'СЕТ СН'!$H$5-'СЕТ СН'!$H$24</f>
        <v>3709.7299765299999</v>
      </c>
      <c r="S97" s="36">
        <f>SUMIFS(СВЦЭМ!$D$33:$D$776,СВЦЭМ!$A$33:$A$776,$A97,СВЦЭМ!$B$33:$B$776,S$77)+'СЕТ СН'!$H$14+СВЦЭМ!$D$10+'СЕТ СН'!$H$5-'СЕТ СН'!$H$24</f>
        <v>3682.0166746300001</v>
      </c>
      <c r="T97" s="36">
        <f>SUMIFS(СВЦЭМ!$D$33:$D$776,СВЦЭМ!$A$33:$A$776,$A97,СВЦЭМ!$B$33:$B$776,T$77)+'СЕТ СН'!$H$14+СВЦЭМ!$D$10+'СЕТ СН'!$H$5-'СЕТ СН'!$H$24</f>
        <v>3685.29671942</v>
      </c>
      <c r="U97" s="36">
        <f>SUMIFS(СВЦЭМ!$D$33:$D$776,СВЦЭМ!$A$33:$A$776,$A97,СВЦЭМ!$B$33:$B$776,U$77)+'СЕТ СН'!$H$14+СВЦЭМ!$D$10+'СЕТ СН'!$H$5-'СЕТ СН'!$H$24</f>
        <v>3697.67831424</v>
      </c>
      <c r="V97" s="36">
        <f>SUMIFS(СВЦЭМ!$D$33:$D$776,СВЦЭМ!$A$33:$A$776,$A97,СВЦЭМ!$B$33:$B$776,V$77)+'СЕТ СН'!$H$14+СВЦЭМ!$D$10+'СЕТ СН'!$H$5-'СЕТ СН'!$H$24</f>
        <v>3698.9314921800001</v>
      </c>
      <c r="W97" s="36">
        <f>SUMIFS(СВЦЭМ!$D$33:$D$776,СВЦЭМ!$A$33:$A$776,$A97,СВЦЭМ!$B$33:$B$776,W$77)+'СЕТ СН'!$H$14+СВЦЭМ!$D$10+'СЕТ СН'!$H$5-'СЕТ СН'!$H$24</f>
        <v>3697.53360101</v>
      </c>
      <c r="X97" s="36">
        <f>SUMIFS(СВЦЭМ!$D$33:$D$776,СВЦЭМ!$A$33:$A$776,$A97,СВЦЭМ!$B$33:$B$776,X$77)+'СЕТ СН'!$H$14+СВЦЭМ!$D$10+'СЕТ СН'!$H$5-'СЕТ СН'!$H$24</f>
        <v>3709.2127592799998</v>
      </c>
      <c r="Y97" s="36">
        <f>SUMIFS(СВЦЭМ!$D$33:$D$776,СВЦЭМ!$A$33:$A$776,$A97,СВЦЭМ!$B$33:$B$776,Y$77)+'СЕТ СН'!$H$14+СВЦЭМ!$D$10+'СЕТ СН'!$H$5-'СЕТ СН'!$H$24</f>
        <v>3722.69770002</v>
      </c>
    </row>
    <row r="98" spans="1:27" ht="15.75" x14ac:dyDescent="0.2">
      <c r="A98" s="35">
        <f t="shared" si="2"/>
        <v>44248</v>
      </c>
      <c r="B98" s="36">
        <f>SUMIFS(СВЦЭМ!$D$33:$D$776,СВЦЭМ!$A$33:$A$776,$A98,СВЦЭМ!$B$33:$B$776,B$77)+'СЕТ СН'!$H$14+СВЦЭМ!$D$10+'СЕТ СН'!$H$5-'СЕТ СН'!$H$24</f>
        <v>3771.1405382299999</v>
      </c>
      <c r="C98" s="36">
        <f>SUMIFS(СВЦЭМ!$D$33:$D$776,СВЦЭМ!$A$33:$A$776,$A98,СВЦЭМ!$B$33:$B$776,C$77)+'СЕТ СН'!$H$14+СВЦЭМ!$D$10+'СЕТ СН'!$H$5-'СЕТ СН'!$H$24</f>
        <v>3787.2971797199998</v>
      </c>
      <c r="D98" s="36">
        <f>SUMIFS(СВЦЭМ!$D$33:$D$776,СВЦЭМ!$A$33:$A$776,$A98,СВЦЭМ!$B$33:$B$776,D$77)+'СЕТ СН'!$H$14+СВЦЭМ!$D$10+'СЕТ СН'!$H$5-'СЕТ СН'!$H$24</f>
        <v>3814.5525040100001</v>
      </c>
      <c r="E98" s="36">
        <f>SUMIFS(СВЦЭМ!$D$33:$D$776,СВЦЭМ!$A$33:$A$776,$A98,СВЦЭМ!$B$33:$B$776,E$77)+'СЕТ СН'!$H$14+СВЦЭМ!$D$10+'СЕТ СН'!$H$5-'СЕТ СН'!$H$24</f>
        <v>3818.3356202300001</v>
      </c>
      <c r="F98" s="36">
        <f>SUMIFS(СВЦЭМ!$D$33:$D$776,СВЦЭМ!$A$33:$A$776,$A98,СВЦЭМ!$B$33:$B$776,F$77)+'СЕТ СН'!$H$14+СВЦЭМ!$D$10+'СЕТ СН'!$H$5-'СЕТ СН'!$H$24</f>
        <v>3824.13451678</v>
      </c>
      <c r="G98" s="36">
        <f>SUMIFS(СВЦЭМ!$D$33:$D$776,СВЦЭМ!$A$33:$A$776,$A98,СВЦЭМ!$B$33:$B$776,G$77)+'СЕТ СН'!$H$14+СВЦЭМ!$D$10+'СЕТ СН'!$H$5-'СЕТ СН'!$H$24</f>
        <v>3823.4867264300001</v>
      </c>
      <c r="H98" s="36">
        <f>SUMIFS(СВЦЭМ!$D$33:$D$776,СВЦЭМ!$A$33:$A$776,$A98,СВЦЭМ!$B$33:$B$776,H$77)+'СЕТ СН'!$H$14+СВЦЭМ!$D$10+'СЕТ СН'!$H$5-'СЕТ СН'!$H$24</f>
        <v>3812.3191321599998</v>
      </c>
      <c r="I98" s="36">
        <f>SUMIFS(СВЦЭМ!$D$33:$D$776,СВЦЭМ!$A$33:$A$776,$A98,СВЦЭМ!$B$33:$B$776,I$77)+'СЕТ СН'!$H$14+СВЦЭМ!$D$10+'СЕТ СН'!$H$5-'СЕТ СН'!$H$24</f>
        <v>3803.4341002699998</v>
      </c>
      <c r="J98" s="36">
        <f>SUMIFS(СВЦЭМ!$D$33:$D$776,СВЦЭМ!$A$33:$A$776,$A98,СВЦЭМ!$B$33:$B$776,J$77)+'СЕТ СН'!$H$14+СВЦЭМ!$D$10+'СЕТ СН'!$H$5-'СЕТ СН'!$H$24</f>
        <v>3781.19969326</v>
      </c>
      <c r="K98" s="36">
        <f>SUMIFS(СВЦЭМ!$D$33:$D$776,СВЦЭМ!$A$33:$A$776,$A98,СВЦЭМ!$B$33:$B$776,K$77)+'СЕТ СН'!$H$14+СВЦЭМ!$D$10+'СЕТ СН'!$H$5-'СЕТ СН'!$H$24</f>
        <v>3750.68875394</v>
      </c>
      <c r="L98" s="36">
        <f>SUMIFS(СВЦЭМ!$D$33:$D$776,СВЦЭМ!$A$33:$A$776,$A98,СВЦЭМ!$B$33:$B$776,L$77)+'СЕТ СН'!$H$14+СВЦЭМ!$D$10+'СЕТ СН'!$H$5-'СЕТ СН'!$H$24</f>
        <v>3729.02133925</v>
      </c>
      <c r="M98" s="36">
        <f>SUMIFS(СВЦЭМ!$D$33:$D$776,СВЦЭМ!$A$33:$A$776,$A98,СВЦЭМ!$B$33:$B$776,M$77)+'СЕТ СН'!$H$14+СВЦЭМ!$D$10+'СЕТ СН'!$H$5-'СЕТ СН'!$H$24</f>
        <v>3732.4191161099998</v>
      </c>
      <c r="N98" s="36">
        <f>SUMIFS(СВЦЭМ!$D$33:$D$776,СВЦЭМ!$A$33:$A$776,$A98,СВЦЭМ!$B$33:$B$776,N$77)+'СЕТ СН'!$H$14+СВЦЭМ!$D$10+'СЕТ СН'!$H$5-'СЕТ СН'!$H$24</f>
        <v>3752.7779265999998</v>
      </c>
      <c r="O98" s="36">
        <f>SUMIFS(СВЦЭМ!$D$33:$D$776,СВЦЭМ!$A$33:$A$776,$A98,СВЦЭМ!$B$33:$B$776,O$77)+'СЕТ СН'!$H$14+СВЦЭМ!$D$10+'СЕТ СН'!$H$5-'СЕТ СН'!$H$24</f>
        <v>3767.0488698099998</v>
      </c>
      <c r="P98" s="36">
        <f>SUMIFS(СВЦЭМ!$D$33:$D$776,СВЦЭМ!$A$33:$A$776,$A98,СВЦЭМ!$B$33:$B$776,P$77)+'СЕТ СН'!$H$14+СВЦЭМ!$D$10+'СЕТ СН'!$H$5-'СЕТ СН'!$H$24</f>
        <v>3751.2251073699999</v>
      </c>
      <c r="Q98" s="36">
        <f>SUMIFS(СВЦЭМ!$D$33:$D$776,СВЦЭМ!$A$33:$A$776,$A98,СВЦЭМ!$B$33:$B$776,Q$77)+'СЕТ СН'!$H$14+СВЦЭМ!$D$10+'СЕТ СН'!$H$5-'СЕТ СН'!$H$24</f>
        <v>3758.90542405</v>
      </c>
      <c r="R98" s="36">
        <f>SUMIFS(СВЦЭМ!$D$33:$D$776,СВЦЭМ!$A$33:$A$776,$A98,СВЦЭМ!$B$33:$B$776,R$77)+'СЕТ СН'!$H$14+СВЦЭМ!$D$10+'СЕТ СН'!$H$5-'СЕТ СН'!$H$24</f>
        <v>3778.06622857</v>
      </c>
      <c r="S98" s="36">
        <f>SUMIFS(СВЦЭМ!$D$33:$D$776,СВЦЭМ!$A$33:$A$776,$A98,СВЦЭМ!$B$33:$B$776,S$77)+'СЕТ СН'!$H$14+СВЦЭМ!$D$10+'СЕТ СН'!$H$5-'СЕТ СН'!$H$24</f>
        <v>3752.8634464299998</v>
      </c>
      <c r="T98" s="36">
        <f>SUMIFS(СВЦЭМ!$D$33:$D$776,СВЦЭМ!$A$33:$A$776,$A98,СВЦЭМ!$B$33:$B$776,T$77)+'СЕТ СН'!$H$14+СВЦЭМ!$D$10+'СЕТ СН'!$H$5-'СЕТ СН'!$H$24</f>
        <v>3733.5296505599999</v>
      </c>
      <c r="U98" s="36">
        <f>SUMIFS(СВЦЭМ!$D$33:$D$776,СВЦЭМ!$A$33:$A$776,$A98,СВЦЭМ!$B$33:$B$776,U$77)+'СЕТ СН'!$H$14+СВЦЭМ!$D$10+'СЕТ СН'!$H$5-'СЕТ СН'!$H$24</f>
        <v>3716.0858942899999</v>
      </c>
      <c r="V98" s="36">
        <f>SUMIFS(СВЦЭМ!$D$33:$D$776,СВЦЭМ!$A$33:$A$776,$A98,СВЦЭМ!$B$33:$B$776,V$77)+'СЕТ СН'!$H$14+СВЦЭМ!$D$10+'СЕТ СН'!$H$5-'СЕТ СН'!$H$24</f>
        <v>3724.88130116</v>
      </c>
      <c r="W98" s="36">
        <f>SUMIFS(СВЦЭМ!$D$33:$D$776,СВЦЭМ!$A$33:$A$776,$A98,СВЦЭМ!$B$33:$B$776,W$77)+'СЕТ СН'!$H$14+СВЦЭМ!$D$10+'СЕТ СН'!$H$5-'СЕТ СН'!$H$24</f>
        <v>3744.7884057299998</v>
      </c>
      <c r="X98" s="36">
        <f>SUMIFS(СВЦЭМ!$D$33:$D$776,СВЦЭМ!$A$33:$A$776,$A98,СВЦЭМ!$B$33:$B$776,X$77)+'СЕТ СН'!$H$14+СВЦЭМ!$D$10+'СЕТ СН'!$H$5-'СЕТ СН'!$H$24</f>
        <v>3767.36326951</v>
      </c>
      <c r="Y98" s="36">
        <f>SUMIFS(СВЦЭМ!$D$33:$D$776,СВЦЭМ!$A$33:$A$776,$A98,СВЦЭМ!$B$33:$B$776,Y$77)+'СЕТ СН'!$H$14+СВЦЭМ!$D$10+'СЕТ СН'!$H$5-'СЕТ СН'!$H$24</f>
        <v>3784.0385795799998</v>
      </c>
    </row>
    <row r="99" spans="1:27" ht="15.75" x14ac:dyDescent="0.2">
      <c r="A99" s="35">
        <f t="shared" si="2"/>
        <v>44249</v>
      </c>
      <c r="B99" s="36">
        <f>SUMIFS(СВЦЭМ!$D$33:$D$776,СВЦЭМ!$A$33:$A$776,$A99,СВЦЭМ!$B$33:$B$776,B$77)+'СЕТ СН'!$H$14+СВЦЭМ!$D$10+'СЕТ СН'!$H$5-'СЕТ СН'!$H$24</f>
        <v>3775.5033279300001</v>
      </c>
      <c r="C99" s="36">
        <f>SUMIFS(СВЦЭМ!$D$33:$D$776,СВЦЭМ!$A$33:$A$776,$A99,СВЦЭМ!$B$33:$B$776,C$77)+'СЕТ СН'!$H$14+СВЦЭМ!$D$10+'СЕТ СН'!$H$5-'СЕТ СН'!$H$24</f>
        <v>3793.4746727399997</v>
      </c>
      <c r="D99" s="36">
        <f>SUMIFS(СВЦЭМ!$D$33:$D$776,СВЦЭМ!$A$33:$A$776,$A99,СВЦЭМ!$B$33:$B$776,D$77)+'СЕТ СН'!$H$14+СВЦЭМ!$D$10+'СЕТ СН'!$H$5-'СЕТ СН'!$H$24</f>
        <v>3826.6652863899999</v>
      </c>
      <c r="E99" s="36">
        <f>SUMIFS(СВЦЭМ!$D$33:$D$776,СВЦЭМ!$A$33:$A$776,$A99,СВЦЭМ!$B$33:$B$776,E$77)+'СЕТ СН'!$H$14+СВЦЭМ!$D$10+'СЕТ СН'!$H$5-'СЕТ СН'!$H$24</f>
        <v>3832.6936863800001</v>
      </c>
      <c r="F99" s="36">
        <f>SUMIFS(СВЦЭМ!$D$33:$D$776,СВЦЭМ!$A$33:$A$776,$A99,СВЦЭМ!$B$33:$B$776,F$77)+'СЕТ СН'!$H$14+СВЦЭМ!$D$10+'СЕТ СН'!$H$5-'СЕТ СН'!$H$24</f>
        <v>3843.2956133999996</v>
      </c>
      <c r="G99" s="36">
        <f>SUMIFS(СВЦЭМ!$D$33:$D$776,СВЦЭМ!$A$33:$A$776,$A99,СВЦЭМ!$B$33:$B$776,G$77)+'СЕТ СН'!$H$14+СВЦЭМ!$D$10+'СЕТ СН'!$H$5-'СЕТ СН'!$H$24</f>
        <v>3830.6439229699999</v>
      </c>
      <c r="H99" s="36">
        <f>SUMIFS(СВЦЭМ!$D$33:$D$776,СВЦЭМ!$A$33:$A$776,$A99,СВЦЭМ!$B$33:$B$776,H$77)+'СЕТ СН'!$H$14+СВЦЭМ!$D$10+'СЕТ СН'!$H$5-'СЕТ СН'!$H$24</f>
        <v>3814.7750780400002</v>
      </c>
      <c r="I99" s="36">
        <f>SUMIFS(СВЦЭМ!$D$33:$D$776,СВЦЭМ!$A$33:$A$776,$A99,СВЦЭМ!$B$33:$B$776,I$77)+'СЕТ СН'!$H$14+СВЦЭМ!$D$10+'СЕТ СН'!$H$5-'СЕТ СН'!$H$24</f>
        <v>3801.1957407700002</v>
      </c>
      <c r="J99" s="36">
        <f>SUMIFS(СВЦЭМ!$D$33:$D$776,СВЦЭМ!$A$33:$A$776,$A99,СВЦЭМ!$B$33:$B$776,J$77)+'СЕТ СН'!$H$14+СВЦЭМ!$D$10+'СЕТ СН'!$H$5-'СЕТ СН'!$H$24</f>
        <v>3773.59116253</v>
      </c>
      <c r="K99" s="36">
        <f>SUMIFS(СВЦЭМ!$D$33:$D$776,СВЦЭМ!$A$33:$A$776,$A99,СВЦЭМ!$B$33:$B$776,K$77)+'СЕТ СН'!$H$14+СВЦЭМ!$D$10+'СЕТ СН'!$H$5-'СЕТ СН'!$H$24</f>
        <v>3737.1102570499997</v>
      </c>
      <c r="L99" s="36">
        <f>SUMIFS(СВЦЭМ!$D$33:$D$776,СВЦЭМ!$A$33:$A$776,$A99,СВЦЭМ!$B$33:$B$776,L$77)+'СЕТ СН'!$H$14+СВЦЭМ!$D$10+'СЕТ СН'!$H$5-'СЕТ СН'!$H$24</f>
        <v>3717.35504266</v>
      </c>
      <c r="M99" s="36">
        <f>SUMIFS(СВЦЭМ!$D$33:$D$776,СВЦЭМ!$A$33:$A$776,$A99,СВЦЭМ!$B$33:$B$776,M$77)+'СЕТ СН'!$H$14+СВЦЭМ!$D$10+'СЕТ СН'!$H$5-'СЕТ СН'!$H$24</f>
        <v>3720.5212507599999</v>
      </c>
      <c r="N99" s="36">
        <f>SUMIFS(СВЦЭМ!$D$33:$D$776,СВЦЭМ!$A$33:$A$776,$A99,СВЦЭМ!$B$33:$B$776,N$77)+'СЕТ СН'!$H$14+СВЦЭМ!$D$10+'СЕТ СН'!$H$5-'СЕТ СН'!$H$24</f>
        <v>3736.2428058099999</v>
      </c>
      <c r="O99" s="36">
        <f>SUMIFS(СВЦЭМ!$D$33:$D$776,СВЦЭМ!$A$33:$A$776,$A99,СВЦЭМ!$B$33:$B$776,O$77)+'СЕТ СН'!$H$14+СВЦЭМ!$D$10+'СЕТ СН'!$H$5-'СЕТ СН'!$H$24</f>
        <v>3750.5632937599999</v>
      </c>
      <c r="P99" s="36">
        <f>SUMIFS(СВЦЭМ!$D$33:$D$776,СВЦЭМ!$A$33:$A$776,$A99,СВЦЭМ!$B$33:$B$776,P$77)+'СЕТ СН'!$H$14+СВЦЭМ!$D$10+'СЕТ СН'!$H$5-'СЕТ СН'!$H$24</f>
        <v>3732.9266466499998</v>
      </c>
      <c r="Q99" s="36">
        <f>SUMIFS(СВЦЭМ!$D$33:$D$776,СВЦЭМ!$A$33:$A$776,$A99,СВЦЭМ!$B$33:$B$776,Q$77)+'СЕТ СН'!$H$14+СВЦЭМ!$D$10+'СЕТ СН'!$H$5-'СЕТ СН'!$H$24</f>
        <v>3742.8578900900002</v>
      </c>
      <c r="R99" s="36">
        <f>SUMIFS(СВЦЭМ!$D$33:$D$776,СВЦЭМ!$A$33:$A$776,$A99,СВЦЭМ!$B$33:$B$776,R$77)+'СЕТ СН'!$H$14+СВЦЭМ!$D$10+'СЕТ СН'!$H$5-'СЕТ СН'!$H$24</f>
        <v>3760.7863330800001</v>
      </c>
      <c r="S99" s="36">
        <f>SUMIFS(СВЦЭМ!$D$33:$D$776,СВЦЭМ!$A$33:$A$776,$A99,СВЦЭМ!$B$33:$B$776,S$77)+'СЕТ СН'!$H$14+СВЦЭМ!$D$10+'СЕТ СН'!$H$5-'СЕТ СН'!$H$24</f>
        <v>3734.6697696199999</v>
      </c>
      <c r="T99" s="36">
        <f>SUMIFS(СВЦЭМ!$D$33:$D$776,СВЦЭМ!$A$33:$A$776,$A99,СВЦЭМ!$B$33:$B$776,T$77)+'СЕТ СН'!$H$14+СВЦЭМ!$D$10+'СЕТ СН'!$H$5-'СЕТ СН'!$H$24</f>
        <v>3715.0919426</v>
      </c>
      <c r="U99" s="36">
        <f>SUMIFS(СВЦЭМ!$D$33:$D$776,СВЦЭМ!$A$33:$A$776,$A99,СВЦЭМ!$B$33:$B$776,U$77)+'СЕТ СН'!$H$14+СВЦЭМ!$D$10+'СЕТ СН'!$H$5-'СЕТ СН'!$H$24</f>
        <v>3702.5425259200001</v>
      </c>
      <c r="V99" s="36">
        <f>SUMIFS(СВЦЭМ!$D$33:$D$776,СВЦЭМ!$A$33:$A$776,$A99,СВЦЭМ!$B$33:$B$776,V$77)+'СЕТ СН'!$H$14+СВЦЭМ!$D$10+'СЕТ СН'!$H$5-'СЕТ СН'!$H$24</f>
        <v>3707.28592088</v>
      </c>
      <c r="W99" s="36">
        <f>SUMIFS(СВЦЭМ!$D$33:$D$776,СВЦЭМ!$A$33:$A$776,$A99,СВЦЭМ!$B$33:$B$776,W$77)+'СЕТ СН'!$H$14+СВЦЭМ!$D$10+'СЕТ СН'!$H$5-'СЕТ СН'!$H$24</f>
        <v>3725.40539597</v>
      </c>
      <c r="X99" s="36">
        <f>SUMIFS(СВЦЭМ!$D$33:$D$776,СВЦЭМ!$A$33:$A$776,$A99,СВЦЭМ!$B$33:$B$776,X$77)+'СЕТ СН'!$H$14+СВЦЭМ!$D$10+'СЕТ СН'!$H$5-'СЕТ СН'!$H$24</f>
        <v>3749.2953911499999</v>
      </c>
      <c r="Y99" s="36">
        <f>SUMIFS(СВЦЭМ!$D$33:$D$776,СВЦЭМ!$A$33:$A$776,$A99,СВЦЭМ!$B$33:$B$776,Y$77)+'СЕТ СН'!$H$14+СВЦЭМ!$D$10+'СЕТ СН'!$H$5-'СЕТ СН'!$H$24</f>
        <v>3788.8132764299999</v>
      </c>
    </row>
    <row r="100" spans="1:27" ht="15.75" x14ac:dyDescent="0.2">
      <c r="A100" s="35">
        <f t="shared" si="2"/>
        <v>44250</v>
      </c>
      <c r="B100" s="36">
        <f>SUMIFS(СВЦЭМ!$D$33:$D$776,СВЦЭМ!$A$33:$A$776,$A100,СВЦЭМ!$B$33:$B$776,B$77)+'СЕТ СН'!$H$14+СВЦЭМ!$D$10+'СЕТ СН'!$H$5-'СЕТ СН'!$H$24</f>
        <v>3748.3746495300002</v>
      </c>
      <c r="C100" s="36">
        <f>SUMIFS(СВЦЭМ!$D$33:$D$776,СВЦЭМ!$A$33:$A$776,$A100,СВЦЭМ!$B$33:$B$776,C$77)+'СЕТ СН'!$H$14+СВЦЭМ!$D$10+'СЕТ СН'!$H$5-'СЕТ СН'!$H$24</f>
        <v>3771.0367896399998</v>
      </c>
      <c r="D100" s="36">
        <f>SUMIFS(СВЦЭМ!$D$33:$D$776,СВЦЭМ!$A$33:$A$776,$A100,СВЦЭМ!$B$33:$B$776,D$77)+'СЕТ СН'!$H$14+СВЦЭМ!$D$10+'СЕТ СН'!$H$5-'СЕТ СН'!$H$24</f>
        <v>3802.8753660699999</v>
      </c>
      <c r="E100" s="36">
        <f>SUMIFS(СВЦЭМ!$D$33:$D$776,СВЦЭМ!$A$33:$A$776,$A100,СВЦЭМ!$B$33:$B$776,E$77)+'СЕТ СН'!$H$14+СВЦЭМ!$D$10+'СЕТ СН'!$H$5-'СЕТ СН'!$H$24</f>
        <v>3806.1387476899999</v>
      </c>
      <c r="F100" s="36">
        <f>SUMIFS(СВЦЭМ!$D$33:$D$776,СВЦЭМ!$A$33:$A$776,$A100,СВЦЭМ!$B$33:$B$776,F$77)+'СЕТ СН'!$H$14+СВЦЭМ!$D$10+'СЕТ СН'!$H$5-'СЕТ СН'!$H$24</f>
        <v>3811.5664300999997</v>
      </c>
      <c r="G100" s="36">
        <f>SUMIFS(СВЦЭМ!$D$33:$D$776,СВЦЭМ!$A$33:$A$776,$A100,СВЦЭМ!$B$33:$B$776,G$77)+'СЕТ СН'!$H$14+СВЦЭМ!$D$10+'СЕТ СН'!$H$5-'СЕТ СН'!$H$24</f>
        <v>3813.23601942</v>
      </c>
      <c r="H100" s="36">
        <f>SUMIFS(СВЦЭМ!$D$33:$D$776,СВЦЭМ!$A$33:$A$776,$A100,СВЦЭМ!$B$33:$B$776,H$77)+'СЕТ СН'!$H$14+СВЦЭМ!$D$10+'СЕТ СН'!$H$5-'СЕТ СН'!$H$24</f>
        <v>3802.3103808300002</v>
      </c>
      <c r="I100" s="36">
        <f>SUMIFS(СВЦЭМ!$D$33:$D$776,СВЦЭМ!$A$33:$A$776,$A100,СВЦЭМ!$B$33:$B$776,I$77)+'СЕТ СН'!$H$14+СВЦЭМ!$D$10+'СЕТ СН'!$H$5-'СЕТ СН'!$H$24</f>
        <v>3789.7109716300001</v>
      </c>
      <c r="J100" s="36">
        <f>SUMIFS(СВЦЭМ!$D$33:$D$776,СВЦЭМ!$A$33:$A$776,$A100,СВЦЭМ!$B$33:$B$776,J$77)+'СЕТ СН'!$H$14+СВЦЭМ!$D$10+'СЕТ СН'!$H$5-'СЕТ СН'!$H$24</f>
        <v>3750.3805711800001</v>
      </c>
      <c r="K100" s="36">
        <f>SUMIFS(СВЦЭМ!$D$33:$D$776,СВЦЭМ!$A$33:$A$776,$A100,СВЦЭМ!$B$33:$B$776,K$77)+'СЕТ СН'!$H$14+СВЦЭМ!$D$10+'СЕТ СН'!$H$5-'СЕТ СН'!$H$24</f>
        <v>3715.0338923700001</v>
      </c>
      <c r="L100" s="36">
        <f>SUMIFS(СВЦЭМ!$D$33:$D$776,СВЦЭМ!$A$33:$A$776,$A100,СВЦЭМ!$B$33:$B$776,L$77)+'СЕТ СН'!$H$14+СВЦЭМ!$D$10+'СЕТ СН'!$H$5-'СЕТ СН'!$H$24</f>
        <v>3705.7530094499998</v>
      </c>
      <c r="M100" s="36">
        <f>SUMIFS(СВЦЭМ!$D$33:$D$776,СВЦЭМ!$A$33:$A$776,$A100,СВЦЭМ!$B$33:$B$776,M$77)+'СЕТ СН'!$H$14+СВЦЭМ!$D$10+'СЕТ СН'!$H$5-'СЕТ СН'!$H$24</f>
        <v>3704.5365770200001</v>
      </c>
      <c r="N100" s="36">
        <f>SUMIFS(СВЦЭМ!$D$33:$D$776,СВЦЭМ!$A$33:$A$776,$A100,СВЦЭМ!$B$33:$B$776,N$77)+'СЕТ СН'!$H$14+СВЦЭМ!$D$10+'СЕТ СН'!$H$5-'СЕТ СН'!$H$24</f>
        <v>3729.1243200199997</v>
      </c>
      <c r="O100" s="36">
        <f>SUMIFS(СВЦЭМ!$D$33:$D$776,СВЦЭМ!$A$33:$A$776,$A100,СВЦЭМ!$B$33:$B$776,O$77)+'СЕТ СН'!$H$14+СВЦЭМ!$D$10+'СЕТ СН'!$H$5-'СЕТ СН'!$H$24</f>
        <v>3760.7944952299999</v>
      </c>
      <c r="P100" s="36">
        <f>SUMIFS(СВЦЭМ!$D$33:$D$776,СВЦЭМ!$A$33:$A$776,$A100,СВЦЭМ!$B$33:$B$776,P$77)+'СЕТ СН'!$H$14+СВЦЭМ!$D$10+'СЕТ СН'!$H$5-'СЕТ СН'!$H$24</f>
        <v>3751.0379428599999</v>
      </c>
      <c r="Q100" s="36">
        <f>SUMIFS(СВЦЭМ!$D$33:$D$776,СВЦЭМ!$A$33:$A$776,$A100,СВЦЭМ!$B$33:$B$776,Q$77)+'СЕТ СН'!$H$14+СВЦЭМ!$D$10+'СЕТ СН'!$H$5-'СЕТ СН'!$H$24</f>
        <v>3754.3903274499999</v>
      </c>
      <c r="R100" s="36">
        <f>SUMIFS(СВЦЭМ!$D$33:$D$776,СВЦЭМ!$A$33:$A$776,$A100,СВЦЭМ!$B$33:$B$776,R$77)+'СЕТ СН'!$H$14+СВЦЭМ!$D$10+'СЕТ СН'!$H$5-'СЕТ СН'!$H$24</f>
        <v>3765.8307814</v>
      </c>
      <c r="S100" s="36">
        <f>SUMIFS(СВЦЭМ!$D$33:$D$776,СВЦЭМ!$A$33:$A$776,$A100,СВЦЭМ!$B$33:$B$776,S$77)+'СЕТ СН'!$H$14+СВЦЭМ!$D$10+'СЕТ СН'!$H$5-'СЕТ СН'!$H$24</f>
        <v>3747.55773228</v>
      </c>
      <c r="T100" s="36">
        <f>SUMIFS(СВЦЭМ!$D$33:$D$776,СВЦЭМ!$A$33:$A$776,$A100,СВЦЭМ!$B$33:$B$776,T$77)+'СЕТ СН'!$H$14+СВЦЭМ!$D$10+'СЕТ СН'!$H$5-'СЕТ СН'!$H$24</f>
        <v>3726.8800881400002</v>
      </c>
      <c r="U100" s="36">
        <f>SUMIFS(СВЦЭМ!$D$33:$D$776,СВЦЭМ!$A$33:$A$776,$A100,СВЦЭМ!$B$33:$B$776,U$77)+'СЕТ СН'!$H$14+СВЦЭМ!$D$10+'СЕТ СН'!$H$5-'СЕТ СН'!$H$24</f>
        <v>3711.2963430899999</v>
      </c>
      <c r="V100" s="36">
        <f>SUMIFS(СВЦЭМ!$D$33:$D$776,СВЦЭМ!$A$33:$A$776,$A100,СВЦЭМ!$B$33:$B$776,V$77)+'СЕТ СН'!$H$14+СВЦЭМ!$D$10+'СЕТ СН'!$H$5-'СЕТ СН'!$H$24</f>
        <v>3714.1210020200001</v>
      </c>
      <c r="W100" s="36">
        <f>SUMIFS(СВЦЭМ!$D$33:$D$776,СВЦЭМ!$A$33:$A$776,$A100,СВЦЭМ!$B$33:$B$776,W$77)+'СЕТ СН'!$H$14+СВЦЭМ!$D$10+'СЕТ СН'!$H$5-'СЕТ СН'!$H$24</f>
        <v>3729.1119394899997</v>
      </c>
      <c r="X100" s="36">
        <f>SUMIFS(СВЦЭМ!$D$33:$D$776,СВЦЭМ!$A$33:$A$776,$A100,СВЦЭМ!$B$33:$B$776,X$77)+'СЕТ СН'!$H$14+СВЦЭМ!$D$10+'СЕТ СН'!$H$5-'СЕТ СН'!$H$24</f>
        <v>3755.5262386300001</v>
      </c>
      <c r="Y100" s="36">
        <f>SUMIFS(СВЦЭМ!$D$33:$D$776,СВЦЭМ!$A$33:$A$776,$A100,СВЦЭМ!$B$33:$B$776,Y$77)+'СЕТ СН'!$H$14+СВЦЭМ!$D$10+'СЕТ СН'!$H$5-'СЕТ СН'!$H$24</f>
        <v>3781.5752980500001</v>
      </c>
    </row>
    <row r="101" spans="1:27" ht="15.75" x14ac:dyDescent="0.2">
      <c r="A101" s="35">
        <f t="shared" si="2"/>
        <v>44251</v>
      </c>
      <c r="B101" s="36">
        <f>SUMIFS(СВЦЭМ!$D$33:$D$776,СВЦЭМ!$A$33:$A$776,$A101,СВЦЭМ!$B$33:$B$776,B$77)+'СЕТ СН'!$H$14+СВЦЭМ!$D$10+'СЕТ СН'!$H$5-'СЕТ СН'!$H$24</f>
        <v>3738.4239399899998</v>
      </c>
      <c r="C101" s="36">
        <f>SUMIFS(СВЦЭМ!$D$33:$D$776,СВЦЭМ!$A$33:$A$776,$A101,СВЦЭМ!$B$33:$B$776,C$77)+'СЕТ СН'!$H$14+СВЦЭМ!$D$10+'СЕТ СН'!$H$5-'СЕТ СН'!$H$24</f>
        <v>3749.2427664900001</v>
      </c>
      <c r="D101" s="36">
        <f>SUMIFS(СВЦЭМ!$D$33:$D$776,СВЦЭМ!$A$33:$A$776,$A101,СВЦЭМ!$B$33:$B$776,D$77)+'СЕТ СН'!$H$14+СВЦЭМ!$D$10+'СЕТ СН'!$H$5-'СЕТ СН'!$H$24</f>
        <v>3775.9429983800001</v>
      </c>
      <c r="E101" s="36">
        <f>SUMIFS(СВЦЭМ!$D$33:$D$776,СВЦЭМ!$A$33:$A$776,$A101,СВЦЭМ!$B$33:$B$776,E$77)+'СЕТ СН'!$H$14+СВЦЭМ!$D$10+'СЕТ СН'!$H$5-'СЕТ СН'!$H$24</f>
        <v>3779.1654482499998</v>
      </c>
      <c r="F101" s="36">
        <f>SUMIFS(СВЦЭМ!$D$33:$D$776,СВЦЭМ!$A$33:$A$776,$A101,СВЦЭМ!$B$33:$B$776,F$77)+'СЕТ СН'!$H$14+СВЦЭМ!$D$10+'СЕТ СН'!$H$5-'СЕТ СН'!$H$24</f>
        <v>3797.35551347</v>
      </c>
      <c r="G101" s="36">
        <f>SUMIFS(СВЦЭМ!$D$33:$D$776,СВЦЭМ!$A$33:$A$776,$A101,СВЦЭМ!$B$33:$B$776,G$77)+'СЕТ СН'!$H$14+СВЦЭМ!$D$10+'СЕТ СН'!$H$5-'СЕТ СН'!$H$24</f>
        <v>3786.9531349399999</v>
      </c>
      <c r="H101" s="36">
        <f>SUMIFS(СВЦЭМ!$D$33:$D$776,СВЦЭМ!$A$33:$A$776,$A101,СВЦЭМ!$B$33:$B$776,H$77)+'СЕТ СН'!$H$14+СВЦЭМ!$D$10+'СЕТ СН'!$H$5-'СЕТ СН'!$H$24</f>
        <v>3773.5835963899999</v>
      </c>
      <c r="I101" s="36">
        <f>SUMIFS(СВЦЭМ!$D$33:$D$776,СВЦЭМ!$A$33:$A$776,$A101,СВЦЭМ!$B$33:$B$776,I$77)+'СЕТ СН'!$H$14+СВЦЭМ!$D$10+'СЕТ СН'!$H$5-'СЕТ СН'!$H$24</f>
        <v>3763.4385109499999</v>
      </c>
      <c r="J101" s="36">
        <f>SUMIFS(СВЦЭМ!$D$33:$D$776,СВЦЭМ!$A$33:$A$776,$A101,СВЦЭМ!$B$33:$B$776,J$77)+'СЕТ СН'!$H$14+СВЦЭМ!$D$10+'СЕТ СН'!$H$5-'СЕТ СН'!$H$24</f>
        <v>3752.8416275700001</v>
      </c>
      <c r="K101" s="36">
        <f>SUMIFS(СВЦЭМ!$D$33:$D$776,СВЦЭМ!$A$33:$A$776,$A101,СВЦЭМ!$B$33:$B$776,K$77)+'СЕТ СН'!$H$14+СВЦЭМ!$D$10+'СЕТ СН'!$H$5-'СЕТ СН'!$H$24</f>
        <v>3741.5534905300001</v>
      </c>
      <c r="L101" s="36">
        <f>SUMIFS(СВЦЭМ!$D$33:$D$776,СВЦЭМ!$A$33:$A$776,$A101,СВЦЭМ!$B$33:$B$776,L$77)+'СЕТ СН'!$H$14+СВЦЭМ!$D$10+'СЕТ СН'!$H$5-'СЕТ СН'!$H$24</f>
        <v>3745.5292644199999</v>
      </c>
      <c r="M101" s="36">
        <f>SUMIFS(СВЦЭМ!$D$33:$D$776,СВЦЭМ!$A$33:$A$776,$A101,СВЦЭМ!$B$33:$B$776,M$77)+'СЕТ СН'!$H$14+СВЦЭМ!$D$10+'СЕТ СН'!$H$5-'СЕТ СН'!$H$24</f>
        <v>3758.0642815199999</v>
      </c>
      <c r="N101" s="36">
        <f>SUMIFS(СВЦЭМ!$D$33:$D$776,СВЦЭМ!$A$33:$A$776,$A101,СВЦЭМ!$B$33:$B$776,N$77)+'СЕТ СН'!$H$14+СВЦЭМ!$D$10+'СЕТ СН'!$H$5-'СЕТ СН'!$H$24</f>
        <v>3777.1338491199999</v>
      </c>
      <c r="O101" s="36">
        <f>SUMIFS(СВЦЭМ!$D$33:$D$776,СВЦЭМ!$A$33:$A$776,$A101,СВЦЭМ!$B$33:$B$776,O$77)+'СЕТ СН'!$H$14+СВЦЭМ!$D$10+'СЕТ СН'!$H$5-'СЕТ СН'!$H$24</f>
        <v>3790.8943865800002</v>
      </c>
      <c r="P101" s="36">
        <f>SUMIFS(СВЦЭМ!$D$33:$D$776,СВЦЭМ!$A$33:$A$776,$A101,СВЦЭМ!$B$33:$B$776,P$77)+'СЕТ СН'!$H$14+СВЦЭМ!$D$10+'СЕТ СН'!$H$5-'СЕТ СН'!$H$24</f>
        <v>3756.1973351199999</v>
      </c>
      <c r="Q101" s="36">
        <f>SUMIFS(СВЦЭМ!$D$33:$D$776,СВЦЭМ!$A$33:$A$776,$A101,СВЦЭМ!$B$33:$B$776,Q$77)+'СЕТ СН'!$H$14+СВЦЭМ!$D$10+'СЕТ СН'!$H$5-'СЕТ СН'!$H$24</f>
        <v>3774.9692682099999</v>
      </c>
      <c r="R101" s="36">
        <f>SUMIFS(СВЦЭМ!$D$33:$D$776,СВЦЭМ!$A$33:$A$776,$A101,СВЦЭМ!$B$33:$B$776,R$77)+'СЕТ СН'!$H$14+СВЦЭМ!$D$10+'СЕТ СН'!$H$5-'СЕТ СН'!$H$24</f>
        <v>3795.5645105899998</v>
      </c>
      <c r="S101" s="36">
        <f>SUMIFS(СВЦЭМ!$D$33:$D$776,СВЦЭМ!$A$33:$A$776,$A101,СВЦЭМ!$B$33:$B$776,S$77)+'СЕТ СН'!$H$14+СВЦЭМ!$D$10+'СЕТ СН'!$H$5-'СЕТ СН'!$H$24</f>
        <v>3772.9926624099999</v>
      </c>
      <c r="T101" s="36">
        <f>SUMIFS(СВЦЭМ!$D$33:$D$776,СВЦЭМ!$A$33:$A$776,$A101,СВЦЭМ!$B$33:$B$776,T$77)+'СЕТ СН'!$H$14+СВЦЭМ!$D$10+'СЕТ СН'!$H$5-'СЕТ СН'!$H$24</f>
        <v>3759.1275474899999</v>
      </c>
      <c r="U101" s="36">
        <f>SUMIFS(СВЦЭМ!$D$33:$D$776,СВЦЭМ!$A$33:$A$776,$A101,СВЦЭМ!$B$33:$B$776,U$77)+'СЕТ СН'!$H$14+СВЦЭМ!$D$10+'СЕТ СН'!$H$5-'СЕТ СН'!$H$24</f>
        <v>3739.86302333</v>
      </c>
      <c r="V101" s="36">
        <f>SUMIFS(СВЦЭМ!$D$33:$D$776,СВЦЭМ!$A$33:$A$776,$A101,СВЦЭМ!$B$33:$B$776,V$77)+'СЕТ СН'!$H$14+СВЦЭМ!$D$10+'СЕТ СН'!$H$5-'СЕТ СН'!$H$24</f>
        <v>3735.7502128000001</v>
      </c>
      <c r="W101" s="36">
        <f>SUMIFS(СВЦЭМ!$D$33:$D$776,СВЦЭМ!$A$33:$A$776,$A101,СВЦЭМ!$B$33:$B$776,W$77)+'СЕТ СН'!$H$14+СВЦЭМ!$D$10+'СЕТ СН'!$H$5-'СЕТ СН'!$H$24</f>
        <v>3743.3701237699997</v>
      </c>
      <c r="X101" s="36">
        <f>SUMIFS(СВЦЭМ!$D$33:$D$776,СВЦЭМ!$A$33:$A$776,$A101,СВЦЭМ!$B$33:$B$776,X$77)+'СЕТ СН'!$H$14+СВЦЭМ!$D$10+'СЕТ СН'!$H$5-'СЕТ СН'!$H$24</f>
        <v>3767.89588684</v>
      </c>
      <c r="Y101" s="36">
        <f>SUMIFS(СВЦЭМ!$D$33:$D$776,СВЦЭМ!$A$33:$A$776,$A101,СВЦЭМ!$B$33:$B$776,Y$77)+'СЕТ СН'!$H$14+СВЦЭМ!$D$10+'СЕТ СН'!$H$5-'СЕТ СН'!$H$24</f>
        <v>3793.23000293</v>
      </c>
    </row>
    <row r="102" spans="1:27" ht="15.75" x14ac:dyDescent="0.2">
      <c r="A102" s="35">
        <f t="shared" si="2"/>
        <v>44252</v>
      </c>
      <c r="B102" s="36">
        <f>SUMIFS(СВЦЭМ!$D$33:$D$776,СВЦЭМ!$A$33:$A$776,$A102,СВЦЭМ!$B$33:$B$776,B$77)+'СЕТ СН'!$H$14+СВЦЭМ!$D$10+'СЕТ СН'!$H$5-'СЕТ СН'!$H$24</f>
        <v>3738.6569954699999</v>
      </c>
      <c r="C102" s="36">
        <f>SUMIFS(СВЦЭМ!$D$33:$D$776,СВЦЭМ!$A$33:$A$776,$A102,СВЦЭМ!$B$33:$B$776,C$77)+'СЕТ СН'!$H$14+СВЦЭМ!$D$10+'СЕТ СН'!$H$5-'СЕТ СН'!$H$24</f>
        <v>3762.1962950699999</v>
      </c>
      <c r="D102" s="36">
        <f>SUMIFS(СВЦЭМ!$D$33:$D$776,СВЦЭМ!$A$33:$A$776,$A102,СВЦЭМ!$B$33:$B$776,D$77)+'СЕТ СН'!$H$14+СВЦЭМ!$D$10+'СЕТ СН'!$H$5-'СЕТ СН'!$H$24</f>
        <v>3785.7978874700002</v>
      </c>
      <c r="E102" s="36">
        <f>SUMIFS(СВЦЭМ!$D$33:$D$776,СВЦЭМ!$A$33:$A$776,$A102,СВЦЭМ!$B$33:$B$776,E$77)+'СЕТ СН'!$H$14+СВЦЭМ!$D$10+'СЕТ СН'!$H$5-'СЕТ СН'!$H$24</f>
        <v>3790.9223197800002</v>
      </c>
      <c r="F102" s="36">
        <f>SUMIFS(СВЦЭМ!$D$33:$D$776,СВЦЭМ!$A$33:$A$776,$A102,СВЦЭМ!$B$33:$B$776,F$77)+'СЕТ СН'!$H$14+СВЦЭМ!$D$10+'СЕТ СН'!$H$5-'СЕТ СН'!$H$24</f>
        <v>3801.0133630099999</v>
      </c>
      <c r="G102" s="36">
        <f>SUMIFS(СВЦЭМ!$D$33:$D$776,СВЦЭМ!$A$33:$A$776,$A102,СВЦЭМ!$B$33:$B$776,G$77)+'СЕТ СН'!$H$14+СВЦЭМ!$D$10+'СЕТ СН'!$H$5-'СЕТ СН'!$H$24</f>
        <v>3785.6431274199999</v>
      </c>
      <c r="H102" s="36">
        <f>SUMIFS(СВЦЭМ!$D$33:$D$776,СВЦЭМ!$A$33:$A$776,$A102,СВЦЭМ!$B$33:$B$776,H$77)+'СЕТ СН'!$H$14+СВЦЭМ!$D$10+'СЕТ СН'!$H$5-'СЕТ СН'!$H$24</f>
        <v>3748.18557801</v>
      </c>
      <c r="I102" s="36">
        <f>SUMIFS(СВЦЭМ!$D$33:$D$776,СВЦЭМ!$A$33:$A$776,$A102,СВЦЭМ!$B$33:$B$776,I$77)+'СЕТ СН'!$H$14+СВЦЭМ!$D$10+'СЕТ СН'!$H$5-'СЕТ СН'!$H$24</f>
        <v>3729.0404588000001</v>
      </c>
      <c r="J102" s="36">
        <f>SUMIFS(СВЦЭМ!$D$33:$D$776,СВЦЭМ!$A$33:$A$776,$A102,СВЦЭМ!$B$33:$B$776,J$77)+'СЕТ СН'!$H$14+СВЦЭМ!$D$10+'СЕТ СН'!$H$5-'СЕТ СН'!$H$24</f>
        <v>3723.7613671199997</v>
      </c>
      <c r="K102" s="36">
        <f>SUMIFS(СВЦЭМ!$D$33:$D$776,СВЦЭМ!$A$33:$A$776,$A102,СВЦЭМ!$B$33:$B$776,K$77)+'СЕТ СН'!$H$14+СВЦЭМ!$D$10+'СЕТ СН'!$H$5-'СЕТ СН'!$H$24</f>
        <v>3725.6595268800002</v>
      </c>
      <c r="L102" s="36">
        <f>SUMIFS(СВЦЭМ!$D$33:$D$776,СВЦЭМ!$A$33:$A$776,$A102,СВЦЭМ!$B$33:$B$776,L$77)+'СЕТ СН'!$H$14+СВЦЭМ!$D$10+'СЕТ СН'!$H$5-'СЕТ СН'!$H$24</f>
        <v>3742.7353914</v>
      </c>
      <c r="M102" s="36">
        <f>SUMIFS(СВЦЭМ!$D$33:$D$776,СВЦЭМ!$A$33:$A$776,$A102,СВЦЭМ!$B$33:$B$776,M$77)+'СЕТ СН'!$H$14+СВЦЭМ!$D$10+'СЕТ СН'!$H$5-'СЕТ СН'!$H$24</f>
        <v>3739.2332700699999</v>
      </c>
      <c r="N102" s="36">
        <f>SUMIFS(СВЦЭМ!$D$33:$D$776,СВЦЭМ!$A$33:$A$776,$A102,СВЦЭМ!$B$33:$B$776,N$77)+'СЕТ СН'!$H$14+СВЦЭМ!$D$10+'СЕТ СН'!$H$5-'СЕТ СН'!$H$24</f>
        <v>3760.0492884599998</v>
      </c>
      <c r="O102" s="36">
        <f>SUMIFS(СВЦЭМ!$D$33:$D$776,СВЦЭМ!$A$33:$A$776,$A102,СВЦЭМ!$B$33:$B$776,O$77)+'СЕТ СН'!$H$14+СВЦЭМ!$D$10+'СЕТ СН'!$H$5-'СЕТ СН'!$H$24</f>
        <v>3798.80062838</v>
      </c>
      <c r="P102" s="36">
        <f>SUMIFS(СВЦЭМ!$D$33:$D$776,СВЦЭМ!$A$33:$A$776,$A102,СВЦЭМ!$B$33:$B$776,P$77)+'СЕТ СН'!$H$14+СВЦЭМ!$D$10+'СЕТ СН'!$H$5-'СЕТ СН'!$H$24</f>
        <v>3785.4273437100001</v>
      </c>
      <c r="Q102" s="36">
        <f>SUMIFS(СВЦЭМ!$D$33:$D$776,СВЦЭМ!$A$33:$A$776,$A102,СВЦЭМ!$B$33:$B$776,Q$77)+'СЕТ СН'!$H$14+СВЦЭМ!$D$10+'СЕТ СН'!$H$5-'СЕТ СН'!$H$24</f>
        <v>3782.8425812300002</v>
      </c>
      <c r="R102" s="36">
        <f>SUMIFS(СВЦЭМ!$D$33:$D$776,СВЦЭМ!$A$33:$A$776,$A102,СВЦЭМ!$B$33:$B$776,R$77)+'СЕТ СН'!$H$14+СВЦЭМ!$D$10+'СЕТ СН'!$H$5-'СЕТ СН'!$H$24</f>
        <v>3792.2739199399998</v>
      </c>
      <c r="S102" s="36">
        <f>SUMIFS(СВЦЭМ!$D$33:$D$776,СВЦЭМ!$A$33:$A$776,$A102,СВЦЭМ!$B$33:$B$776,S$77)+'СЕТ СН'!$H$14+СВЦЭМ!$D$10+'СЕТ СН'!$H$5-'СЕТ СН'!$H$24</f>
        <v>3773.75654141</v>
      </c>
      <c r="T102" s="36">
        <f>SUMIFS(СВЦЭМ!$D$33:$D$776,СВЦЭМ!$A$33:$A$776,$A102,СВЦЭМ!$B$33:$B$776,T$77)+'СЕТ СН'!$H$14+СВЦЭМ!$D$10+'СЕТ СН'!$H$5-'СЕТ СН'!$H$24</f>
        <v>3765.7896925599998</v>
      </c>
      <c r="U102" s="36">
        <f>SUMIFS(СВЦЭМ!$D$33:$D$776,СВЦЭМ!$A$33:$A$776,$A102,СВЦЭМ!$B$33:$B$776,U$77)+'СЕТ СН'!$H$14+СВЦЭМ!$D$10+'СЕТ СН'!$H$5-'СЕТ СН'!$H$24</f>
        <v>3771.30958444</v>
      </c>
      <c r="V102" s="36">
        <f>SUMIFS(СВЦЭМ!$D$33:$D$776,СВЦЭМ!$A$33:$A$776,$A102,СВЦЭМ!$B$33:$B$776,V$77)+'СЕТ СН'!$H$14+СВЦЭМ!$D$10+'СЕТ СН'!$H$5-'СЕТ СН'!$H$24</f>
        <v>3766.8520648100002</v>
      </c>
      <c r="W102" s="36">
        <f>SUMIFS(СВЦЭМ!$D$33:$D$776,СВЦЭМ!$A$33:$A$776,$A102,СВЦЭМ!$B$33:$B$776,W$77)+'СЕТ СН'!$H$14+СВЦЭМ!$D$10+'СЕТ СН'!$H$5-'СЕТ СН'!$H$24</f>
        <v>3761.7708771699999</v>
      </c>
      <c r="X102" s="36">
        <f>SUMIFS(СВЦЭМ!$D$33:$D$776,СВЦЭМ!$A$33:$A$776,$A102,СВЦЭМ!$B$33:$B$776,X$77)+'СЕТ СН'!$H$14+СВЦЭМ!$D$10+'СЕТ СН'!$H$5-'СЕТ СН'!$H$24</f>
        <v>3767.4443797399999</v>
      </c>
      <c r="Y102" s="36">
        <f>SUMIFS(СВЦЭМ!$D$33:$D$776,СВЦЭМ!$A$33:$A$776,$A102,СВЦЭМ!$B$33:$B$776,Y$77)+'СЕТ СН'!$H$14+СВЦЭМ!$D$10+'СЕТ СН'!$H$5-'СЕТ СН'!$H$24</f>
        <v>3775.6955227600001</v>
      </c>
    </row>
    <row r="103" spans="1:27" ht="15.75" x14ac:dyDescent="0.2">
      <c r="A103" s="35">
        <f t="shared" si="2"/>
        <v>44253</v>
      </c>
      <c r="B103" s="36">
        <f>SUMIFS(СВЦЭМ!$D$33:$D$776,СВЦЭМ!$A$33:$A$776,$A103,СВЦЭМ!$B$33:$B$776,B$77)+'СЕТ СН'!$H$14+СВЦЭМ!$D$10+'СЕТ СН'!$H$5-'СЕТ СН'!$H$24</f>
        <v>3756.7826155600001</v>
      </c>
      <c r="C103" s="36">
        <f>SUMIFS(СВЦЭМ!$D$33:$D$776,СВЦЭМ!$A$33:$A$776,$A103,СВЦЭМ!$B$33:$B$776,C$77)+'СЕТ СН'!$H$14+СВЦЭМ!$D$10+'СЕТ СН'!$H$5-'СЕТ СН'!$H$24</f>
        <v>3769.0893417100001</v>
      </c>
      <c r="D103" s="36">
        <f>SUMIFS(СВЦЭМ!$D$33:$D$776,СВЦЭМ!$A$33:$A$776,$A103,СВЦЭМ!$B$33:$B$776,D$77)+'СЕТ СН'!$H$14+СВЦЭМ!$D$10+'СЕТ СН'!$H$5-'СЕТ СН'!$H$24</f>
        <v>3797.2775979600001</v>
      </c>
      <c r="E103" s="36">
        <f>SUMIFS(СВЦЭМ!$D$33:$D$776,СВЦЭМ!$A$33:$A$776,$A103,СВЦЭМ!$B$33:$B$776,E$77)+'СЕТ СН'!$H$14+СВЦЭМ!$D$10+'СЕТ СН'!$H$5-'СЕТ СН'!$H$24</f>
        <v>3802.4028148699999</v>
      </c>
      <c r="F103" s="36">
        <f>SUMIFS(СВЦЭМ!$D$33:$D$776,СВЦЭМ!$A$33:$A$776,$A103,СВЦЭМ!$B$33:$B$776,F$77)+'СЕТ СН'!$H$14+СВЦЭМ!$D$10+'СЕТ СН'!$H$5-'СЕТ СН'!$H$24</f>
        <v>3812.99564973</v>
      </c>
      <c r="G103" s="36">
        <f>SUMIFS(СВЦЭМ!$D$33:$D$776,СВЦЭМ!$A$33:$A$776,$A103,СВЦЭМ!$B$33:$B$776,G$77)+'СЕТ СН'!$H$14+СВЦЭМ!$D$10+'СЕТ СН'!$H$5-'СЕТ СН'!$H$24</f>
        <v>3799.2429708</v>
      </c>
      <c r="H103" s="36">
        <f>SUMIFS(СВЦЭМ!$D$33:$D$776,СВЦЭМ!$A$33:$A$776,$A103,СВЦЭМ!$B$33:$B$776,H$77)+'СЕТ СН'!$H$14+СВЦЭМ!$D$10+'СЕТ СН'!$H$5-'СЕТ СН'!$H$24</f>
        <v>3771.10930861</v>
      </c>
      <c r="I103" s="36">
        <f>SUMIFS(СВЦЭМ!$D$33:$D$776,СВЦЭМ!$A$33:$A$776,$A103,СВЦЭМ!$B$33:$B$776,I$77)+'СЕТ СН'!$H$14+СВЦЭМ!$D$10+'СЕТ СН'!$H$5-'СЕТ СН'!$H$24</f>
        <v>3750.4146310900001</v>
      </c>
      <c r="J103" s="36">
        <f>SUMIFS(СВЦЭМ!$D$33:$D$776,СВЦЭМ!$A$33:$A$776,$A103,СВЦЭМ!$B$33:$B$776,J$77)+'СЕТ СН'!$H$14+СВЦЭМ!$D$10+'СЕТ СН'!$H$5-'СЕТ СН'!$H$24</f>
        <v>3735.7665062699998</v>
      </c>
      <c r="K103" s="36">
        <f>SUMIFS(СВЦЭМ!$D$33:$D$776,СВЦЭМ!$A$33:$A$776,$A103,СВЦЭМ!$B$33:$B$776,K$77)+'СЕТ СН'!$H$14+СВЦЭМ!$D$10+'СЕТ СН'!$H$5-'СЕТ СН'!$H$24</f>
        <v>3745.6201641399998</v>
      </c>
      <c r="L103" s="36">
        <f>SUMIFS(СВЦЭМ!$D$33:$D$776,СВЦЭМ!$A$33:$A$776,$A103,СВЦЭМ!$B$33:$B$776,L$77)+'СЕТ СН'!$H$14+СВЦЭМ!$D$10+'СЕТ СН'!$H$5-'СЕТ СН'!$H$24</f>
        <v>3747.1419021000002</v>
      </c>
      <c r="M103" s="36">
        <f>SUMIFS(СВЦЭМ!$D$33:$D$776,СВЦЭМ!$A$33:$A$776,$A103,СВЦЭМ!$B$33:$B$776,M$77)+'СЕТ СН'!$H$14+СВЦЭМ!$D$10+'СЕТ СН'!$H$5-'СЕТ СН'!$H$24</f>
        <v>3745.1616055700001</v>
      </c>
      <c r="N103" s="36">
        <f>SUMIFS(СВЦЭМ!$D$33:$D$776,СВЦЭМ!$A$33:$A$776,$A103,СВЦЭМ!$B$33:$B$776,N$77)+'СЕТ СН'!$H$14+СВЦЭМ!$D$10+'СЕТ СН'!$H$5-'СЕТ СН'!$H$24</f>
        <v>3763.8696852200001</v>
      </c>
      <c r="O103" s="36">
        <f>SUMIFS(СВЦЭМ!$D$33:$D$776,СВЦЭМ!$A$33:$A$776,$A103,СВЦЭМ!$B$33:$B$776,O$77)+'СЕТ СН'!$H$14+СВЦЭМ!$D$10+'СЕТ СН'!$H$5-'СЕТ СН'!$H$24</f>
        <v>3772.7641822699998</v>
      </c>
      <c r="P103" s="36">
        <f>SUMIFS(СВЦЭМ!$D$33:$D$776,СВЦЭМ!$A$33:$A$776,$A103,СВЦЭМ!$B$33:$B$776,P$77)+'СЕТ СН'!$H$14+СВЦЭМ!$D$10+'СЕТ СН'!$H$5-'СЕТ СН'!$H$24</f>
        <v>3758.6986178799998</v>
      </c>
      <c r="Q103" s="36">
        <f>SUMIFS(СВЦЭМ!$D$33:$D$776,СВЦЭМ!$A$33:$A$776,$A103,СВЦЭМ!$B$33:$B$776,Q$77)+'СЕТ СН'!$H$14+СВЦЭМ!$D$10+'СЕТ СН'!$H$5-'СЕТ СН'!$H$24</f>
        <v>3765.1504915800001</v>
      </c>
      <c r="R103" s="36">
        <f>SUMIFS(СВЦЭМ!$D$33:$D$776,СВЦЭМ!$A$33:$A$776,$A103,СВЦЭМ!$B$33:$B$776,R$77)+'СЕТ СН'!$H$14+СВЦЭМ!$D$10+'СЕТ СН'!$H$5-'СЕТ СН'!$H$24</f>
        <v>3776.74470294</v>
      </c>
      <c r="S103" s="36">
        <f>SUMIFS(СВЦЭМ!$D$33:$D$776,СВЦЭМ!$A$33:$A$776,$A103,СВЦЭМ!$B$33:$B$776,S$77)+'СЕТ СН'!$H$14+СВЦЭМ!$D$10+'СЕТ СН'!$H$5-'СЕТ СН'!$H$24</f>
        <v>3771.1346130500001</v>
      </c>
      <c r="T103" s="36">
        <f>SUMIFS(СВЦЭМ!$D$33:$D$776,СВЦЭМ!$A$33:$A$776,$A103,СВЦЭМ!$B$33:$B$776,T$77)+'СЕТ СН'!$H$14+СВЦЭМ!$D$10+'СЕТ СН'!$H$5-'СЕТ СН'!$H$24</f>
        <v>3760.2971931500001</v>
      </c>
      <c r="U103" s="36">
        <f>SUMIFS(СВЦЭМ!$D$33:$D$776,СВЦЭМ!$A$33:$A$776,$A103,СВЦЭМ!$B$33:$B$776,U$77)+'СЕТ СН'!$H$14+СВЦЭМ!$D$10+'СЕТ СН'!$H$5-'СЕТ СН'!$H$24</f>
        <v>3749.99080185</v>
      </c>
      <c r="V103" s="36">
        <f>SUMIFS(СВЦЭМ!$D$33:$D$776,СВЦЭМ!$A$33:$A$776,$A103,СВЦЭМ!$B$33:$B$776,V$77)+'СЕТ СН'!$H$14+СВЦЭМ!$D$10+'СЕТ СН'!$H$5-'СЕТ СН'!$H$24</f>
        <v>3753.5190870900001</v>
      </c>
      <c r="W103" s="36">
        <f>SUMIFS(СВЦЭМ!$D$33:$D$776,СВЦЭМ!$A$33:$A$776,$A103,СВЦЭМ!$B$33:$B$776,W$77)+'СЕТ СН'!$H$14+СВЦЭМ!$D$10+'СЕТ СН'!$H$5-'СЕТ СН'!$H$24</f>
        <v>3762.3852092899997</v>
      </c>
      <c r="X103" s="36">
        <f>SUMIFS(СВЦЭМ!$D$33:$D$776,СВЦЭМ!$A$33:$A$776,$A103,СВЦЭМ!$B$33:$B$776,X$77)+'СЕТ СН'!$H$14+СВЦЭМ!$D$10+'СЕТ СН'!$H$5-'СЕТ СН'!$H$24</f>
        <v>3779.9529955500002</v>
      </c>
      <c r="Y103" s="36">
        <f>SUMIFS(СВЦЭМ!$D$33:$D$776,СВЦЭМ!$A$33:$A$776,$A103,СВЦЭМ!$B$33:$B$776,Y$77)+'СЕТ СН'!$H$14+СВЦЭМ!$D$10+'СЕТ СН'!$H$5-'СЕТ СН'!$H$24</f>
        <v>3782.8631682300002</v>
      </c>
    </row>
    <row r="104" spans="1:27" ht="15.75" x14ac:dyDescent="0.2">
      <c r="A104" s="35">
        <f t="shared" si="2"/>
        <v>44254</v>
      </c>
      <c r="B104" s="36">
        <f>SUMIFS(СВЦЭМ!$D$33:$D$776,СВЦЭМ!$A$33:$A$776,$A104,СВЦЭМ!$B$33:$B$776,B$77)+'СЕТ СН'!$H$14+СВЦЭМ!$D$10+'СЕТ СН'!$H$5-'СЕТ СН'!$H$24</f>
        <v>3790.2319602699999</v>
      </c>
      <c r="C104" s="36">
        <f>SUMIFS(СВЦЭМ!$D$33:$D$776,СВЦЭМ!$A$33:$A$776,$A104,СВЦЭМ!$B$33:$B$776,C$77)+'СЕТ СН'!$H$14+СВЦЭМ!$D$10+'СЕТ СН'!$H$5-'СЕТ СН'!$H$24</f>
        <v>3798.0116491799999</v>
      </c>
      <c r="D104" s="36">
        <f>SUMIFS(СВЦЭМ!$D$33:$D$776,СВЦЭМ!$A$33:$A$776,$A104,СВЦЭМ!$B$33:$B$776,D$77)+'СЕТ СН'!$H$14+СВЦЭМ!$D$10+'СЕТ СН'!$H$5-'СЕТ СН'!$H$24</f>
        <v>3827.9540408399998</v>
      </c>
      <c r="E104" s="36">
        <f>SUMIFS(СВЦЭМ!$D$33:$D$776,СВЦЭМ!$A$33:$A$776,$A104,СВЦЭМ!$B$33:$B$776,E$77)+'СЕТ СН'!$H$14+СВЦЭМ!$D$10+'СЕТ СН'!$H$5-'СЕТ СН'!$H$24</f>
        <v>3833.8995092300001</v>
      </c>
      <c r="F104" s="36">
        <f>SUMIFS(СВЦЭМ!$D$33:$D$776,СВЦЭМ!$A$33:$A$776,$A104,СВЦЭМ!$B$33:$B$776,F$77)+'СЕТ СН'!$H$14+СВЦЭМ!$D$10+'СЕТ СН'!$H$5-'СЕТ СН'!$H$24</f>
        <v>3848.5901692799998</v>
      </c>
      <c r="G104" s="36">
        <f>SUMIFS(СВЦЭМ!$D$33:$D$776,СВЦЭМ!$A$33:$A$776,$A104,СВЦЭМ!$B$33:$B$776,G$77)+'СЕТ СН'!$H$14+СВЦЭМ!$D$10+'СЕТ СН'!$H$5-'СЕТ СН'!$H$24</f>
        <v>3842.2202563199999</v>
      </c>
      <c r="H104" s="36">
        <f>SUMIFS(СВЦЭМ!$D$33:$D$776,СВЦЭМ!$A$33:$A$776,$A104,СВЦЭМ!$B$33:$B$776,H$77)+'СЕТ СН'!$H$14+СВЦЭМ!$D$10+'СЕТ СН'!$H$5-'СЕТ СН'!$H$24</f>
        <v>3829.2920036599999</v>
      </c>
      <c r="I104" s="36">
        <f>SUMIFS(СВЦЭМ!$D$33:$D$776,СВЦЭМ!$A$33:$A$776,$A104,СВЦЭМ!$B$33:$B$776,I$77)+'СЕТ СН'!$H$14+СВЦЭМ!$D$10+'СЕТ СН'!$H$5-'СЕТ СН'!$H$24</f>
        <v>3814.42084467</v>
      </c>
      <c r="J104" s="36">
        <f>SUMIFS(СВЦЭМ!$D$33:$D$776,СВЦЭМ!$A$33:$A$776,$A104,СВЦЭМ!$B$33:$B$776,J$77)+'СЕТ СН'!$H$14+СВЦЭМ!$D$10+'СЕТ СН'!$H$5-'СЕТ СН'!$H$24</f>
        <v>3801.9771326700002</v>
      </c>
      <c r="K104" s="36">
        <f>SUMIFS(СВЦЭМ!$D$33:$D$776,СВЦЭМ!$A$33:$A$776,$A104,СВЦЭМ!$B$33:$B$776,K$77)+'СЕТ СН'!$H$14+СВЦЭМ!$D$10+'СЕТ СН'!$H$5-'СЕТ СН'!$H$24</f>
        <v>3770.1281610599999</v>
      </c>
      <c r="L104" s="36">
        <f>SUMIFS(СВЦЭМ!$D$33:$D$776,СВЦЭМ!$A$33:$A$776,$A104,СВЦЭМ!$B$33:$B$776,L$77)+'СЕТ СН'!$H$14+СВЦЭМ!$D$10+'СЕТ СН'!$H$5-'СЕТ СН'!$H$24</f>
        <v>3768.1765893000002</v>
      </c>
      <c r="M104" s="36">
        <f>SUMIFS(СВЦЭМ!$D$33:$D$776,СВЦЭМ!$A$33:$A$776,$A104,СВЦЭМ!$B$33:$B$776,M$77)+'СЕТ СН'!$H$14+СВЦЭМ!$D$10+'СЕТ СН'!$H$5-'СЕТ СН'!$H$24</f>
        <v>3764.9010396599997</v>
      </c>
      <c r="N104" s="36">
        <f>SUMIFS(СВЦЭМ!$D$33:$D$776,СВЦЭМ!$A$33:$A$776,$A104,СВЦЭМ!$B$33:$B$776,N$77)+'СЕТ СН'!$H$14+СВЦЭМ!$D$10+'СЕТ СН'!$H$5-'СЕТ СН'!$H$24</f>
        <v>3771.8942195199998</v>
      </c>
      <c r="O104" s="36">
        <f>SUMIFS(СВЦЭМ!$D$33:$D$776,СВЦЭМ!$A$33:$A$776,$A104,СВЦЭМ!$B$33:$B$776,O$77)+'СЕТ СН'!$H$14+СВЦЭМ!$D$10+'СЕТ СН'!$H$5-'СЕТ СН'!$H$24</f>
        <v>3785.69271334</v>
      </c>
      <c r="P104" s="36">
        <f>SUMIFS(СВЦЭМ!$D$33:$D$776,СВЦЭМ!$A$33:$A$776,$A104,СВЦЭМ!$B$33:$B$776,P$77)+'СЕТ СН'!$H$14+СВЦЭМ!$D$10+'СЕТ СН'!$H$5-'СЕТ СН'!$H$24</f>
        <v>3774.1538259899999</v>
      </c>
      <c r="Q104" s="36">
        <f>SUMIFS(СВЦЭМ!$D$33:$D$776,СВЦЭМ!$A$33:$A$776,$A104,СВЦЭМ!$B$33:$B$776,Q$77)+'СЕТ СН'!$H$14+СВЦЭМ!$D$10+'СЕТ СН'!$H$5-'СЕТ СН'!$H$24</f>
        <v>3786.53465117</v>
      </c>
      <c r="R104" s="36">
        <f>SUMIFS(СВЦЭМ!$D$33:$D$776,СВЦЭМ!$A$33:$A$776,$A104,СВЦЭМ!$B$33:$B$776,R$77)+'СЕТ СН'!$H$14+СВЦЭМ!$D$10+'СЕТ СН'!$H$5-'СЕТ СН'!$H$24</f>
        <v>3806.5085477499997</v>
      </c>
      <c r="S104" s="36">
        <f>SUMIFS(СВЦЭМ!$D$33:$D$776,СВЦЭМ!$A$33:$A$776,$A104,СВЦЭМ!$B$33:$B$776,S$77)+'СЕТ СН'!$H$14+СВЦЭМ!$D$10+'СЕТ СН'!$H$5-'СЕТ СН'!$H$24</f>
        <v>3789.3593496600001</v>
      </c>
      <c r="T104" s="36">
        <f>SUMIFS(СВЦЭМ!$D$33:$D$776,СВЦЭМ!$A$33:$A$776,$A104,СВЦЭМ!$B$33:$B$776,T$77)+'СЕТ СН'!$H$14+СВЦЭМ!$D$10+'СЕТ СН'!$H$5-'СЕТ СН'!$H$24</f>
        <v>3785.4733844000002</v>
      </c>
      <c r="U104" s="36">
        <f>SUMIFS(СВЦЭМ!$D$33:$D$776,СВЦЭМ!$A$33:$A$776,$A104,СВЦЭМ!$B$33:$B$776,U$77)+'СЕТ СН'!$H$14+СВЦЭМ!$D$10+'СЕТ СН'!$H$5-'СЕТ СН'!$H$24</f>
        <v>3772.0928446500002</v>
      </c>
      <c r="V104" s="36">
        <f>SUMIFS(СВЦЭМ!$D$33:$D$776,СВЦЭМ!$A$33:$A$776,$A104,СВЦЭМ!$B$33:$B$776,V$77)+'СЕТ СН'!$H$14+СВЦЭМ!$D$10+'СЕТ СН'!$H$5-'СЕТ СН'!$H$24</f>
        <v>3780.91659394</v>
      </c>
      <c r="W104" s="36">
        <f>SUMIFS(СВЦЭМ!$D$33:$D$776,СВЦЭМ!$A$33:$A$776,$A104,СВЦЭМ!$B$33:$B$776,W$77)+'СЕТ СН'!$H$14+СВЦЭМ!$D$10+'СЕТ СН'!$H$5-'СЕТ СН'!$H$24</f>
        <v>3798.9536240299999</v>
      </c>
      <c r="X104" s="36">
        <f>SUMIFS(СВЦЭМ!$D$33:$D$776,СВЦЭМ!$A$33:$A$776,$A104,СВЦЭМ!$B$33:$B$776,X$77)+'СЕТ СН'!$H$14+СВЦЭМ!$D$10+'СЕТ СН'!$H$5-'СЕТ СН'!$H$24</f>
        <v>3806.2045125200002</v>
      </c>
      <c r="Y104" s="36">
        <f>SUMIFS(СВЦЭМ!$D$33:$D$776,СВЦЭМ!$A$33:$A$776,$A104,СВЦЭМ!$B$33:$B$776,Y$77)+'СЕТ СН'!$H$14+СВЦЭМ!$D$10+'СЕТ СН'!$H$5-'СЕТ СН'!$H$24</f>
        <v>3833.4937981799999</v>
      </c>
    </row>
    <row r="105" spans="1:27" ht="15.75" x14ac:dyDescent="0.2">
      <c r="A105" s="35">
        <f t="shared" si="2"/>
        <v>44255</v>
      </c>
      <c r="B105" s="36">
        <f>SUMIFS(СВЦЭМ!$D$33:$D$776,СВЦЭМ!$A$33:$A$776,$A105,СВЦЭМ!$B$33:$B$776,B$77)+'СЕТ СН'!$H$14+СВЦЭМ!$D$10+'СЕТ СН'!$H$5-'СЕТ СН'!$H$24</f>
        <v>3760.80096129</v>
      </c>
      <c r="C105" s="36">
        <f>SUMIFS(СВЦЭМ!$D$33:$D$776,СВЦЭМ!$A$33:$A$776,$A105,СВЦЭМ!$B$33:$B$776,C$77)+'СЕТ СН'!$H$14+СВЦЭМ!$D$10+'СЕТ СН'!$H$5-'СЕТ СН'!$H$24</f>
        <v>3796.1270411599999</v>
      </c>
      <c r="D105" s="36">
        <f>SUMIFS(СВЦЭМ!$D$33:$D$776,СВЦЭМ!$A$33:$A$776,$A105,СВЦЭМ!$B$33:$B$776,D$77)+'СЕТ СН'!$H$14+СВЦЭМ!$D$10+'СЕТ СН'!$H$5-'СЕТ СН'!$H$24</f>
        <v>3825.5656421100002</v>
      </c>
      <c r="E105" s="36">
        <f>SUMIFS(СВЦЭМ!$D$33:$D$776,СВЦЭМ!$A$33:$A$776,$A105,СВЦЭМ!$B$33:$B$776,E$77)+'СЕТ СН'!$H$14+СВЦЭМ!$D$10+'СЕТ СН'!$H$5-'СЕТ СН'!$H$24</f>
        <v>3838.2310489199999</v>
      </c>
      <c r="F105" s="36">
        <f>SUMIFS(СВЦЭМ!$D$33:$D$776,СВЦЭМ!$A$33:$A$776,$A105,СВЦЭМ!$B$33:$B$776,F$77)+'СЕТ СН'!$H$14+СВЦЭМ!$D$10+'СЕТ СН'!$H$5-'СЕТ СН'!$H$24</f>
        <v>3851.9741178100003</v>
      </c>
      <c r="G105" s="36">
        <f>SUMIFS(СВЦЭМ!$D$33:$D$776,СВЦЭМ!$A$33:$A$776,$A105,СВЦЭМ!$B$33:$B$776,G$77)+'СЕТ СН'!$H$14+СВЦЭМ!$D$10+'СЕТ СН'!$H$5-'СЕТ СН'!$H$24</f>
        <v>3845.14550543</v>
      </c>
      <c r="H105" s="36">
        <f>SUMIFS(СВЦЭМ!$D$33:$D$776,СВЦЭМ!$A$33:$A$776,$A105,СВЦЭМ!$B$33:$B$776,H$77)+'СЕТ СН'!$H$14+СВЦЭМ!$D$10+'СЕТ СН'!$H$5-'СЕТ СН'!$H$24</f>
        <v>3829.8819404799997</v>
      </c>
      <c r="I105" s="36">
        <f>SUMIFS(СВЦЭМ!$D$33:$D$776,СВЦЭМ!$A$33:$A$776,$A105,СВЦЭМ!$B$33:$B$776,I$77)+'СЕТ СН'!$H$14+СВЦЭМ!$D$10+'СЕТ СН'!$H$5-'СЕТ СН'!$H$24</f>
        <v>3807.58148837</v>
      </c>
      <c r="J105" s="36">
        <f>SUMIFS(СВЦЭМ!$D$33:$D$776,СВЦЭМ!$A$33:$A$776,$A105,СВЦЭМ!$B$33:$B$776,J$77)+'СЕТ СН'!$H$14+СВЦЭМ!$D$10+'СЕТ СН'!$H$5-'СЕТ СН'!$H$24</f>
        <v>3764.7888904000001</v>
      </c>
      <c r="K105" s="36">
        <f>SUMIFS(СВЦЭМ!$D$33:$D$776,СВЦЭМ!$A$33:$A$776,$A105,СВЦЭМ!$B$33:$B$776,K$77)+'СЕТ СН'!$H$14+СВЦЭМ!$D$10+'СЕТ СН'!$H$5-'СЕТ СН'!$H$24</f>
        <v>3733.3788911800002</v>
      </c>
      <c r="L105" s="36">
        <f>SUMIFS(СВЦЭМ!$D$33:$D$776,СВЦЭМ!$A$33:$A$776,$A105,СВЦЭМ!$B$33:$B$776,L$77)+'СЕТ СН'!$H$14+СВЦЭМ!$D$10+'СЕТ СН'!$H$5-'СЕТ СН'!$H$24</f>
        <v>3733.2482031199997</v>
      </c>
      <c r="M105" s="36">
        <f>SUMIFS(СВЦЭМ!$D$33:$D$776,СВЦЭМ!$A$33:$A$776,$A105,СВЦЭМ!$B$33:$B$776,M$77)+'СЕТ СН'!$H$14+СВЦЭМ!$D$10+'СЕТ СН'!$H$5-'СЕТ СН'!$H$24</f>
        <v>3746.1544202699997</v>
      </c>
      <c r="N105" s="36">
        <f>SUMIFS(СВЦЭМ!$D$33:$D$776,СВЦЭМ!$A$33:$A$776,$A105,СВЦЭМ!$B$33:$B$776,N$77)+'СЕТ СН'!$H$14+СВЦЭМ!$D$10+'СЕТ СН'!$H$5-'СЕТ СН'!$H$24</f>
        <v>3777.5951561000002</v>
      </c>
      <c r="O105" s="36">
        <f>SUMIFS(СВЦЭМ!$D$33:$D$776,СВЦЭМ!$A$33:$A$776,$A105,СВЦЭМ!$B$33:$B$776,O$77)+'СЕТ СН'!$H$14+СВЦЭМ!$D$10+'СЕТ СН'!$H$5-'СЕТ СН'!$H$24</f>
        <v>3800.3384194400001</v>
      </c>
      <c r="P105" s="36">
        <f>SUMIFS(СВЦЭМ!$D$33:$D$776,СВЦЭМ!$A$33:$A$776,$A105,СВЦЭМ!$B$33:$B$776,P$77)+'СЕТ СН'!$H$14+СВЦЭМ!$D$10+'СЕТ СН'!$H$5-'СЕТ СН'!$H$24</f>
        <v>3786.40307046</v>
      </c>
      <c r="Q105" s="36">
        <f>SUMIFS(СВЦЭМ!$D$33:$D$776,СВЦЭМ!$A$33:$A$776,$A105,СВЦЭМ!$B$33:$B$776,Q$77)+'СЕТ СН'!$H$14+СВЦЭМ!$D$10+'СЕТ СН'!$H$5-'СЕТ СН'!$H$24</f>
        <v>3792.66399198</v>
      </c>
      <c r="R105" s="36">
        <f>SUMIFS(СВЦЭМ!$D$33:$D$776,СВЦЭМ!$A$33:$A$776,$A105,СВЦЭМ!$B$33:$B$776,R$77)+'СЕТ СН'!$H$14+СВЦЭМ!$D$10+'СЕТ СН'!$H$5-'СЕТ СН'!$H$24</f>
        <v>3804.29873086</v>
      </c>
      <c r="S105" s="36">
        <f>SUMIFS(СВЦЭМ!$D$33:$D$776,СВЦЭМ!$A$33:$A$776,$A105,СВЦЭМ!$B$33:$B$776,S$77)+'СЕТ СН'!$H$14+СВЦЭМ!$D$10+'СЕТ СН'!$H$5-'СЕТ СН'!$H$24</f>
        <v>3779.64573969</v>
      </c>
      <c r="T105" s="36">
        <f>SUMIFS(СВЦЭМ!$D$33:$D$776,СВЦЭМ!$A$33:$A$776,$A105,СВЦЭМ!$B$33:$B$776,T$77)+'СЕТ СН'!$H$14+СВЦЭМ!$D$10+'СЕТ СН'!$H$5-'СЕТ СН'!$H$24</f>
        <v>3764.50915115</v>
      </c>
      <c r="U105" s="36">
        <f>SUMIFS(СВЦЭМ!$D$33:$D$776,СВЦЭМ!$A$33:$A$776,$A105,СВЦЭМ!$B$33:$B$776,U$77)+'СЕТ СН'!$H$14+СВЦЭМ!$D$10+'СЕТ СН'!$H$5-'СЕТ СН'!$H$24</f>
        <v>3751.0087366799999</v>
      </c>
      <c r="V105" s="36">
        <f>SUMIFS(СВЦЭМ!$D$33:$D$776,СВЦЭМ!$A$33:$A$776,$A105,СВЦЭМ!$B$33:$B$776,V$77)+'СЕТ СН'!$H$14+СВЦЭМ!$D$10+'СЕТ СН'!$H$5-'СЕТ СН'!$H$24</f>
        <v>3764.0545151400001</v>
      </c>
      <c r="W105" s="36">
        <f>SUMIFS(СВЦЭМ!$D$33:$D$776,СВЦЭМ!$A$33:$A$776,$A105,СВЦЭМ!$B$33:$B$776,W$77)+'СЕТ СН'!$H$14+СВЦЭМ!$D$10+'СЕТ СН'!$H$5-'СЕТ СН'!$H$24</f>
        <v>3792.02095633</v>
      </c>
      <c r="X105" s="36">
        <f>SUMIFS(СВЦЭМ!$D$33:$D$776,СВЦЭМ!$A$33:$A$776,$A105,СВЦЭМ!$B$33:$B$776,X$77)+'СЕТ СН'!$H$14+СВЦЭМ!$D$10+'СЕТ СН'!$H$5-'СЕТ СН'!$H$24</f>
        <v>3811.5987751100001</v>
      </c>
      <c r="Y105" s="36">
        <f>SUMIFS(СВЦЭМ!$D$33:$D$776,СВЦЭМ!$A$33:$A$776,$A105,СВЦЭМ!$B$33:$B$776,Y$77)+'СЕТ СН'!$H$14+СВЦЭМ!$D$10+'СЕТ СН'!$H$5-'СЕТ СН'!$H$24</f>
        <v>3847.09031994</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3"/>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8" t="s">
        <v>7</v>
      </c>
      <c r="B108" s="131" t="s">
        <v>73</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01.02.2021</v>
      </c>
      <c r="B111" s="36">
        <f>SUMIFS(СВЦЭМ!$D$33:$D$776,СВЦЭМ!$A$33:$A$776,$A111,СВЦЭМ!$B$33:$B$776,B$110)+'СЕТ СН'!$I$14+СВЦЭМ!$D$10+'СЕТ СН'!$I$5-'СЕТ СН'!$I$24</f>
        <v>3734.6586609300002</v>
      </c>
      <c r="C111" s="36">
        <f>SUMIFS(СВЦЭМ!$D$33:$D$776,СВЦЭМ!$A$33:$A$776,$A111,СВЦЭМ!$B$33:$B$776,C$110)+'СЕТ СН'!$I$14+СВЦЭМ!$D$10+'СЕТ СН'!$I$5-'СЕТ СН'!$I$24</f>
        <v>3775.03281526</v>
      </c>
      <c r="D111" s="36">
        <f>SUMIFS(СВЦЭМ!$D$33:$D$776,СВЦЭМ!$A$33:$A$776,$A111,СВЦЭМ!$B$33:$B$776,D$110)+'СЕТ СН'!$I$14+СВЦЭМ!$D$10+'СЕТ СН'!$I$5-'СЕТ СН'!$I$24</f>
        <v>3797.3732795799997</v>
      </c>
      <c r="E111" s="36">
        <f>SUMIFS(СВЦЭМ!$D$33:$D$776,СВЦЭМ!$A$33:$A$776,$A111,СВЦЭМ!$B$33:$B$776,E$110)+'СЕТ СН'!$I$14+СВЦЭМ!$D$10+'СЕТ СН'!$I$5-'СЕТ СН'!$I$24</f>
        <v>3807.6165269100002</v>
      </c>
      <c r="F111" s="36">
        <f>SUMIFS(СВЦЭМ!$D$33:$D$776,СВЦЭМ!$A$33:$A$776,$A111,СВЦЭМ!$B$33:$B$776,F$110)+'СЕТ СН'!$I$14+СВЦЭМ!$D$10+'СЕТ СН'!$I$5-'СЕТ СН'!$I$24</f>
        <v>3822.3740443500001</v>
      </c>
      <c r="G111" s="36">
        <f>SUMIFS(СВЦЭМ!$D$33:$D$776,СВЦЭМ!$A$33:$A$776,$A111,СВЦЭМ!$B$33:$B$776,G$110)+'СЕТ СН'!$I$14+СВЦЭМ!$D$10+'СЕТ СН'!$I$5-'СЕТ СН'!$I$24</f>
        <v>3806.4183577399999</v>
      </c>
      <c r="H111" s="36">
        <f>SUMIFS(СВЦЭМ!$D$33:$D$776,СВЦЭМ!$A$33:$A$776,$A111,СВЦЭМ!$B$33:$B$776,H$110)+'СЕТ СН'!$I$14+СВЦЭМ!$D$10+'СЕТ СН'!$I$5-'СЕТ СН'!$I$24</f>
        <v>3783.71516909</v>
      </c>
      <c r="I111" s="36">
        <f>SUMIFS(СВЦЭМ!$D$33:$D$776,СВЦЭМ!$A$33:$A$776,$A111,СВЦЭМ!$B$33:$B$776,I$110)+'СЕТ СН'!$I$14+СВЦЭМ!$D$10+'СЕТ СН'!$I$5-'СЕТ СН'!$I$24</f>
        <v>3762.1279411</v>
      </c>
      <c r="J111" s="36">
        <f>SUMIFS(СВЦЭМ!$D$33:$D$776,СВЦЭМ!$A$33:$A$776,$A111,СВЦЭМ!$B$33:$B$776,J$110)+'СЕТ СН'!$I$14+СВЦЭМ!$D$10+'СЕТ СН'!$I$5-'СЕТ СН'!$I$24</f>
        <v>3737.2352748399999</v>
      </c>
      <c r="K111" s="36">
        <f>SUMIFS(СВЦЭМ!$D$33:$D$776,СВЦЭМ!$A$33:$A$776,$A111,СВЦЭМ!$B$33:$B$776,K$110)+'СЕТ СН'!$I$14+СВЦЭМ!$D$10+'СЕТ СН'!$I$5-'СЕТ СН'!$I$24</f>
        <v>3733.6828805199998</v>
      </c>
      <c r="L111" s="36">
        <f>SUMIFS(СВЦЭМ!$D$33:$D$776,СВЦЭМ!$A$33:$A$776,$A111,СВЦЭМ!$B$33:$B$776,L$110)+'СЕТ СН'!$I$14+СВЦЭМ!$D$10+'СЕТ СН'!$I$5-'СЕТ СН'!$I$24</f>
        <v>3735.3877047300002</v>
      </c>
      <c r="M111" s="36">
        <f>SUMIFS(СВЦЭМ!$D$33:$D$776,СВЦЭМ!$A$33:$A$776,$A111,СВЦЭМ!$B$33:$B$776,M$110)+'СЕТ СН'!$I$14+СВЦЭМ!$D$10+'СЕТ СН'!$I$5-'СЕТ СН'!$I$24</f>
        <v>3743.7478918900001</v>
      </c>
      <c r="N111" s="36">
        <f>SUMIFS(СВЦЭМ!$D$33:$D$776,СВЦЭМ!$A$33:$A$776,$A111,СВЦЭМ!$B$33:$B$776,N$110)+'СЕТ СН'!$I$14+СВЦЭМ!$D$10+'СЕТ СН'!$I$5-'СЕТ СН'!$I$24</f>
        <v>3757.2001478399998</v>
      </c>
      <c r="O111" s="36">
        <f>SUMIFS(СВЦЭМ!$D$33:$D$776,СВЦЭМ!$A$33:$A$776,$A111,СВЦЭМ!$B$33:$B$776,O$110)+'СЕТ СН'!$I$14+СВЦЭМ!$D$10+'СЕТ СН'!$I$5-'СЕТ СН'!$I$24</f>
        <v>3772.0524841900001</v>
      </c>
      <c r="P111" s="36">
        <f>SUMIFS(СВЦЭМ!$D$33:$D$776,СВЦЭМ!$A$33:$A$776,$A111,СВЦЭМ!$B$33:$B$776,P$110)+'СЕТ СН'!$I$14+СВЦЭМ!$D$10+'СЕТ СН'!$I$5-'СЕТ СН'!$I$24</f>
        <v>3783.56901358</v>
      </c>
      <c r="Q111" s="36">
        <f>SUMIFS(СВЦЭМ!$D$33:$D$776,СВЦЭМ!$A$33:$A$776,$A111,СВЦЭМ!$B$33:$B$776,Q$110)+'СЕТ СН'!$I$14+СВЦЭМ!$D$10+'СЕТ СН'!$I$5-'СЕТ СН'!$I$24</f>
        <v>3787.9615556499998</v>
      </c>
      <c r="R111" s="36">
        <f>SUMIFS(СВЦЭМ!$D$33:$D$776,СВЦЭМ!$A$33:$A$776,$A111,СВЦЭМ!$B$33:$B$776,R$110)+'СЕТ СН'!$I$14+СВЦЭМ!$D$10+'СЕТ СН'!$I$5-'СЕТ СН'!$I$24</f>
        <v>3782.3544738000001</v>
      </c>
      <c r="S111" s="36">
        <f>SUMIFS(СВЦЭМ!$D$33:$D$776,СВЦЭМ!$A$33:$A$776,$A111,СВЦЭМ!$B$33:$B$776,S$110)+'СЕТ СН'!$I$14+СВЦЭМ!$D$10+'СЕТ СН'!$I$5-'СЕТ СН'!$I$24</f>
        <v>3767.7575720099999</v>
      </c>
      <c r="T111" s="36">
        <f>SUMIFS(СВЦЭМ!$D$33:$D$776,СВЦЭМ!$A$33:$A$776,$A111,СВЦЭМ!$B$33:$B$776,T$110)+'СЕТ СН'!$I$14+СВЦЭМ!$D$10+'СЕТ СН'!$I$5-'СЕТ СН'!$I$24</f>
        <v>3744.2858352499998</v>
      </c>
      <c r="U111" s="36">
        <f>SUMIFS(СВЦЭМ!$D$33:$D$776,СВЦЭМ!$A$33:$A$776,$A111,СВЦЭМ!$B$33:$B$776,U$110)+'СЕТ СН'!$I$14+СВЦЭМ!$D$10+'СЕТ СН'!$I$5-'СЕТ СН'!$I$24</f>
        <v>3740.5980975499997</v>
      </c>
      <c r="V111" s="36">
        <f>SUMIFS(СВЦЭМ!$D$33:$D$776,СВЦЭМ!$A$33:$A$776,$A111,СВЦЭМ!$B$33:$B$776,V$110)+'СЕТ СН'!$I$14+СВЦЭМ!$D$10+'СЕТ СН'!$I$5-'СЕТ СН'!$I$24</f>
        <v>3748.26239794</v>
      </c>
      <c r="W111" s="36">
        <f>SUMIFS(СВЦЭМ!$D$33:$D$776,СВЦЭМ!$A$33:$A$776,$A111,СВЦЭМ!$B$33:$B$776,W$110)+'СЕТ СН'!$I$14+СВЦЭМ!$D$10+'СЕТ СН'!$I$5-'СЕТ СН'!$I$24</f>
        <v>3762.6779190100001</v>
      </c>
      <c r="X111" s="36">
        <f>SUMIFS(СВЦЭМ!$D$33:$D$776,СВЦЭМ!$A$33:$A$776,$A111,СВЦЭМ!$B$33:$B$776,X$110)+'СЕТ СН'!$I$14+СВЦЭМ!$D$10+'СЕТ СН'!$I$5-'СЕТ СН'!$I$24</f>
        <v>3788.0298572199999</v>
      </c>
      <c r="Y111" s="36">
        <f>SUMIFS(СВЦЭМ!$D$33:$D$776,СВЦЭМ!$A$33:$A$776,$A111,СВЦЭМ!$B$33:$B$776,Y$110)+'СЕТ СН'!$I$14+СВЦЭМ!$D$10+'СЕТ СН'!$I$5-'СЕТ СН'!$I$24</f>
        <v>3800.4118962100001</v>
      </c>
      <c r="AA111" s="45"/>
    </row>
    <row r="112" spans="1:27" ht="15.75" x14ac:dyDescent="0.2">
      <c r="A112" s="35">
        <f>A111+1</f>
        <v>44229</v>
      </c>
      <c r="B112" s="36">
        <f>SUMIFS(СВЦЭМ!$D$33:$D$776,СВЦЭМ!$A$33:$A$776,$A112,СВЦЭМ!$B$33:$B$776,B$110)+'СЕТ СН'!$I$14+СВЦЭМ!$D$10+'СЕТ СН'!$I$5-'СЕТ СН'!$I$24</f>
        <v>3769.6770531100001</v>
      </c>
      <c r="C112" s="36">
        <f>SUMIFS(СВЦЭМ!$D$33:$D$776,СВЦЭМ!$A$33:$A$776,$A112,СВЦЭМ!$B$33:$B$776,C$110)+'СЕТ СН'!$I$14+СВЦЭМ!$D$10+'СЕТ СН'!$I$5-'СЕТ СН'!$I$24</f>
        <v>3790.3115247699998</v>
      </c>
      <c r="D112" s="36">
        <f>SUMIFS(СВЦЭМ!$D$33:$D$776,СВЦЭМ!$A$33:$A$776,$A112,СВЦЭМ!$B$33:$B$776,D$110)+'СЕТ СН'!$I$14+СВЦЭМ!$D$10+'СЕТ СН'!$I$5-'СЕТ СН'!$I$24</f>
        <v>3802.4474097900002</v>
      </c>
      <c r="E112" s="36">
        <f>SUMIFS(СВЦЭМ!$D$33:$D$776,СВЦЭМ!$A$33:$A$776,$A112,СВЦЭМ!$B$33:$B$776,E$110)+'СЕТ СН'!$I$14+СВЦЭМ!$D$10+'СЕТ СН'!$I$5-'СЕТ СН'!$I$24</f>
        <v>3807.4800598699999</v>
      </c>
      <c r="F112" s="36">
        <f>SUMIFS(СВЦЭМ!$D$33:$D$776,СВЦЭМ!$A$33:$A$776,$A112,СВЦЭМ!$B$33:$B$776,F$110)+'СЕТ СН'!$I$14+СВЦЭМ!$D$10+'СЕТ СН'!$I$5-'СЕТ СН'!$I$24</f>
        <v>3813.0186194500002</v>
      </c>
      <c r="G112" s="36">
        <f>SUMIFS(СВЦЭМ!$D$33:$D$776,СВЦЭМ!$A$33:$A$776,$A112,СВЦЭМ!$B$33:$B$776,G$110)+'СЕТ СН'!$I$14+СВЦЭМ!$D$10+'СЕТ СН'!$I$5-'СЕТ СН'!$I$24</f>
        <v>3791.0108007700001</v>
      </c>
      <c r="H112" s="36">
        <f>SUMIFS(СВЦЭМ!$D$33:$D$776,СВЦЭМ!$A$33:$A$776,$A112,СВЦЭМ!$B$33:$B$776,H$110)+'СЕТ СН'!$I$14+СВЦЭМ!$D$10+'СЕТ СН'!$I$5-'СЕТ СН'!$I$24</f>
        <v>3753.4132119799997</v>
      </c>
      <c r="I112" s="36">
        <f>SUMIFS(СВЦЭМ!$D$33:$D$776,СВЦЭМ!$A$33:$A$776,$A112,СВЦЭМ!$B$33:$B$776,I$110)+'СЕТ СН'!$I$14+СВЦЭМ!$D$10+'СЕТ СН'!$I$5-'СЕТ СН'!$I$24</f>
        <v>3735.9941367399997</v>
      </c>
      <c r="J112" s="36">
        <f>SUMIFS(СВЦЭМ!$D$33:$D$776,СВЦЭМ!$A$33:$A$776,$A112,СВЦЭМ!$B$33:$B$776,J$110)+'СЕТ СН'!$I$14+СВЦЭМ!$D$10+'СЕТ СН'!$I$5-'СЕТ СН'!$I$24</f>
        <v>3711.7562168599998</v>
      </c>
      <c r="K112" s="36">
        <f>SUMIFS(СВЦЭМ!$D$33:$D$776,СВЦЭМ!$A$33:$A$776,$A112,СВЦЭМ!$B$33:$B$776,K$110)+'СЕТ СН'!$I$14+СВЦЭМ!$D$10+'СЕТ СН'!$I$5-'СЕТ СН'!$I$24</f>
        <v>3699.5793230099998</v>
      </c>
      <c r="L112" s="36">
        <f>SUMIFS(СВЦЭМ!$D$33:$D$776,СВЦЭМ!$A$33:$A$776,$A112,СВЦЭМ!$B$33:$B$776,L$110)+'СЕТ СН'!$I$14+СВЦЭМ!$D$10+'СЕТ СН'!$I$5-'СЕТ СН'!$I$24</f>
        <v>3700.9084100199998</v>
      </c>
      <c r="M112" s="36">
        <f>SUMIFS(СВЦЭМ!$D$33:$D$776,СВЦЭМ!$A$33:$A$776,$A112,СВЦЭМ!$B$33:$B$776,M$110)+'СЕТ СН'!$I$14+СВЦЭМ!$D$10+'СЕТ СН'!$I$5-'СЕТ СН'!$I$24</f>
        <v>3734.14710431</v>
      </c>
      <c r="N112" s="36">
        <f>SUMIFS(СВЦЭМ!$D$33:$D$776,СВЦЭМ!$A$33:$A$776,$A112,СВЦЭМ!$B$33:$B$776,N$110)+'СЕТ СН'!$I$14+СВЦЭМ!$D$10+'СЕТ СН'!$I$5-'СЕТ СН'!$I$24</f>
        <v>3771.10587429</v>
      </c>
      <c r="O112" s="36">
        <f>SUMIFS(СВЦЭМ!$D$33:$D$776,СВЦЭМ!$A$33:$A$776,$A112,СВЦЭМ!$B$33:$B$776,O$110)+'СЕТ СН'!$I$14+СВЦЭМ!$D$10+'СЕТ СН'!$I$5-'СЕТ СН'!$I$24</f>
        <v>3787.2645506700001</v>
      </c>
      <c r="P112" s="36">
        <f>SUMIFS(СВЦЭМ!$D$33:$D$776,СВЦЭМ!$A$33:$A$776,$A112,СВЦЭМ!$B$33:$B$776,P$110)+'СЕТ СН'!$I$14+СВЦЭМ!$D$10+'СЕТ СН'!$I$5-'СЕТ СН'!$I$24</f>
        <v>3802.9966086599998</v>
      </c>
      <c r="Q112" s="36">
        <f>SUMIFS(СВЦЭМ!$D$33:$D$776,СВЦЭМ!$A$33:$A$776,$A112,СВЦЭМ!$B$33:$B$776,Q$110)+'СЕТ СН'!$I$14+СВЦЭМ!$D$10+'СЕТ СН'!$I$5-'СЕТ СН'!$I$24</f>
        <v>3805.6048454399997</v>
      </c>
      <c r="R112" s="36">
        <f>SUMIFS(СВЦЭМ!$D$33:$D$776,СВЦЭМ!$A$33:$A$776,$A112,СВЦЭМ!$B$33:$B$776,R$110)+'СЕТ СН'!$I$14+СВЦЭМ!$D$10+'СЕТ СН'!$I$5-'СЕТ СН'!$I$24</f>
        <v>3805.5801398499998</v>
      </c>
      <c r="S112" s="36">
        <f>SUMIFS(СВЦЭМ!$D$33:$D$776,СВЦЭМ!$A$33:$A$776,$A112,СВЦЭМ!$B$33:$B$776,S$110)+'СЕТ СН'!$I$14+СВЦЭМ!$D$10+'СЕТ СН'!$I$5-'СЕТ СН'!$I$24</f>
        <v>3794.30673828</v>
      </c>
      <c r="T112" s="36">
        <f>SUMIFS(СВЦЭМ!$D$33:$D$776,СВЦЭМ!$A$33:$A$776,$A112,СВЦЭМ!$B$33:$B$776,T$110)+'СЕТ СН'!$I$14+СВЦЭМ!$D$10+'СЕТ СН'!$I$5-'СЕТ СН'!$I$24</f>
        <v>3766.03546388</v>
      </c>
      <c r="U112" s="36">
        <f>SUMIFS(СВЦЭМ!$D$33:$D$776,СВЦЭМ!$A$33:$A$776,$A112,СВЦЭМ!$B$33:$B$776,U$110)+'СЕТ СН'!$I$14+СВЦЭМ!$D$10+'СЕТ СН'!$I$5-'СЕТ СН'!$I$24</f>
        <v>3763.34811816</v>
      </c>
      <c r="V112" s="36">
        <f>SUMIFS(СВЦЭМ!$D$33:$D$776,СВЦЭМ!$A$33:$A$776,$A112,СВЦЭМ!$B$33:$B$776,V$110)+'СЕТ СН'!$I$14+СВЦЭМ!$D$10+'СЕТ СН'!$I$5-'СЕТ СН'!$I$24</f>
        <v>3778.0020127399998</v>
      </c>
      <c r="W112" s="36">
        <f>SUMIFS(СВЦЭМ!$D$33:$D$776,СВЦЭМ!$A$33:$A$776,$A112,СВЦЭМ!$B$33:$B$776,W$110)+'СЕТ СН'!$I$14+СВЦЭМ!$D$10+'СЕТ СН'!$I$5-'СЕТ СН'!$I$24</f>
        <v>3799.2087383799999</v>
      </c>
      <c r="X112" s="36">
        <f>SUMIFS(СВЦЭМ!$D$33:$D$776,СВЦЭМ!$A$33:$A$776,$A112,СВЦЭМ!$B$33:$B$776,X$110)+'СЕТ СН'!$I$14+СВЦЭМ!$D$10+'СЕТ СН'!$I$5-'СЕТ СН'!$I$24</f>
        <v>3827.3231977599999</v>
      </c>
      <c r="Y112" s="36">
        <f>SUMIFS(СВЦЭМ!$D$33:$D$776,СВЦЭМ!$A$33:$A$776,$A112,СВЦЭМ!$B$33:$B$776,Y$110)+'СЕТ СН'!$I$14+СВЦЭМ!$D$10+'СЕТ СН'!$I$5-'СЕТ СН'!$I$24</f>
        <v>3839.3364780699999</v>
      </c>
    </row>
    <row r="113" spans="1:25" ht="15.75" x14ac:dyDescent="0.2">
      <c r="A113" s="35">
        <f t="shared" ref="A113:A138" si="3">A112+1</f>
        <v>44230</v>
      </c>
      <c r="B113" s="36">
        <f>SUMIFS(СВЦЭМ!$D$33:$D$776,СВЦЭМ!$A$33:$A$776,$A113,СВЦЭМ!$B$33:$B$776,B$110)+'СЕТ СН'!$I$14+СВЦЭМ!$D$10+'СЕТ СН'!$I$5-'СЕТ СН'!$I$24</f>
        <v>3750.8823877</v>
      </c>
      <c r="C113" s="36">
        <f>SUMIFS(СВЦЭМ!$D$33:$D$776,СВЦЭМ!$A$33:$A$776,$A113,СВЦЭМ!$B$33:$B$776,C$110)+'СЕТ СН'!$I$14+СВЦЭМ!$D$10+'СЕТ СН'!$I$5-'СЕТ СН'!$I$24</f>
        <v>3777.5534278300001</v>
      </c>
      <c r="D113" s="36">
        <f>SUMIFS(СВЦЭМ!$D$33:$D$776,СВЦЭМ!$A$33:$A$776,$A113,СВЦЭМ!$B$33:$B$776,D$110)+'СЕТ СН'!$I$14+СВЦЭМ!$D$10+'СЕТ СН'!$I$5-'СЕТ СН'!$I$24</f>
        <v>3783.72365859</v>
      </c>
      <c r="E113" s="36">
        <f>SUMIFS(СВЦЭМ!$D$33:$D$776,СВЦЭМ!$A$33:$A$776,$A113,СВЦЭМ!$B$33:$B$776,E$110)+'СЕТ СН'!$I$14+СВЦЭМ!$D$10+'СЕТ СН'!$I$5-'СЕТ СН'!$I$24</f>
        <v>3782.4643672299999</v>
      </c>
      <c r="F113" s="36">
        <f>SUMIFS(СВЦЭМ!$D$33:$D$776,СВЦЭМ!$A$33:$A$776,$A113,СВЦЭМ!$B$33:$B$776,F$110)+'СЕТ СН'!$I$14+СВЦЭМ!$D$10+'СЕТ СН'!$I$5-'СЕТ СН'!$I$24</f>
        <v>3776.5535488199998</v>
      </c>
      <c r="G113" s="36">
        <f>SUMIFS(СВЦЭМ!$D$33:$D$776,СВЦЭМ!$A$33:$A$776,$A113,СВЦЭМ!$B$33:$B$776,G$110)+'СЕТ СН'!$I$14+СВЦЭМ!$D$10+'СЕТ СН'!$I$5-'СЕТ СН'!$I$24</f>
        <v>3768.4325542799997</v>
      </c>
      <c r="H113" s="36">
        <f>SUMIFS(СВЦЭМ!$D$33:$D$776,СВЦЭМ!$A$33:$A$776,$A113,СВЦЭМ!$B$33:$B$776,H$110)+'СЕТ СН'!$I$14+СВЦЭМ!$D$10+'СЕТ СН'!$I$5-'СЕТ СН'!$I$24</f>
        <v>3741.3125843399998</v>
      </c>
      <c r="I113" s="36">
        <f>SUMIFS(СВЦЭМ!$D$33:$D$776,СВЦЭМ!$A$33:$A$776,$A113,СВЦЭМ!$B$33:$B$776,I$110)+'СЕТ СН'!$I$14+СВЦЭМ!$D$10+'СЕТ СН'!$I$5-'СЕТ СН'!$I$24</f>
        <v>3751.1996978400002</v>
      </c>
      <c r="J113" s="36">
        <f>SUMIFS(СВЦЭМ!$D$33:$D$776,СВЦЭМ!$A$33:$A$776,$A113,СВЦЭМ!$B$33:$B$776,J$110)+'СЕТ СН'!$I$14+СВЦЭМ!$D$10+'СЕТ СН'!$I$5-'СЕТ СН'!$I$24</f>
        <v>3750.62524536</v>
      </c>
      <c r="K113" s="36">
        <f>SUMIFS(СВЦЭМ!$D$33:$D$776,СВЦЭМ!$A$33:$A$776,$A113,СВЦЭМ!$B$33:$B$776,K$110)+'СЕТ СН'!$I$14+СВЦЭМ!$D$10+'СЕТ СН'!$I$5-'СЕТ СН'!$I$24</f>
        <v>3732.8647484399999</v>
      </c>
      <c r="L113" s="36">
        <f>SUMIFS(СВЦЭМ!$D$33:$D$776,СВЦЭМ!$A$33:$A$776,$A113,СВЦЭМ!$B$33:$B$776,L$110)+'СЕТ СН'!$I$14+СВЦЭМ!$D$10+'СЕТ СН'!$I$5-'СЕТ СН'!$I$24</f>
        <v>3738.0214868399999</v>
      </c>
      <c r="M113" s="36">
        <f>SUMIFS(СВЦЭМ!$D$33:$D$776,СВЦЭМ!$A$33:$A$776,$A113,СВЦЭМ!$B$33:$B$776,M$110)+'СЕТ СН'!$I$14+СВЦЭМ!$D$10+'СЕТ СН'!$I$5-'СЕТ СН'!$I$24</f>
        <v>3736.17379712</v>
      </c>
      <c r="N113" s="36">
        <f>SUMIFS(СВЦЭМ!$D$33:$D$776,СВЦЭМ!$A$33:$A$776,$A113,СВЦЭМ!$B$33:$B$776,N$110)+'СЕТ СН'!$I$14+СВЦЭМ!$D$10+'СЕТ СН'!$I$5-'СЕТ СН'!$I$24</f>
        <v>3752.42343153</v>
      </c>
      <c r="O113" s="36">
        <f>SUMIFS(СВЦЭМ!$D$33:$D$776,СВЦЭМ!$A$33:$A$776,$A113,СВЦЭМ!$B$33:$B$776,O$110)+'СЕТ СН'!$I$14+СВЦЭМ!$D$10+'СЕТ СН'!$I$5-'СЕТ СН'!$I$24</f>
        <v>3753.5257127599998</v>
      </c>
      <c r="P113" s="36">
        <f>SUMIFS(СВЦЭМ!$D$33:$D$776,СВЦЭМ!$A$33:$A$776,$A113,СВЦЭМ!$B$33:$B$776,P$110)+'СЕТ СН'!$I$14+СВЦЭМ!$D$10+'СЕТ СН'!$I$5-'СЕТ СН'!$I$24</f>
        <v>3750.1930704799997</v>
      </c>
      <c r="Q113" s="36">
        <f>SUMIFS(СВЦЭМ!$D$33:$D$776,СВЦЭМ!$A$33:$A$776,$A113,СВЦЭМ!$B$33:$B$776,Q$110)+'СЕТ СН'!$I$14+СВЦЭМ!$D$10+'СЕТ СН'!$I$5-'СЕТ СН'!$I$24</f>
        <v>3752.8988761199998</v>
      </c>
      <c r="R113" s="36">
        <f>SUMIFS(СВЦЭМ!$D$33:$D$776,СВЦЭМ!$A$33:$A$776,$A113,СВЦЭМ!$B$33:$B$776,R$110)+'СЕТ СН'!$I$14+СВЦЭМ!$D$10+'СЕТ СН'!$I$5-'СЕТ СН'!$I$24</f>
        <v>3753.6319518999999</v>
      </c>
      <c r="S113" s="36">
        <f>SUMIFS(СВЦЭМ!$D$33:$D$776,СВЦЭМ!$A$33:$A$776,$A113,СВЦЭМ!$B$33:$B$776,S$110)+'СЕТ СН'!$I$14+СВЦЭМ!$D$10+'СЕТ СН'!$I$5-'СЕТ СН'!$I$24</f>
        <v>3755.9706659499998</v>
      </c>
      <c r="T113" s="36">
        <f>SUMIFS(СВЦЭМ!$D$33:$D$776,СВЦЭМ!$A$33:$A$776,$A113,СВЦЭМ!$B$33:$B$776,T$110)+'СЕТ СН'!$I$14+СВЦЭМ!$D$10+'СЕТ СН'!$I$5-'СЕТ СН'!$I$24</f>
        <v>3753.8018608900002</v>
      </c>
      <c r="U113" s="36">
        <f>SUMIFS(СВЦЭМ!$D$33:$D$776,СВЦЭМ!$A$33:$A$776,$A113,СВЦЭМ!$B$33:$B$776,U$110)+'СЕТ СН'!$I$14+СВЦЭМ!$D$10+'СЕТ СН'!$I$5-'СЕТ СН'!$I$24</f>
        <v>3753.0891587300002</v>
      </c>
      <c r="V113" s="36">
        <f>SUMIFS(СВЦЭМ!$D$33:$D$776,СВЦЭМ!$A$33:$A$776,$A113,СВЦЭМ!$B$33:$B$776,V$110)+'СЕТ СН'!$I$14+СВЦЭМ!$D$10+'СЕТ СН'!$I$5-'СЕТ СН'!$I$24</f>
        <v>3751.8400786500001</v>
      </c>
      <c r="W113" s="36">
        <f>SUMIFS(СВЦЭМ!$D$33:$D$776,СВЦЭМ!$A$33:$A$776,$A113,СВЦЭМ!$B$33:$B$776,W$110)+'СЕТ СН'!$I$14+СВЦЭМ!$D$10+'СЕТ СН'!$I$5-'СЕТ СН'!$I$24</f>
        <v>3757.7697322700001</v>
      </c>
      <c r="X113" s="36">
        <f>SUMIFS(СВЦЭМ!$D$33:$D$776,СВЦЭМ!$A$33:$A$776,$A113,СВЦЭМ!$B$33:$B$776,X$110)+'СЕТ СН'!$I$14+СВЦЭМ!$D$10+'СЕТ СН'!$I$5-'СЕТ СН'!$I$24</f>
        <v>3758.9085011500001</v>
      </c>
      <c r="Y113" s="36">
        <f>SUMIFS(СВЦЭМ!$D$33:$D$776,СВЦЭМ!$A$33:$A$776,$A113,СВЦЭМ!$B$33:$B$776,Y$110)+'СЕТ СН'!$I$14+СВЦЭМ!$D$10+'СЕТ СН'!$I$5-'СЕТ СН'!$I$24</f>
        <v>3781.18775439</v>
      </c>
    </row>
    <row r="114" spans="1:25" ht="15.75" x14ac:dyDescent="0.2">
      <c r="A114" s="35">
        <f t="shared" si="3"/>
        <v>44231</v>
      </c>
      <c r="B114" s="36">
        <f>SUMIFS(СВЦЭМ!$D$33:$D$776,СВЦЭМ!$A$33:$A$776,$A114,СВЦЭМ!$B$33:$B$776,B$110)+'СЕТ СН'!$I$14+СВЦЭМ!$D$10+'СЕТ СН'!$I$5-'СЕТ СН'!$I$24</f>
        <v>3826.5692503199998</v>
      </c>
      <c r="C114" s="36">
        <f>SUMIFS(СВЦЭМ!$D$33:$D$776,СВЦЭМ!$A$33:$A$776,$A114,СВЦЭМ!$B$33:$B$776,C$110)+'СЕТ СН'!$I$14+СВЦЭМ!$D$10+'СЕТ СН'!$I$5-'СЕТ СН'!$I$24</f>
        <v>3847.0386677500001</v>
      </c>
      <c r="D114" s="36">
        <f>SUMIFS(СВЦЭМ!$D$33:$D$776,СВЦЭМ!$A$33:$A$776,$A114,СВЦЭМ!$B$33:$B$776,D$110)+'СЕТ СН'!$I$14+СВЦЭМ!$D$10+'СЕТ СН'!$I$5-'СЕТ СН'!$I$24</f>
        <v>3851.0558998300003</v>
      </c>
      <c r="E114" s="36">
        <f>SUMIFS(СВЦЭМ!$D$33:$D$776,СВЦЭМ!$A$33:$A$776,$A114,СВЦЭМ!$B$33:$B$776,E$110)+'СЕТ СН'!$I$14+СВЦЭМ!$D$10+'СЕТ СН'!$I$5-'СЕТ СН'!$I$24</f>
        <v>3847.81148592</v>
      </c>
      <c r="F114" s="36">
        <f>SUMIFS(СВЦЭМ!$D$33:$D$776,СВЦЭМ!$A$33:$A$776,$A114,СВЦЭМ!$B$33:$B$776,F$110)+'СЕТ СН'!$I$14+СВЦЭМ!$D$10+'СЕТ СН'!$I$5-'СЕТ СН'!$I$24</f>
        <v>3843.2385852099997</v>
      </c>
      <c r="G114" s="36">
        <f>SUMIFS(СВЦЭМ!$D$33:$D$776,СВЦЭМ!$A$33:$A$776,$A114,СВЦЭМ!$B$33:$B$776,G$110)+'СЕТ СН'!$I$14+СВЦЭМ!$D$10+'СЕТ СН'!$I$5-'СЕТ СН'!$I$24</f>
        <v>3842.1014890300003</v>
      </c>
      <c r="H114" s="36">
        <f>SUMIFS(СВЦЭМ!$D$33:$D$776,СВЦЭМ!$A$33:$A$776,$A114,СВЦЭМ!$B$33:$B$776,H$110)+'СЕТ СН'!$I$14+СВЦЭМ!$D$10+'СЕТ СН'!$I$5-'СЕТ СН'!$I$24</f>
        <v>3806.05650195</v>
      </c>
      <c r="I114" s="36">
        <f>SUMIFS(СВЦЭМ!$D$33:$D$776,СВЦЭМ!$A$33:$A$776,$A114,СВЦЭМ!$B$33:$B$776,I$110)+'СЕТ СН'!$I$14+СВЦЭМ!$D$10+'СЕТ СН'!$I$5-'СЕТ СН'!$I$24</f>
        <v>3784.75141983</v>
      </c>
      <c r="J114" s="36">
        <f>SUMIFS(СВЦЭМ!$D$33:$D$776,СВЦЭМ!$A$33:$A$776,$A114,СВЦЭМ!$B$33:$B$776,J$110)+'СЕТ СН'!$I$14+СВЦЭМ!$D$10+'СЕТ СН'!$I$5-'СЕТ СН'!$I$24</f>
        <v>3760.3920983200001</v>
      </c>
      <c r="K114" s="36">
        <f>SUMIFS(СВЦЭМ!$D$33:$D$776,СВЦЭМ!$A$33:$A$776,$A114,СВЦЭМ!$B$33:$B$776,K$110)+'СЕТ СН'!$I$14+СВЦЭМ!$D$10+'СЕТ СН'!$I$5-'СЕТ СН'!$I$24</f>
        <v>3758.2925674799999</v>
      </c>
      <c r="L114" s="36">
        <f>SUMIFS(СВЦЭМ!$D$33:$D$776,СВЦЭМ!$A$33:$A$776,$A114,СВЦЭМ!$B$33:$B$776,L$110)+'СЕТ СН'!$I$14+СВЦЭМ!$D$10+'СЕТ СН'!$I$5-'СЕТ СН'!$I$24</f>
        <v>3750.4245446800001</v>
      </c>
      <c r="M114" s="36">
        <f>SUMIFS(СВЦЭМ!$D$33:$D$776,СВЦЭМ!$A$33:$A$776,$A114,СВЦЭМ!$B$33:$B$776,M$110)+'СЕТ СН'!$I$14+СВЦЭМ!$D$10+'СЕТ СН'!$I$5-'СЕТ СН'!$I$24</f>
        <v>3765.26360355</v>
      </c>
      <c r="N114" s="36">
        <f>SUMIFS(СВЦЭМ!$D$33:$D$776,СВЦЭМ!$A$33:$A$776,$A114,СВЦЭМ!$B$33:$B$776,N$110)+'СЕТ СН'!$I$14+СВЦЭМ!$D$10+'СЕТ СН'!$I$5-'СЕТ СН'!$I$24</f>
        <v>3790.47480597</v>
      </c>
      <c r="O114" s="36">
        <f>SUMIFS(СВЦЭМ!$D$33:$D$776,СВЦЭМ!$A$33:$A$776,$A114,СВЦЭМ!$B$33:$B$776,O$110)+'СЕТ СН'!$I$14+СВЦЭМ!$D$10+'СЕТ СН'!$I$5-'СЕТ СН'!$I$24</f>
        <v>3790.4202462100002</v>
      </c>
      <c r="P114" s="36">
        <f>SUMIFS(СВЦЭМ!$D$33:$D$776,СВЦЭМ!$A$33:$A$776,$A114,СВЦЭМ!$B$33:$B$776,P$110)+'СЕТ СН'!$I$14+СВЦЭМ!$D$10+'СЕТ СН'!$I$5-'СЕТ СН'!$I$24</f>
        <v>3797.9026304700001</v>
      </c>
      <c r="Q114" s="36">
        <f>SUMIFS(СВЦЭМ!$D$33:$D$776,СВЦЭМ!$A$33:$A$776,$A114,СВЦЭМ!$B$33:$B$776,Q$110)+'СЕТ СН'!$I$14+СВЦЭМ!$D$10+'СЕТ СН'!$I$5-'СЕТ СН'!$I$24</f>
        <v>3797.0867176000002</v>
      </c>
      <c r="R114" s="36">
        <f>SUMIFS(СВЦЭМ!$D$33:$D$776,СВЦЭМ!$A$33:$A$776,$A114,СВЦЭМ!$B$33:$B$776,R$110)+'СЕТ СН'!$I$14+СВЦЭМ!$D$10+'СЕТ СН'!$I$5-'СЕТ СН'!$I$24</f>
        <v>3794.9737831299999</v>
      </c>
      <c r="S114" s="36">
        <f>SUMIFS(СВЦЭМ!$D$33:$D$776,СВЦЭМ!$A$33:$A$776,$A114,СВЦЭМ!$B$33:$B$776,S$110)+'СЕТ СН'!$I$14+СВЦЭМ!$D$10+'СЕТ СН'!$I$5-'СЕТ СН'!$I$24</f>
        <v>3793.1900897300002</v>
      </c>
      <c r="T114" s="36">
        <f>SUMIFS(СВЦЭМ!$D$33:$D$776,СВЦЭМ!$A$33:$A$776,$A114,СВЦЭМ!$B$33:$B$776,T$110)+'СЕТ СН'!$I$14+СВЦЭМ!$D$10+'СЕТ СН'!$I$5-'СЕТ СН'!$I$24</f>
        <v>3765.6464174499997</v>
      </c>
      <c r="U114" s="36">
        <f>SUMIFS(СВЦЭМ!$D$33:$D$776,СВЦЭМ!$A$33:$A$776,$A114,СВЦЭМ!$B$33:$B$776,U$110)+'СЕТ СН'!$I$14+СВЦЭМ!$D$10+'СЕТ СН'!$I$5-'СЕТ СН'!$I$24</f>
        <v>3757.0153641100001</v>
      </c>
      <c r="V114" s="36">
        <f>SUMIFS(СВЦЭМ!$D$33:$D$776,СВЦЭМ!$A$33:$A$776,$A114,СВЦЭМ!$B$33:$B$776,V$110)+'СЕТ СН'!$I$14+СВЦЭМ!$D$10+'СЕТ СН'!$I$5-'СЕТ СН'!$I$24</f>
        <v>3778.2634130500001</v>
      </c>
      <c r="W114" s="36">
        <f>SUMIFS(СВЦЭМ!$D$33:$D$776,СВЦЭМ!$A$33:$A$776,$A114,СВЦЭМ!$B$33:$B$776,W$110)+'СЕТ СН'!$I$14+СВЦЭМ!$D$10+'СЕТ СН'!$I$5-'СЕТ СН'!$I$24</f>
        <v>3803.0127678399999</v>
      </c>
      <c r="X114" s="36">
        <f>SUMIFS(СВЦЭМ!$D$33:$D$776,СВЦЭМ!$A$33:$A$776,$A114,СВЦЭМ!$B$33:$B$776,X$110)+'СЕТ СН'!$I$14+СВЦЭМ!$D$10+'СЕТ СН'!$I$5-'СЕТ СН'!$I$24</f>
        <v>3813.9087685200002</v>
      </c>
      <c r="Y114" s="36">
        <f>SUMIFS(СВЦЭМ!$D$33:$D$776,СВЦЭМ!$A$33:$A$776,$A114,СВЦЭМ!$B$33:$B$776,Y$110)+'СЕТ СН'!$I$14+СВЦЭМ!$D$10+'СЕТ СН'!$I$5-'СЕТ СН'!$I$24</f>
        <v>3836.33847285</v>
      </c>
    </row>
    <row r="115" spans="1:25" ht="15.75" x14ac:dyDescent="0.2">
      <c r="A115" s="35">
        <f t="shared" si="3"/>
        <v>44232</v>
      </c>
      <c r="B115" s="36">
        <f>SUMIFS(СВЦЭМ!$D$33:$D$776,СВЦЭМ!$A$33:$A$776,$A115,СВЦЭМ!$B$33:$B$776,B$110)+'СЕТ СН'!$I$14+СВЦЭМ!$D$10+'СЕТ СН'!$I$5-'СЕТ СН'!$I$24</f>
        <v>3842.0965644999997</v>
      </c>
      <c r="C115" s="36">
        <f>SUMIFS(СВЦЭМ!$D$33:$D$776,СВЦЭМ!$A$33:$A$776,$A115,СВЦЭМ!$B$33:$B$776,C$110)+'СЕТ СН'!$I$14+СВЦЭМ!$D$10+'СЕТ СН'!$I$5-'СЕТ СН'!$I$24</f>
        <v>3864.0498392600002</v>
      </c>
      <c r="D115" s="36">
        <f>SUMIFS(СВЦЭМ!$D$33:$D$776,СВЦЭМ!$A$33:$A$776,$A115,СВЦЭМ!$B$33:$B$776,D$110)+'СЕТ СН'!$I$14+СВЦЭМ!$D$10+'СЕТ СН'!$I$5-'СЕТ СН'!$I$24</f>
        <v>3868.4300690999999</v>
      </c>
      <c r="E115" s="36">
        <f>SUMIFS(СВЦЭМ!$D$33:$D$776,СВЦЭМ!$A$33:$A$776,$A115,СВЦЭМ!$B$33:$B$776,E$110)+'СЕТ СН'!$I$14+СВЦЭМ!$D$10+'СЕТ СН'!$I$5-'СЕТ СН'!$I$24</f>
        <v>3870.0293002399999</v>
      </c>
      <c r="F115" s="36">
        <f>SUMIFS(СВЦЭМ!$D$33:$D$776,СВЦЭМ!$A$33:$A$776,$A115,СВЦЭМ!$B$33:$B$776,F$110)+'СЕТ СН'!$I$14+СВЦЭМ!$D$10+'СЕТ СН'!$I$5-'СЕТ СН'!$I$24</f>
        <v>3861.25888661</v>
      </c>
      <c r="G115" s="36">
        <f>SUMIFS(СВЦЭМ!$D$33:$D$776,СВЦЭМ!$A$33:$A$776,$A115,СВЦЭМ!$B$33:$B$776,G$110)+'СЕТ СН'!$I$14+СВЦЭМ!$D$10+'СЕТ СН'!$I$5-'СЕТ СН'!$I$24</f>
        <v>3858.2241909300001</v>
      </c>
      <c r="H115" s="36">
        <f>SUMIFS(СВЦЭМ!$D$33:$D$776,СВЦЭМ!$A$33:$A$776,$A115,СВЦЭМ!$B$33:$B$776,H$110)+'СЕТ СН'!$I$14+СВЦЭМ!$D$10+'СЕТ СН'!$I$5-'СЕТ СН'!$I$24</f>
        <v>3824.9844001000001</v>
      </c>
      <c r="I115" s="36">
        <f>SUMIFS(СВЦЭМ!$D$33:$D$776,СВЦЭМ!$A$33:$A$776,$A115,СВЦЭМ!$B$33:$B$776,I$110)+'СЕТ СН'!$I$14+СВЦЭМ!$D$10+'СЕТ СН'!$I$5-'СЕТ СН'!$I$24</f>
        <v>3812.02875064</v>
      </c>
      <c r="J115" s="36">
        <f>SUMIFS(СВЦЭМ!$D$33:$D$776,СВЦЭМ!$A$33:$A$776,$A115,СВЦЭМ!$B$33:$B$776,J$110)+'СЕТ СН'!$I$14+СВЦЭМ!$D$10+'СЕТ СН'!$I$5-'СЕТ СН'!$I$24</f>
        <v>3777.3792401400001</v>
      </c>
      <c r="K115" s="36">
        <f>SUMIFS(СВЦЭМ!$D$33:$D$776,СВЦЭМ!$A$33:$A$776,$A115,СВЦЭМ!$B$33:$B$776,K$110)+'СЕТ СН'!$I$14+СВЦЭМ!$D$10+'СЕТ СН'!$I$5-'СЕТ СН'!$I$24</f>
        <v>3764.5648855099998</v>
      </c>
      <c r="L115" s="36">
        <f>SUMIFS(СВЦЭМ!$D$33:$D$776,СВЦЭМ!$A$33:$A$776,$A115,СВЦЭМ!$B$33:$B$776,L$110)+'СЕТ СН'!$I$14+СВЦЭМ!$D$10+'СЕТ СН'!$I$5-'СЕТ СН'!$I$24</f>
        <v>3755.12502623</v>
      </c>
      <c r="M115" s="36">
        <f>SUMIFS(СВЦЭМ!$D$33:$D$776,СВЦЭМ!$A$33:$A$776,$A115,СВЦЭМ!$B$33:$B$776,M$110)+'СЕТ СН'!$I$14+СВЦЭМ!$D$10+'СЕТ СН'!$I$5-'СЕТ СН'!$I$24</f>
        <v>3748.7033051899998</v>
      </c>
      <c r="N115" s="36">
        <f>SUMIFS(СВЦЭМ!$D$33:$D$776,СВЦЭМ!$A$33:$A$776,$A115,СВЦЭМ!$B$33:$B$776,N$110)+'СЕТ СН'!$I$14+СВЦЭМ!$D$10+'СЕТ СН'!$I$5-'СЕТ СН'!$I$24</f>
        <v>3766.4181506300001</v>
      </c>
      <c r="O115" s="36">
        <f>SUMIFS(СВЦЭМ!$D$33:$D$776,СВЦЭМ!$A$33:$A$776,$A115,СВЦЭМ!$B$33:$B$776,O$110)+'СЕТ СН'!$I$14+СВЦЭМ!$D$10+'СЕТ СН'!$I$5-'СЕТ СН'!$I$24</f>
        <v>3767.5425680999997</v>
      </c>
      <c r="P115" s="36">
        <f>SUMIFS(СВЦЭМ!$D$33:$D$776,СВЦЭМ!$A$33:$A$776,$A115,СВЦЭМ!$B$33:$B$776,P$110)+'СЕТ СН'!$I$14+СВЦЭМ!$D$10+'СЕТ СН'!$I$5-'СЕТ СН'!$I$24</f>
        <v>3777.0979314300002</v>
      </c>
      <c r="Q115" s="36">
        <f>SUMIFS(СВЦЭМ!$D$33:$D$776,СВЦЭМ!$A$33:$A$776,$A115,СВЦЭМ!$B$33:$B$776,Q$110)+'СЕТ СН'!$I$14+СВЦЭМ!$D$10+'СЕТ СН'!$I$5-'СЕТ СН'!$I$24</f>
        <v>3784.4315271599999</v>
      </c>
      <c r="R115" s="36">
        <f>SUMIFS(СВЦЭМ!$D$33:$D$776,СВЦЭМ!$A$33:$A$776,$A115,СВЦЭМ!$B$33:$B$776,R$110)+'СЕТ СН'!$I$14+СВЦЭМ!$D$10+'СЕТ СН'!$I$5-'СЕТ СН'!$I$24</f>
        <v>3783.3002735700002</v>
      </c>
      <c r="S115" s="36">
        <f>SUMIFS(СВЦЭМ!$D$33:$D$776,СВЦЭМ!$A$33:$A$776,$A115,СВЦЭМ!$B$33:$B$776,S$110)+'СЕТ СН'!$I$14+СВЦЭМ!$D$10+'СЕТ СН'!$I$5-'СЕТ СН'!$I$24</f>
        <v>3772.49439106</v>
      </c>
      <c r="T115" s="36">
        <f>SUMIFS(СВЦЭМ!$D$33:$D$776,СВЦЭМ!$A$33:$A$776,$A115,СВЦЭМ!$B$33:$B$776,T$110)+'СЕТ СН'!$I$14+СВЦЭМ!$D$10+'СЕТ СН'!$I$5-'СЕТ СН'!$I$24</f>
        <v>3748.1467984199999</v>
      </c>
      <c r="U115" s="36">
        <f>SUMIFS(СВЦЭМ!$D$33:$D$776,СВЦЭМ!$A$33:$A$776,$A115,СВЦЭМ!$B$33:$B$776,U$110)+'СЕТ СН'!$I$14+СВЦЭМ!$D$10+'СЕТ СН'!$I$5-'СЕТ СН'!$I$24</f>
        <v>3726.8605048300001</v>
      </c>
      <c r="V115" s="36">
        <f>SUMIFS(СВЦЭМ!$D$33:$D$776,СВЦЭМ!$A$33:$A$776,$A115,СВЦЭМ!$B$33:$B$776,V$110)+'СЕТ СН'!$I$14+СВЦЭМ!$D$10+'СЕТ СН'!$I$5-'СЕТ СН'!$I$24</f>
        <v>3729.7041412399999</v>
      </c>
      <c r="W115" s="36">
        <f>SUMIFS(СВЦЭМ!$D$33:$D$776,СВЦЭМ!$A$33:$A$776,$A115,СВЦЭМ!$B$33:$B$776,W$110)+'СЕТ СН'!$I$14+СВЦЭМ!$D$10+'СЕТ СН'!$I$5-'СЕТ СН'!$I$24</f>
        <v>3743.7075390999998</v>
      </c>
      <c r="X115" s="36">
        <f>SUMIFS(СВЦЭМ!$D$33:$D$776,СВЦЭМ!$A$33:$A$776,$A115,СВЦЭМ!$B$33:$B$776,X$110)+'СЕТ СН'!$I$14+СВЦЭМ!$D$10+'СЕТ СН'!$I$5-'СЕТ СН'!$I$24</f>
        <v>3763.5118020300001</v>
      </c>
      <c r="Y115" s="36">
        <f>SUMIFS(СВЦЭМ!$D$33:$D$776,СВЦЭМ!$A$33:$A$776,$A115,СВЦЭМ!$B$33:$B$776,Y$110)+'СЕТ СН'!$I$14+СВЦЭМ!$D$10+'СЕТ СН'!$I$5-'СЕТ СН'!$I$24</f>
        <v>3777.4860185500002</v>
      </c>
    </row>
    <row r="116" spans="1:25" ht="15.75" x14ac:dyDescent="0.2">
      <c r="A116" s="35">
        <f t="shared" si="3"/>
        <v>44233</v>
      </c>
      <c r="B116" s="36">
        <f>SUMIFS(СВЦЭМ!$D$33:$D$776,СВЦЭМ!$A$33:$A$776,$A116,СВЦЭМ!$B$33:$B$776,B$110)+'СЕТ СН'!$I$14+СВЦЭМ!$D$10+'СЕТ СН'!$I$5-'СЕТ СН'!$I$24</f>
        <v>3805.5629869099998</v>
      </c>
      <c r="C116" s="36">
        <f>SUMIFS(СВЦЭМ!$D$33:$D$776,СВЦЭМ!$A$33:$A$776,$A116,СВЦЭМ!$B$33:$B$776,C$110)+'СЕТ СН'!$I$14+СВЦЭМ!$D$10+'СЕТ СН'!$I$5-'СЕТ СН'!$I$24</f>
        <v>3827.5028807999997</v>
      </c>
      <c r="D116" s="36">
        <f>SUMIFS(СВЦЭМ!$D$33:$D$776,СВЦЭМ!$A$33:$A$776,$A116,СВЦЭМ!$B$33:$B$776,D$110)+'СЕТ СН'!$I$14+СВЦЭМ!$D$10+'СЕТ СН'!$I$5-'СЕТ СН'!$I$24</f>
        <v>3826.6509798799998</v>
      </c>
      <c r="E116" s="36">
        <f>SUMIFS(СВЦЭМ!$D$33:$D$776,СВЦЭМ!$A$33:$A$776,$A116,СВЦЭМ!$B$33:$B$776,E$110)+'СЕТ СН'!$I$14+СВЦЭМ!$D$10+'СЕТ СН'!$I$5-'СЕТ СН'!$I$24</f>
        <v>3836.1459589400001</v>
      </c>
      <c r="F116" s="36">
        <f>SUMIFS(СВЦЭМ!$D$33:$D$776,СВЦЭМ!$A$33:$A$776,$A116,СВЦЭМ!$B$33:$B$776,F$110)+'СЕТ СН'!$I$14+СВЦЭМ!$D$10+'СЕТ СН'!$I$5-'СЕТ СН'!$I$24</f>
        <v>3850.2928337200001</v>
      </c>
      <c r="G116" s="36">
        <f>SUMIFS(СВЦЭМ!$D$33:$D$776,СВЦЭМ!$A$33:$A$776,$A116,СВЦЭМ!$B$33:$B$776,G$110)+'СЕТ СН'!$I$14+СВЦЭМ!$D$10+'СЕТ СН'!$I$5-'СЕТ СН'!$I$24</f>
        <v>3845.7360105400003</v>
      </c>
      <c r="H116" s="36">
        <f>SUMIFS(СВЦЭМ!$D$33:$D$776,СВЦЭМ!$A$33:$A$776,$A116,СВЦЭМ!$B$33:$B$776,H$110)+'СЕТ СН'!$I$14+СВЦЭМ!$D$10+'СЕТ СН'!$I$5-'СЕТ СН'!$I$24</f>
        <v>3832.9960156799998</v>
      </c>
      <c r="I116" s="36">
        <f>SUMIFS(СВЦЭМ!$D$33:$D$776,СВЦЭМ!$A$33:$A$776,$A116,СВЦЭМ!$B$33:$B$776,I$110)+'СЕТ СН'!$I$14+СВЦЭМ!$D$10+'СЕТ СН'!$I$5-'СЕТ СН'!$I$24</f>
        <v>3809.1504661399999</v>
      </c>
      <c r="J116" s="36">
        <f>SUMIFS(СВЦЭМ!$D$33:$D$776,СВЦЭМ!$A$33:$A$776,$A116,СВЦЭМ!$B$33:$B$776,J$110)+'СЕТ СН'!$I$14+СВЦЭМ!$D$10+'СЕТ СН'!$I$5-'СЕТ СН'!$I$24</f>
        <v>3773.22231272</v>
      </c>
      <c r="K116" s="36">
        <f>SUMIFS(СВЦЭМ!$D$33:$D$776,СВЦЭМ!$A$33:$A$776,$A116,СВЦЭМ!$B$33:$B$776,K$110)+'СЕТ СН'!$I$14+СВЦЭМ!$D$10+'СЕТ СН'!$I$5-'СЕТ СН'!$I$24</f>
        <v>3738.8819760400002</v>
      </c>
      <c r="L116" s="36">
        <f>SUMIFS(СВЦЭМ!$D$33:$D$776,СВЦЭМ!$A$33:$A$776,$A116,СВЦЭМ!$B$33:$B$776,L$110)+'СЕТ СН'!$I$14+СВЦЭМ!$D$10+'СЕТ СН'!$I$5-'СЕТ СН'!$I$24</f>
        <v>3728.0756799400001</v>
      </c>
      <c r="M116" s="36">
        <f>SUMIFS(СВЦЭМ!$D$33:$D$776,СВЦЭМ!$A$33:$A$776,$A116,СВЦЭМ!$B$33:$B$776,M$110)+'СЕТ СН'!$I$14+СВЦЭМ!$D$10+'СЕТ СН'!$I$5-'СЕТ СН'!$I$24</f>
        <v>3729.6345030699999</v>
      </c>
      <c r="N116" s="36">
        <f>SUMIFS(СВЦЭМ!$D$33:$D$776,СВЦЭМ!$A$33:$A$776,$A116,СВЦЭМ!$B$33:$B$776,N$110)+'СЕТ СН'!$I$14+СВЦЭМ!$D$10+'СЕТ СН'!$I$5-'СЕТ СН'!$I$24</f>
        <v>3744.6825810099999</v>
      </c>
      <c r="O116" s="36">
        <f>SUMIFS(СВЦЭМ!$D$33:$D$776,СВЦЭМ!$A$33:$A$776,$A116,СВЦЭМ!$B$33:$B$776,O$110)+'СЕТ СН'!$I$14+СВЦЭМ!$D$10+'СЕТ СН'!$I$5-'СЕТ СН'!$I$24</f>
        <v>3759.86850744</v>
      </c>
      <c r="P116" s="36">
        <f>SUMIFS(СВЦЭМ!$D$33:$D$776,СВЦЭМ!$A$33:$A$776,$A116,СВЦЭМ!$B$33:$B$776,P$110)+'СЕТ СН'!$I$14+СВЦЭМ!$D$10+'СЕТ СН'!$I$5-'СЕТ СН'!$I$24</f>
        <v>3766.1461285</v>
      </c>
      <c r="Q116" s="36">
        <f>SUMIFS(СВЦЭМ!$D$33:$D$776,СВЦЭМ!$A$33:$A$776,$A116,СВЦЭМ!$B$33:$B$776,Q$110)+'СЕТ СН'!$I$14+СВЦЭМ!$D$10+'СЕТ СН'!$I$5-'СЕТ СН'!$I$24</f>
        <v>3778.96477903</v>
      </c>
      <c r="R116" s="36">
        <f>SUMIFS(СВЦЭМ!$D$33:$D$776,СВЦЭМ!$A$33:$A$776,$A116,СВЦЭМ!$B$33:$B$776,R$110)+'СЕТ СН'!$I$14+СВЦЭМ!$D$10+'СЕТ СН'!$I$5-'СЕТ СН'!$I$24</f>
        <v>3777.04234933</v>
      </c>
      <c r="S116" s="36">
        <f>SUMIFS(СВЦЭМ!$D$33:$D$776,СВЦЭМ!$A$33:$A$776,$A116,СВЦЭМ!$B$33:$B$776,S$110)+'СЕТ СН'!$I$14+СВЦЭМ!$D$10+'СЕТ СН'!$I$5-'СЕТ СН'!$I$24</f>
        <v>3759.5859927500001</v>
      </c>
      <c r="T116" s="36">
        <f>SUMIFS(СВЦЭМ!$D$33:$D$776,СВЦЭМ!$A$33:$A$776,$A116,СВЦЭМ!$B$33:$B$776,T$110)+'СЕТ СН'!$I$14+СВЦЭМ!$D$10+'СЕТ СН'!$I$5-'СЕТ СН'!$I$24</f>
        <v>3736.4409060899998</v>
      </c>
      <c r="U116" s="36">
        <f>SUMIFS(СВЦЭМ!$D$33:$D$776,СВЦЭМ!$A$33:$A$776,$A116,СВЦЭМ!$B$33:$B$776,U$110)+'СЕТ СН'!$I$14+СВЦЭМ!$D$10+'СЕТ СН'!$I$5-'СЕТ СН'!$I$24</f>
        <v>3740.1172974599999</v>
      </c>
      <c r="V116" s="36">
        <f>SUMIFS(СВЦЭМ!$D$33:$D$776,СВЦЭМ!$A$33:$A$776,$A116,СВЦЭМ!$B$33:$B$776,V$110)+'СЕТ СН'!$I$14+СВЦЭМ!$D$10+'СЕТ СН'!$I$5-'СЕТ СН'!$I$24</f>
        <v>3756.2219357200001</v>
      </c>
      <c r="W116" s="36">
        <f>SUMIFS(СВЦЭМ!$D$33:$D$776,СВЦЭМ!$A$33:$A$776,$A116,СВЦЭМ!$B$33:$B$776,W$110)+'СЕТ СН'!$I$14+СВЦЭМ!$D$10+'СЕТ СН'!$I$5-'СЕТ СН'!$I$24</f>
        <v>3771.9925821500001</v>
      </c>
      <c r="X116" s="36">
        <f>SUMIFS(СВЦЭМ!$D$33:$D$776,СВЦЭМ!$A$33:$A$776,$A116,СВЦЭМ!$B$33:$B$776,X$110)+'СЕТ СН'!$I$14+СВЦЭМ!$D$10+'СЕТ СН'!$I$5-'СЕТ СН'!$I$24</f>
        <v>3789.0256131000001</v>
      </c>
      <c r="Y116" s="36">
        <f>SUMIFS(СВЦЭМ!$D$33:$D$776,СВЦЭМ!$A$33:$A$776,$A116,СВЦЭМ!$B$33:$B$776,Y$110)+'СЕТ СН'!$I$14+СВЦЭМ!$D$10+'СЕТ СН'!$I$5-'СЕТ СН'!$I$24</f>
        <v>3808.8477163299999</v>
      </c>
    </row>
    <row r="117" spans="1:25" ht="15.75" x14ac:dyDescent="0.2">
      <c r="A117" s="35">
        <f t="shared" si="3"/>
        <v>44234</v>
      </c>
      <c r="B117" s="36">
        <f>SUMIFS(СВЦЭМ!$D$33:$D$776,СВЦЭМ!$A$33:$A$776,$A117,СВЦЭМ!$B$33:$B$776,B$110)+'СЕТ СН'!$I$14+СВЦЭМ!$D$10+'СЕТ СН'!$I$5-'СЕТ СН'!$I$24</f>
        <v>3804.8984538300001</v>
      </c>
      <c r="C117" s="36">
        <f>SUMIFS(СВЦЭМ!$D$33:$D$776,СВЦЭМ!$A$33:$A$776,$A117,СВЦЭМ!$B$33:$B$776,C$110)+'СЕТ СН'!$I$14+СВЦЭМ!$D$10+'СЕТ СН'!$I$5-'СЕТ СН'!$I$24</f>
        <v>3824.6789755499999</v>
      </c>
      <c r="D117" s="36">
        <f>SUMIFS(СВЦЭМ!$D$33:$D$776,СВЦЭМ!$A$33:$A$776,$A117,СВЦЭМ!$B$33:$B$776,D$110)+'СЕТ СН'!$I$14+СВЦЭМ!$D$10+'СЕТ СН'!$I$5-'СЕТ СН'!$I$24</f>
        <v>3824.0009100799998</v>
      </c>
      <c r="E117" s="36">
        <f>SUMIFS(СВЦЭМ!$D$33:$D$776,СВЦЭМ!$A$33:$A$776,$A117,СВЦЭМ!$B$33:$B$776,E$110)+'СЕТ СН'!$I$14+СВЦЭМ!$D$10+'СЕТ СН'!$I$5-'СЕТ СН'!$I$24</f>
        <v>3830.2139771800003</v>
      </c>
      <c r="F117" s="36">
        <f>SUMIFS(СВЦЭМ!$D$33:$D$776,СВЦЭМ!$A$33:$A$776,$A117,СВЦЭМ!$B$33:$B$776,F$110)+'СЕТ СН'!$I$14+СВЦЭМ!$D$10+'СЕТ СН'!$I$5-'СЕТ СН'!$I$24</f>
        <v>3840.30549307</v>
      </c>
      <c r="G117" s="36">
        <f>SUMIFS(СВЦЭМ!$D$33:$D$776,СВЦЭМ!$A$33:$A$776,$A117,СВЦЭМ!$B$33:$B$776,G$110)+'СЕТ СН'!$I$14+СВЦЭМ!$D$10+'СЕТ СН'!$I$5-'СЕТ СН'!$I$24</f>
        <v>3832.99981037</v>
      </c>
      <c r="H117" s="36">
        <f>SUMIFS(СВЦЭМ!$D$33:$D$776,СВЦЭМ!$A$33:$A$776,$A117,СВЦЭМ!$B$33:$B$776,H$110)+'СЕТ СН'!$I$14+СВЦЭМ!$D$10+'СЕТ СН'!$I$5-'СЕТ СН'!$I$24</f>
        <v>3826.2569922299999</v>
      </c>
      <c r="I117" s="36">
        <f>SUMIFS(СВЦЭМ!$D$33:$D$776,СВЦЭМ!$A$33:$A$776,$A117,СВЦЭМ!$B$33:$B$776,I$110)+'СЕТ СН'!$I$14+СВЦЭМ!$D$10+'СЕТ СН'!$I$5-'СЕТ СН'!$I$24</f>
        <v>3812.9379902599999</v>
      </c>
      <c r="J117" s="36">
        <f>SUMIFS(СВЦЭМ!$D$33:$D$776,СВЦЭМ!$A$33:$A$776,$A117,СВЦЭМ!$B$33:$B$776,J$110)+'СЕТ СН'!$I$14+СВЦЭМ!$D$10+'СЕТ СН'!$I$5-'СЕТ СН'!$I$24</f>
        <v>3792.4880171599998</v>
      </c>
      <c r="K117" s="36">
        <f>SUMIFS(СВЦЭМ!$D$33:$D$776,СВЦЭМ!$A$33:$A$776,$A117,СВЦЭМ!$B$33:$B$776,K$110)+'СЕТ СН'!$I$14+СВЦЭМ!$D$10+'СЕТ СН'!$I$5-'СЕТ СН'!$I$24</f>
        <v>3772.90196887</v>
      </c>
      <c r="L117" s="36">
        <f>SUMIFS(СВЦЭМ!$D$33:$D$776,СВЦЭМ!$A$33:$A$776,$A117,СВЦЭМ!$B$33:$B$776,L$110)+'СЕТ СН'!$I$14+СВЦЭМ!$D$10+'СЕТ СН'!$I$5-'СЕТ СН'!$I$24</f>
        <v>3754.91593685</v>
      </c>
      <c r="M117" s="36">
        <f>SUMIFS(СВЦЭМ!$D$33:$D$776,СВЦЭМ!$A$33:$A$776,$A117,СВЦЭМ!$B$33:$B$776,M$110)+'СЕТ СН'!$I$14+СВЦЭМ!$D$10+'СЕТ СН'!$I$5-'СЕТ СН'!$I$24</f>
        <v>3745.6064115600002</v>
      </c>
      <c r="N117" s="36">
        <f>SUMIFS(СВЦЭМ!$D$33:$D$776,СВЦЭМ!$A$33:$A$776,$A117,СВЦЭМ!$B$33:$B$776,N$110)+'СЕТ СН'!$I$14+СВЦЭМ!$D$10+'СЕТ СН'!$I$5-'СЕТ СН'!$I$24</f>
        <v>3758.4555617300002</v>
      </c>
      <c r="O117" s="36">
        <f>SUMIFS(СВЦЭМ!$D$33:$D$776,СВЦЭМ!$A$33:$A$776,$A117,СВЦЭМ!$B$33:$B$776,O$110)+'СЕТ СН'!$I$14+СВЦЭМ!$D$10+'СЕТ СН'!$I$5-'СЕТ СН'!$I$24</f>
        <v>3776.5633079199997</v>
      </c>
      <c r="P117" s="36">
        <f>SUMIFS(СВЦЭМ!$D$33:$D$776,СВЦЭМ!$A$33:$A$776,$A117,СВЦЭМ!$B$33:$B$776,P$110)+'СЕТ СН'!$I$14+СВЦЭМ!$D$10+'СЕТ СН'!$I$5-'СЕТ СН'!$I$24</f>
        <v>3791.62444043</v>
      </c>
      <c r="Q117" s="36">
        <f>SUMIFS(СВЦЭМ!$D$33:$D$776,СВЦЭМ!$A$33:$A$776,$A117,СВЦЭМ!$B$33:$B$776,Q$110)+'СЕТ СН'!$I$14+СВЦЭМ!$D$10+'СЕТ СН'!$I$5-'СЕТ СН'!$I$24</f>
        <v>3796.4165466200002</v>
      </c>
      <c r="R117" s="36">
        <f>SUMIFS(СВЦЭМ!$D$33:$D$776,СВЦЭМ!$A$33:$A$776,$A117,СВЦЭМ!$B$33:$B$776,R$110)+'СЕТ СН'!$I$14+СВЦЭМ!$D$10+'СЕТ СН'!$I$5-'СЕТ СН'!$I$24</f>
        <v>3786.53172215</v>
      </c>
      <c r="S117" s="36">
        <f>SUMIFS(СВЦЭМ!$D$33:$D$776,СВЦЭМ!$A$33:$A$776,$A117,СВЦЭМ!$B$33:$B$776,S$110)+'СЕТ СН'!$I$14+СВЦЭМ!$D$10+'СЕТ СН'!$I$5-'СЕТ СН'!$I$24</f>
        <v>3768.3470924399999</v>
      </c>
      <c r="T117" s="36">
        <f>SUMIFS(СВЦЭМ!$D$33:$D$776,СВЦЭМ!$A$33:$A$776,$A117,СВЦЭМ!$B$33:$B$776,T$110)+'СЕТ СН'!$I$14+СВЦЭМ!$D$10+'СЕТ СН'!$I$5-'СЕТ СН'!$I$24</f>
        <v>3738.4984248199999</v>
      </c>
      <c r="U117" s="36">
        <f>SUMIFS(СВЦЭМ!$D$33:$D$776,СВЦЭМ!$A$33:$A$776,$A117,СВЦЭМ!$B$33:$B$776,U$110)+'СЕТ СН'!$I$14+СВЦЭМ!$D$10+'СЕТ СН'!$I$5-'СЕТ СН'!$I$24</f>
        <v>3749.3721385200001</v>
      </c>
      <c r="V117" s="36">
        <f>SUMIFS(СВЦЭМ!$D$33:$D$776,СВЦЭМ!$A$33:$A$776,$A117,СВЦЭМ!$B$33:$B$776,V$110)+'СЕТ СН'!$I$14+СВЦЭМ!$D$10+'СЕТ СН'!$I$5-'СЕТ СН'!$I$24</f>
        <v>3761.3093929699999</v>
      </c>
      <c r="W117" s="36">
        <f>SUMIFS(СВЦЭМ!$D$33:$D$776,СВЦЭМ!$A$33:$A$776,$A117,СВЦЭМ!$B$33:$B$776,W$110)+'СЕТ СН'!$I$14+СВЦЭМ!$D$10+'СЕТ СН'!$I$5-'СЕТ СН'!$I$24</f>
        <v>3774.24070648</v>
      </c>
      <c r="X117" s="36">
        <f>SUMIFS(СВЦЭМ!$D$33:$D$776,СВЦЭМ!$A$33:$A$776,$A117,СВЦЭМ!$B$33:$B$776,X$110)+'СЕТ СН'!$I$14+СВЦЭМ!$D$10+'СЕТ СН'!$I$5-'СЕТ СН'!$I$24</f>
        <v>3794.93923997</v>
      </c>
      <c r="Y117" s="36">
        <f>SUMIFS(СВЦЭМ!$D$33:$D$776,СВЦЭМ!$A$33:$A$776,$A117,СВЦЭМ!$B$33:$B$776,Y$110)+'СЕТ СН'!$I$14+СВЦЭМ!$D$10+'СЕТ СН'!$I$5-'СЕТ СН'!$I$24</f>
        <v>3819.98959259</v>
      </c>
    </row>
    <row r="118" spans="1:25" ht="15.75" x14ac:dyDescent="0.2">
      <c r="A118" s="35">
        <f t="shared" si="3"/>
        <v>44235</v>
      </c>
      <c r="B118" s="36">
        <f>SUMIFS(СВЦЭМ!$D$33:$D$776,СВЦЭМ!$A$33:$A$776,$A118,СВЦЭМ!$B$33:$B$776,B$110)+'СЕТ СН'!$I$14+СВЦЭМ!$D$10+'СЕТ СН'!$I$5-'СЕТ СН'!$I$24</f>
        <v>3813.6177625400001</v>
      </c>
      <c r="C118" s="36">
        <f>SUMIFS(СВЦЭМ!$D$33:$D$776,СВЦЭМ!$A$33:$A$776,$A118,СВЦЭМ!$B$33:$B$776,C$110)+'СЕТ СН'!$I$14+СВЦЭМ!$D$10+'СЕТ СН'!$I$5-'СЕТ СН'!$I$24</f>
        <v>3847.09044391</v>
      </c>
      <c r="D118" s="36">
        <f>SUMIFS(СВЦЭМ!$D$33:$D$776,СВЦЭМ!$A$33:$A$776,$A118,СВЦЭМ!$B$33:$B$776,D$110)+'СЕТ СН'!$I$14+СВЦЭМ!$D$10+'СЕТ СН'!$I$5-'СЕТ СН'!$I$24</f>
        <v>3863.9223960600002</v>
      </c>
      <c r="E118" s="36">
        <f>SUMIFS(СВЦЭМ!$D$33:$D$776,СВЦЭМ!$A$33:$A$776,$A118,СВЦЭМ!$B$33:$B$776,E$110)+'СЕТ СН'!$I$14+СВЦЭМ!$D$10+'СЕТ СН'!$I$5-'СЕТ СН'!$I$24</f>
        <v>3869.5603588899999</v>
      </c>
      <c r="F118" s="36">
        <f>SUMIFS(СВЦЭМ!$D$33:$D$776,СВЦЭМ!$A$33:$A$776,$A118,СВЦЭМ!$B$33:$B$776,F$110)+'СЕТ СН'!$I$14+СВЦЭМ!$D$10+'СЕТ СН'!$I$5-'СЕТ СН'!$I$24</f>
        <v>3871.1883170700003</v>
      </c>
      <c r="G118" s="36">
        <f>SUMIFS(СВЦЭМ!$D$33:$D$776,СВЦЭМ!$A$33:$A$776,$A118,СВЦЭМ!$B$33:$B$776,G$110)+'СЕТ СН'!$I$14+СВЦЭМ!$D$10+'СЕТ СН'!$I$5-'СЕТ СН'!$I$24</f>
        <v>3854.2669860199999</v>
      </c>
      <c r="H118" s="36">
        <f>SUMIFS(СВЦЭМ!$D$33:$D$776,СВЦЭМ!$A$33:$A$776,$A118,СВЦЭМ!$B$33:$B$776,H$110)+'СЕТ СН'!$I$14+СВЦЭМ!$D$10+'СЕТ СН'!$I$5-'СЕТ СН'!$I$24</f>
        <v>3821.8525015499999</v>
      </c>
      <c r="I118" s="36">
        <f>SUMIFS(СВЦЭМ!$D$33:$D$776,СВЦЭМ!$A$33:$A$776,$A118,СВЦЭМ!$B$33:$B$776,I$110)+'СЕТ СН'!$I$14+СВЦЭМ!$D$10+'СЕТ СН'!$I$5-'СЕТ СН'!$I$24</f>
        <v>3794.3660924300002</v>
      </c>
      <c r="J118" s="36">
        <f>SUMIFS(СВЦЭМ!$D$33:$D$776,СВЦЭМ!$A$33:$A$776,$A118,СВЦЭМ!$B$33:$B$776,J$110)+'СЕТ СН'!$I$14+СВЦЭМ!$D$10+'СЕТ СН'!$I$5-'СЕТ СН'!$I$24</f>
        <v>3787.38115844</v>
      </c>
      <c r="K118" s="36">
        <f>SUMIFS(СВЦЭМ!$D$33:$D$776,СВЦЭМ!$A$33:$A$776,$A118,СВЦЭМ!$B$33:$B$776,K$110)+'СЕТ СН'!$I$14+СВЦЭМ!$D$10+'СЕТ СН'!$I$5-'СЕТ СН'!$I$24</f>
        <v>3781.30477574</v>
      </c>
      <c r="L118" s="36">
        <f>SUMIFS(СВЦЭМ!$D$33:$D$776,СВЦЭМ!$A$33:$A$776,$A118,СВЦЭМ!$B$33:$B$776,L$110)+'СЕТ СН'!$I$14+СВЦЭМ!$D$10+'СЕТ СН'!$I$5-'СЕТ СН'!$I$24</f>
        <v>3777.2061616400001</v>
      </c>
      <c r="M118" s="36">
        <f>SUMIFS(СВЦЭМ!$D$33:$D$776,СВЦЭМ!$A$33:$A$776,$A118,СВЦЭМ!$B$33:$B$776,M$110)+'СЕТ СН'!$I$14+СВЦЭМ!$D$10+'СЕТ СН'!$I$5-'СЕТ СН'!$I$24</f>
        <v>3785.78036922</v>
      </c>
      <c r="N118" s="36">
        <f>SUMIFS(СВЦЭМ!$D$33:$D$776,СВЦЭМ!$A$33:$A$776,$A118,СВЦЭМ!$B$33:$B$776,N$110)+'СЕТ СН'!$I$14+СВЦЭМ!$D$10+'СЕТ СН'!$I$5-'СЕТ СН'!$I$24</f>
        <v>3794.7327433599999</v>
      </c>
      <c r="O118" s="36">
        <f>SUMIFS(СВЦЭМ!$D$33:$D$776,СВЦЭМ!$A$33:$A$776,$A118,СВЦЭМ!$B$33:$B$776,O$110)+'СЕТ СН'!$I$14+СВЦЭМ!$D$10+'СЕТ СН'!$I$5-'СЕТ СН'!$I$24</f>
        <v>3808.2313784099997</v>
      </c>
      <c r="P118" s="36">
        <f>SUMIFS(СВЦЭМ!$D$33:$D$776,СВЦЭМ!$A$33:$A$776,$A118,СВЦЭМ!$B$33:$B$776,P$110)+'СЕТ СН'!$I$14+СВЦЭМ!$D$10+'СЕТ СН'!$I$5-'СЕТ СН'!$I$24</f>
        <v>3817.3039627099997</v>
      </c>
      <c r="Q118" s="36">
        <f>SUMIFS(СВЦЭМ!$D$33:$D$776,СВЦЭМ!$A$33:$A$776,$A118,СВЦЭМ!$B$33:$B$776,Q$110)+'СЕТ СН'!$I$14+СВЦЭМ!$D$10+'СЕТ СН'!$I$5-'СЕТ СН'!$I$24</f>
        <v>3819.7023359</v>
      </c>
      <c r="R118" s="36">
        <f>SUMIFS(СВЦЭМ!$D$33:$D$776,СВЦЭМ!$A$33:$A$776,$A118,СВЦЭМ!$B$33:$B$776,R$110)+'СЕТ СН'!$I$14+СВЦЭМ!$D$10+'СЕТ СН'!$I$5-'СЕТ СН'!$I$24</f>
        <v>3814.0788264100001</v>
      </c>
      <c r="S118" s="36">
        <f>SUMIFS(СВЦЭМ!$D$33:$D$776,СВЦЭМ!$A$33:$A$776,$A118,СВЦЭМ!$B$33:$B$776,S$110)+'СЕТ СН'!$I$14+СВЦЭМ!$D$10+'СЕТ СН'!$I$5-'СЕТ СН'!$I$24</f>
        <v>3800.9366379499997</v>
      </c>
      <c r="T118" s="36">
        <f>SUMIFS(СВЦЭМ!$D$33:$D$776,СВЦЭМ!$A$33:$A$776,$A118,СВЦЭМ!$B$33:$B$776,T$110)+'СЕТ СН'!$I$14+СВЦЭМ!$D$10+'СЕТ СН'!$I$5-'СЕТ СН'!$I$24</f>
        <v>3772.6343834600002</v>
      </c>
      <c r="U118" s="36">
        <f>SUMIFS(СВЦЭМ!$D$33:$D$776,СВЦЭМ!$A$33:$A$776,$A118,СВЦЭМ!$B$33:$B$776,U$110)+'СЕТ СН'!$I$14+СВЦЭМ!$D$10+'СЕТ СН'!$I$5-'СЕТ СН'!$I$24</f>
        <v>3778.11275217</v>
      </c>
      <c r="V118" s="36">
        <f>SUMIFS(СВЦЭМ!$D$33:$D$776,СВЦЭМ!$A$33:$A$776,$A118,СВЦЭМ!$B$33:$B$776,V$110)+'СЕТ СН'!$I$14+СВЦЭМ!$D$10+'СЕТ СН'!$I$5-'СЕТ СН'!$I$24</f>
        <v>3791.6698008600001</v>
      </c>
      <c r="W118" s="36">
        <f>SUMIFS(СВЦЭМ!$D$33:$D$776,СВЦЭМ!$A$33:$A$776,$A118,СВЦЭМ!$B$33:$B$776,W$110)+'СЕТ СН'!$I$14+СВЦЭМ!$D$10+'СЕТ СН'!$I$5-'СЕТ СН'!$I$24</f>
        <v>3809.9117478200001</v>
      </c>
      <c r="X118" s="36">
        <f>SUMIFS(СВЦЭМ!$D$33:$D$776,СВЦЭМ!$A$33:$A$776,$A118,СВЦЭМ!$B$33:$B$776,X$110)+'СЕТ СН'!$I$14+СВЦЭМ!$D$10+'СЕТ СН'!$I$5-'СЕТ СН'!$I$24</f>
        <v>3829.7190188100003</v>
      </c>
      <c r="Y118" s="36">
        <f>SUMIFS(СВЦЭМ!$D$33:$D$776,СВЦЭМ!$A$33:$A$776,$A118,СВЦЭМ!$B$33:$B$776,Y$110)+'СЕТ СН'!$I$14+СВЦЭМ!$D$10+'СЕТ СН'!$I$5-'СЕТ СН'!$I$24</f>
        <v>3844.1014534799997</v>
      </c>
    </row>
    <row r="119" spans="1:25" ht="15.75" x14ac:dyDescent="0.2">
      <c r="A119" s="35">
        <f t="shared" si="3"/>
        <v>44236</v>
      </c>
      <c r="B119" s="36">
        <f>SUMIFS(СВЦЭМ!$D$33:$D$776,СВЦЭМ!$A$33:$A$776,$A119,СВЦЭМ!$B$33:$B$776,B$110)+'СЕТ СН'!$I$14+СВЦЭМ!$D$10+'СЕТ СН'!$I$5-'СЕТ СН'!$I$24</f>
        <v>3814.5715461600003</v>
      </c>
      <c r="C119" s="36">
        <f>SUMIFS(СВЦЭМ!$D$33:$D$776,СВЦЭМ!$A$33:$A$776,$A119,СВЦЭМ!$B$33:$B$776,C$110)+'СЕТ СН'!$I$14+СВЦЭМ!$D$10+'СЕТ СН'!$I$5-'СЕТ СН'!$I$24</f>
        <v>3840.1536403199998</v>
      </c>
      <c r="D119" s="36">
        <f>SUMIFS(СВЦЭМ!$D$33:$D$776,СВЦЭМ!$A$33:$A$776,$A119,СВЦЭМ!$B$33:$B$776,D$110)+'СЕТ СН'!$I$14+СВЦЭМ!$D$10+'СЕТ СН'!$I$5-'СЕТ СН'!$I$24</f>
        <v>3871.0169637700001</v>
      </c>
      <c r="E119" s="36">
        <f>SUMIFS(СВЦЭМ!$D$33:$D$776,СВЦЭМ!$A$33:$A$776,$A119,СВЦЭМ!$B$33:$B$776,E$110)+'СЕТ СН'!$I$14+СВЦЭМ!$D$10+'СЕТ СН'!$I$5-'СЕТ СН'!$I$24</f>
        <v>3880.6852473700001</v>
      </c>
      <c r="F119" s="36">
        <f>SUMIFS(СВЦЭМ!$D$33:$D$776,СВЦЭМ!$A$33:$A$776,$A119,СВЦЭМ!$B$33:$B$776,F$110)+'СЕТ СН'!$I$14+СВЦЭМ!$D$10+'СЕТ СН'!$I$5-'СЕТ СН'!$I$24</f>
        <v>3868.12926294</v>
      </c>
      <c r="G119" s="36">
        <f>SUMIFS(СВЦЭМ!$D$33:$D$776,СВЦЭМ!$A$33:$A$776,$A119,СВЦЭМ!$B$33:$B$776,G$110)+'СЕТ СН'!$I$14+СВЦЭМ!$D$10+'СЕТ СН'!$I$5-'СЕТ СН'!$I$24</f>
        <v>3846.4636062199997</v>
      </c>
      <c r="H119" s="36">
        <f>SUMIFS(СВЦЭМ!$D$33:$D$776,СВЦЭМ!$A$33:$A$776,$A119,СВЦЭМ!$B$33:$B$776,H$110)+'СЕТ СН'!$I$14+СВЦЭМ!$D$10+'СЕТ СН'!$I$5-'СЕТ СН'!$I$24</f>
        <v>3811.7775038899999</v>
      </c>
      <c r="I119" s="36">
        <f>SUMIFS(СВЦЭМ!$D$33:$D$776,СВЦЭМ!$A$33:$A$776,$A119,СВЦЭМ!$B$33:$B$776,I$110)+'СЕТ СН'!$I$14+СВЦЭМ!$D$10+'СЕТ СН'!$I$5-'СЕТ СН'!$I$24</f>
        <v>3775.63466806</v>
      </c>
      <c r="J119" s="36">
        <f>SUMIFS(СВЦЭМ!$D$33:$D$776,СВЦЭМ!$A$33:$A$776,$A119,СВЦЭМ!$B$33:$B$776,J$110)+'СЕТ СН'!$I$14+СВЦЭМ!$D$10+'СЕТ СН'!$I$5-'СЕТ СН'!$I$24</f>
        <v>3753.0942017899997</v>
      </c>
      <c r="K119" s="36">
        <f>SUMIFS(СВЦЭМ!$D$33:$D$776,СВЦЭМ!$A$33:$A$776,$A119,СВЦЭМ!$B$33:$B$776,K$110)+'СЕТ СН'!$I$14+СВЦЭМ!$D$10+'СЕТ СН'!$I$5-'СЕТ СН'!$I$24</f>
        <v>3748.7035983800001</v>
      </c>
      <c r="L119" s="36">
        <f>SUMIFS(СВЦЭМ!$D$33:$D$776,СВЦЭМ!$A$33:$A$776,$A119,СВЦЭМ!$B$33:$B$776,L$110)+'СЕТ СН'!$I$14+СВЦЭМ!$D$10+'СЕТ СН'!$I$5-'СЕТ СН'!$I$24</f>
        <v>3741.6334367600002</v>
      </c>
      <c r="M119" s="36">
        <f>SUMIFS(СВЦЭМ!$D$33:$D$776,СВЦЭМ!$A$33:$A$776,$A119,СВЦЭМ!$B$33:$B$776,M$110)+'СЕТ СН'!$I$14+СВЦЭМ!$D$10+'СЕТ СН'!$I$5-'СЕТ СН'!$I$24</f>
        <v>3749.8917984199998</v>
      </c>
      <c r="N119" s="36">
        <f>SUMIFS(СВЦЭМ!$D$33:$D$776,СВЦЭМ!$A$33:$A$776,$A119,СВЦЭМ!$B$33:$B$776,N$110)+'СЕТ СН'!$I$14+СВЦЭМ!$D$10+'СЕТ СН'!$I$5-'СЕТ СН'!$I$24</f>
        <v>3761.1318208399998</v>
      </c>
      <c r="O119" s="36">
        <f>SUMIFS(СВЦЭМ!$D$33:$D$776,СВЦЭМ!$A$33:$A$776,$A119,СВЦЭМ!$B$33:$B$776,O$110)+'СЕТ СН'!$I$14+СВЦЭМ!$D$10+'СЕТ СН'!$I$5-'СЕТ СН'!$I$24</f>
        <v>3776.8129738100001</v>
      </c>
      <c r="P119" s="36">
        <f>SUMIFS(СВЦЭМ!$D$33:$D$776,СВЦЭМ!$A$33:$A$776,$A119,СВЦЭМ!$B$33:$B$776,P$110)+'СЕТ СН'!$I$14+СВЦЭМ!$D$10+'СЕТ СН'!$I$5-'СЕТ СН'!$I$24</f>
        <v>3796.5248698300002</v>
      </c>
      <c r="Q119" s="36">
        <f>SUMIFS(СВЦЭМ!$D$33:$D$776,СВЦЭМ!$A$33:$A$776,$A119,СВЦЭМ!$B$33:$B$776,Q$110)+'СЕТ СН'!$I$14+СВЦЭМ!$D$10+'СЕТ СН'!$I$5-'СЕТ СН'!$I$24</f>
        <v>3801.90541992</v>
      </c>
      <c r="R119" s="36">
        <f>SUMIFS(СВЦЭМ!$D$33:$D$776,СВЦЭМ!$A$33:$A$776,$A119,СВЦЭМ!$B$33:$B$776,R$110)+'СЕТ СН'!$I$14+СВЦЭМ!$D$10+'СЕТ СН'!$I$5-'СЕТ СН'!$I$24</f>
        <v>3802.0138674999998</v>
      </c>
      <c r="S119" s="36">
        <f>SUMIFS(СВЦЭМ!$D$33:$D$776,СВЦЭМ!$A$33:$A$776,$A119,СВЦЭМ!$B$33:$B$776,S$110)+'СЕТ СН'!$I$14+СВЦЭМ!$D$10+'СЕТ СН'!$I$5-'СЕТ СН'!$I$24</f>
        <v>3786.9633622199999</v>
      </c>
      <c r="T119" s="36">
        <f>SUMIFS(СВЦЭМ!$D$33:$D$776,СВЦЭМ!$A$33:$A$776,$A119,СВЦЭМ!$B$33:$B$776,T$110)+'СЕТ СН'!$I$14+СВЦЭМ!$D$10+'СЕТ СН'!$I$5-'СЕТ СН'!$I$24</f>
        <v>3757.1919529400002</v>
      </c>
      <c r="U119" s="36">
        <f>SUMIFS(СВЦЭМ!$D$33:$D$776,СВЦЭМ!$A$33:$A$776,$A119,СВЦЭМ!$B$33:$B$776,U$110)+'СЕТ СН'!$I$14+СВЦЭМ!$D$10+'СЕТ СН'!$I$5-'СЕТ СН'!$I$24</f>
        <v>3753.9052964799998</v>
      </c>
      <c r="V119" s="36">
        <f>SUMIFS(СВЦЭМ!$D$33:$D$776,СВЦЭМ!$A$33:$A$776,$A119,СВЦЭМ!$B$33:$B$776,V$110)+'СЕТ СН'!$I$14+СВЦЭМ!$D$10+'СЕТ СН'!$I$5-'СЕТ СН'!$I$24</f>
        <v>3766.78072161</v>
      </c>
      <c r="W119" s="36">
        <f>SUMIFS(СВЦЭМ!$D$33:$D$776,СВЦЭМ!$A$33:$A$776,$A119,СВЦЭМ!$B$33:$B$776,W$110)+'СЕТ СН'!$I$14+СВЦЭМ!$D$10+'СЕТ СН'!$I$5-'СЕТ СН'!$I$24</f>
        <v>3787.3946017899998</v>
      </c>
      <c r="X119" s="36">
        <f>SUMIFS(СВЦЭМ!$D$33:$D$776,СВЦЭМ!$A$33:$A$776,$A119,СВЦЭМ!$B$33:$B$776,X$110)+'СЕТ СН'!$I$14+СВЦЭМ!$D$10+'СЕТ СН'!$I$5-'СЕТ СН'!$I$24</f>
        <v>3810.3718337800001</v>
      </c>
      <c r="Y119" s="36">
        <f>SUMIFS(СВЦЭМ!$D$33:$D$776,СВЦЭМ!$A$33:$A$776,$A119,СВЦЭМ!$B$33:$B$776,Y$110)+'СЕТ СН'!$I$14+СВЦЭМ!$D$10+'СЕТ СН'!$I$5-'СЕТ СН'!$I$24</f>
        <v>3820.3364392499998</v>
      </c>
    </row>
    <row r="120" spans="1:25" ht="15.75" x14ac:dyDescent="0.2">
      <c r="A120" s="35">
        <f t="shared" si="3"/>
        <v>44237</v>
      </c>
      <c r="B120" s="36">
        <f>SUMIFS(СВЦЭМ!$D$33:$D$776,СВЦЭМ!$A$33:$A$776,$A120,СВЦЭМ!$B$33:$B$776,B$110)+'СЕТ СН'!$I$14+СВЦЭМ!$D$10+'СЕТ СН'!$I$5-'СЕТ СН'!$I$24</f>
        <v>3766.6715878999998</v>
      </c>
      <c r="C120" s="36">
        <f>SUMIFS(СВЦЭМ!$D$33:$D$776,СВЦЭМ!$A$33:$A$776,$A120,СВЦЭМ!$B$33:$B$776,C$110)+'СЕТ СН'!$I$14+СВЦЭМ!$D$10+'СЕТ СН'!$I$5-'СЕТ СН'!$I$24</f>
        <v>3782.6280726200002</v>
      </c>
      <c r="D120" s="36">
        <f>SUMIFS(СВЦЭМ!$D$33:$D$776,СВЦЭМ!$A$33:$A$776,$A120,СВЦЭМ!$B$33:$B$776,D$110)+'СЕТ СН'!$I$14+СВЦЭМ!$D$10+'СЕТ СН'!$I$5-'СЕТ СН'!$I$24</f>
        <v>3803.5343069</v>
      </c>
      <c r="E120" s="36">
        <f>SUMIFS(СВЦЭМ!$D$33:$D$776,СВЦЭМ!$A$33:$A$776,$A120,СВЦЭМ!$B$33:$B$776,E$110)+'СЕТ СН'!$I$14+СВЦЭМ!$D$10+'СЕТ СН'!$I$5-'СЕТ СН'!$I$24</f>
        <v>3807.7976859999999</v>
      </c>
      <c r="F120" s="36">
        <f>SUMIFS(СВЦЭМ!$D$33:$D$776,СВЦЭМ!$A$33:$A$776,$A120,СВЦЭМ!$B$33:$B$776,F$110)+'СЕТ СН'!$I$14+СВЦЭМ!$D$10+'СЕТ СН'!$I$5-'СЕТ СН'!$I$24</f>
        <v>3800.11702608</v>
      </c>
      <c r="G120" s="36">
        <f>SUMIFS(СВЦЭМ!$D$33:$D$776,СВЦЭМ!$A$33:$A$776,$A120,СВЦЭМ!$B$33:$B$776,G$110)+'СЕТ СН'!$I$14+СВЦЭМ!$D$10+'СЕТ СН'!$I$5-'СЕТ СН'!$I$24</f>
        <v>3784.45734098</v>
      </c>
      <c r="H120" s="36">
        <f>SUMIFS(СВЦЭМ!$D$33:$D$776,СВЦЭМ!$A$33:$A$776,$A120,СВЦЭМ!$B$33:$B$776,H$110)+'СЕТ СН'!$I$14+СВЦЭМ!$D$10+'СЕТ СН'!$I$5-'СЕТ СН'!$I$24</f>
        <v>3764.45101019</v>
      </c>
      <c r="I120" s="36">
        <f>SUMIFS(СВЦЭМ!$D$33:$D$776,СВЦЭМ!$A$33:$A$776,$A120,СВЦЭМ!$B$33:$B$776,I$110)+'СЕТ СН'!$I$14+СВЦЭМ!$D$10+'СЕТ СН'!$I$5-'СЕТ СН'!$I$24</f>
        <v>3789.6801407299999</v>
      </c>
      <c r="J120" s="36">
        <f>SUMIFS(СВЦЭМ!$D$33:$D$776,СВЦЭМ!$A$33:$A$776,$A120,СВЦЭМ!$B$33:$B$776,J$110)+'СЕТ СН'!$I$14+СВЦЭМ!$D$10+'СЕТ СН'!$I$5-'СЕТ СН'!$I$24</f>
        <v>3765.7860572199997</v>
      </c>
      <c r="K120" s="36">
        <f>SUMIFS(СВЦЭМ!$D$33:$D$776,СВЦЭМ!$A$33:$A$776,$A120,СВЦЭМ!$B$33:$B$776,K$110)+'СЕТ СН'!$I$14+СВЦЭМ!$D$10+'СЕТ СН'!$I$5-'СЕТ СН'!$I$24</f>
        <v>3752.9933314099999</v>
      </c>
      <c r="L120" s="36">
        <f>SUMIFS(СВЦЭМ!$D$33:$D$776,СВЦЭМ!$A$33:$A$776,$A120,СВЦЭМ!$B$33:$B$776,L$110)+'СЕТ СН'!$I$14+СВЦЭМ!$D$10+'СЕТ СН'!$I$5-'СЕТ СН'!$I$24</f>
        <v>3751.3419416299998</v>
      </c>
      <c r="M120" s="36">
        <f>SUMIFS(СВЦЭМ!$D$33:$D$776,СВЦЭМ!$A$33:$A$776,$A120,СВЦЭМ!$B$33:$B$776,M$110)+'СЕТ СН'!$I$14+СВЦЭМ!$D$10+'СЕТ СН'!$I$5-'СЕТ СН'!$I$24</f>
        <v>3759.8183391399998</v>
      </c>
      <c r="N120" s="36">
        <f>SUMIFS(СВЦЭМ!$D$33:$D$776,СВЦЭМ!$A$33:$A$776,$A120,СВЦЭМ!$B$33:$B$776,N$110)+'СЕТ СН'!$I$14+СВЦЭМ!$D$10+'СЕТ СН'!$I$5-'СЕТ СН'!$I$24</f>
        <v>3771.94753588</v>
      </c>
      <c r="O120" s="36">
        <f>SUMIFS(СВЦЭМ!$D$33:$D$776,СВЦЭМ!$A$33:$A$776,$A120,СВЦЭМ!$B$33:$B$776,O$110)+'СЕТ СН'!$I$14+СВЦЭМ!$D$10+'СЕТ СН'!$I$5-'СЕТ СН'!$I$24</f>
        <v>3790.6785756999998</v>
      </c>
      <c r="P120" s="36">
        <f>SUMIFS(СВЦЭМ!$D$33:$D$776,СВЦЭМ!$A$33:$A$776,$A120,СВЦЭМ!$B$33:$B$776,P$110)+'СЕТ СН'!$I$14+СВЦЭМ!$D$10+'СЕТ СН'!$I$5-'СЕТ СН'!$I$24</f>
        <v>3800.8575573600001</v>
      </c>
      <c r="Q120" s="36">
        <f>SUMIFS(СВЦЭМ!$D$33:$D$776,СВЦЭМ!$A$33:$A$776,$A120,СВЦЭМ!$B$33:$B$776,Q$110)+'СЕТ СН'!$I$14+СВЦЭМ!$D$10+'СЕТ СН'!$I$5-'СЕТ СН'!$I$24</f>
        <v>3808.3530305100003</v>
      </c>
      <c r="R120" s="36">
        <f>SUMIFS(СВЦЭМ!$D$33:$D$776,СВЦЭМ!$A$33:$A$776,$A120,СВЦЭМ!$B$33:$B$776,R$110)+'СЕТ СН'!$I$14+СВЦЭМ!$D$10+'СЕТ СН'!$I$5-'СЕТ СН'!$I$24</f>
        <v>3805.2642664699997</v>
      </c>
      <c r="S120" s="36">
        <f>SUMIFS(СВЦЭМ!$D$33:$D$776,СВЦЭМ!$A$33:$A$776,$A120,СВЦЭМ!$B$33:$B$776,S$110)+'СЕТ СН'!$I$14+СВЦЭМ!$D$10+'СЕТ СН'!$I$5-'СЕТ СН'!$I$24</f>
        <v>3793.1083832499999</v>
      </c>
      <c r="T120" s="36">
        <f>SUMIFS(СВЦЭМ!$D$33:$D$776,СВЦЭМ!$A$33:$A$776,$A120,СВЦЭМ!$B$33:$B$776,T$110)+'СЕТ СН'!$I$14+СВЦЭМ!$D$10+'СЕТ СН'!$I$5-'СЕТ СН'!$I$24</f>
        <v>3757.7140489799999</v>
      </c>
      <c r="U120" s="36">
        <f>SUMIFS(СВЦЭМ!$D$33:$D$776,СВЦЭМ!$A$33:$A$776,$A120,СВЦЭМ!$B$33:$B$776,U$110)+'СЕТ СН'!$I$14+СВЦЭМ!$D$10+'СЕТ СН'!$I$5-'СЕТ СН'!$I$24</f>
        <v>3752.4998612999998</v>
      </c>
      <c r="V120" s="36">
        <f>SUMIFS(СВЦЭМ!$D$33:$D$776,СВЦЭМ!$A$33:$A$776,$A120,СВЦЭМ!$B$33:$B$776,V$110)+'СЕТ СН'!$I$14+СВЦЭМ!$D$10+'СЕТ СН'!$I$5-'СЕТ СН'!$I$24</f>
        <v>3764.8965818799998</v>
      </c>
      <c r="W120" s="36">
        <f>SUMIFS(СВЦЭМ!$D$33:$D$776,СВЦЭМ!$A$33:$A$776,$A120,СВЦЭМ!$B$33:$B$776,W$110)+'СЕТ СН'!$I$14+СВЦЭМ!$D$10+'СЕТ СН'!$I$5-'СЕТ СН'!$I$24</f>
        <v>3783.16541878</v>
      </c>
      <c r="X120" s="36">
        <f>SUMIFS(СВЦЭМ!$D$33:$D$776,СВЦЭМ!$A$33:$A$776,$A120,СВЦЭМ!$B$33:$B$776,X$110)+'СЕТ СН'!$I$14+СВЦЭМ!$D$10+'СЕТ СН'!$I$5-'СЕТ СН'!$I$24</f>
        <v>3803.12909012</v>
      </c>
      <c r="Y120" s="36">
        <f>SUMIFS(СВЦЭМ!$D$33:$D$776,СВЦЭМ!$A$33:$A$776,$A120,СВЦЭМ!$B$33:$B$776,Y$110)+'СЕТ СН'!$I$14+СВЦЭМ!$D$10+'СЕТ СН'!$I$5-'СЕТ СН'!$I$24</f>
        <v>3814.1177793100001</v>
      </c>
    </row>
    <row r="121" spans="1:25" ht="15.75" x14ac:dyDescent="0.2">
      <c r="A121" s="35">
        <f t="shared" si="3"/>
        <v>44238</v>
      </c>
      <c r="B121" s="36">
        <f>SUMIFS(СВЦЭМ!$D$33:$D$776,СВЦЭМ!$A$33:$A$776,$A121,СВЦЭМ!$B$33:$B$776,B$110)+'СЕТ СН'!$I$14+СВЦЭМ!$D$10+'СЕТ СН'!$I$5-'СЕТ СН'!$I$24</f>
        <v>3780.8455880000001</v>
      </c>
      <c r="C121" s="36">
        <f>SUMIFS(СВЦЭМ!$D$33:$D$776,СВЦЭМ!$A$33:$A$776,$A121,СВЦЭМ!$B$33:$B$776,C$110)+'СЕТ СН'!$I$14+СВЦЭМ!$D$10+'СЕТ СН'!$I$5-'СЕТ СН'!$I$24</f>
        <v>3825.8028912099999</v>
      </c>
      <c r="D121" s="36">
        <f>SUMIFS(СВЦЭМ!$D$33:$D$776,СВЦЭМ!$A$33:$A$776,$A121,СВЦЭМ!$B$33:$B$776,D$110)+'СЕТ СН'!$I$14+СВЦЭМ!$D$10+'СЕТ СН'!$I$5-'СЕТ СН'!$I$24</f>
        <v>3840.5541109199999</v>
      </c>
      <c r="E121" s="36">
        <f>SUMIFS(СВЦЭМ!$D$33:$D$776,СВЦЭМ!$A$33:$A$776,$A121,СВЦЭМ!$B$33:$B$776,E$110)+'СЕТ СН'!$I$14+СВЦЭМ!$D$10+'СЕТ СН'!$I$5-'СЕТ СН'!$I$24</f>
        <v>3843.9702342999999</v>
      </c>
      <c r="F121" s="36">
        <f>SUMIFS(СВЦЭМ!$D$33:$D$776,СВЦЭМ!$A$33:$A$776,$A121,СВЦЭМ!$B$33:$B$776,F$110)+'СЕТ СН'!$I$14+СВЦЭМ!$D$10+'СЕТ СН'!$I$5-'СЕТ СН'!$I$24</f>
        <v>3864.7175388000001</v>
      </c>
      <c r="G121" s="36">
        <f>SUMIFS(СВЦЭМ!$D$33:$D$776,СВЦЭМ!$A$33:$A$776,$A121,СВЦЭМ!$B$33:$B$776,G$110)+'СЕТ СН'!$I$14+СВЦЭМ!$D$10+'СЕТ СН'!$I$5-'СЕТ СН'!$I$24</f>
        <v>3855.7919747599999</v>
      </c>
      <c r="H121" s="36">
        <f>SUMIFS(СВЦЭМ!$D$33:$D$776,СВЦЭМ!$A$33:$A$776,$A121,СВЦЭМ!$B$33:$B$776,H$110)+'СЕТ СН'!$I$14+СВЦЭМ!$D$10+'СЕТ СН'!$I$5-'СЕТ СН'!$I$24</f>
        <v>3828.1915754800002</v>
      </c>
      <c r="I121" s="36">
        <f>SUMIFS(СВЦЭМ!$D$33:$D$776,СВЦЭМ!$A$33:$A$776,$A121,СВЦЭМ!$B$33:$B$776,I$110)+'СЕТ СН'!$I$14+СВЦЭМ!$D$10+'СЕТ СН'!$I$5-'СЕТ СН'!$I$24</f>
        <v>3788.7040051499998</v>
      </c>
      <c r="J121" s="36">
        <f>SUMIFS(СВЦЭМ!$D$33:$D$776,СВЦЭМ!$A$33:$A$776,$A121,СВЦЭМ!$B$33:$B$776,J$110)+'СЕТ СН'!$I$14+СВЦЭМ!$D$10+'СЕТ СН'!$I$5-'СЕТ СН'!$I$24</f>
        <v>3757.8007116500003</v>
      </c>
      <c r="K121" s="36">
        <f>SUMIFS(СВЦЭМ!$D$33:$D$776,СВЦЭМ!$A$33:$A$776,$A121,СВЦЭМ!$B$33:$B$776,K$110)+'СЕТ СН'!$I$14+СВЦЭМ!$D$10+'СЕТ СН'!$I$5-'СЕТ СН'!$I$24</f>
        <v>3751.9485918299997</v>
      </c>
      <c r="L121" s="36">
        <f>SUMIFS(СВЦЭМ!$D$33:$D$776,СВЦЭМ!$A$33:$A$776,$A121,СВЦЭМ!$B$33:$B$776,L$110)+'СЕТ СН'!$I$14+СВЦЭМ!$D$10+'СЕТ СН'!$I$5-'СЕТ СН'!$I$24</f>
        <v>3753.7501227000002</v>
      </c>
      <c r="M121" s="36">
        <f>SUMIFS(СВЦЭМ!$D$33:$D$776,СВЦЭМ!$A$33:$A$776,$A121,СВЦЭМ!$B$33:$B$776,M$110)+'СЕТ СН'!$I$14+СВЦЭМ!$D$10+'СЕТ СН'!$I$5-'СЕТ СН'!$I$24</f>
        <v>3763.5979872899998</v>
      </c>
      <c r="N121" s="36">
        <f>SUMIFS(СВЦЭМ!$D$33:$D$776,СВЦЭМ!$A$33:$A$776,$A121,СВЦЭМ!$B$33:$B$776,N$110)+'СЕТ СН'!$I$14+СВЦЭМ!$D$10+'СЕТ СН'!$I$5-'СЕТ СН'!$I$24</f>
        <v>3784.54155068</v>
      </c>
      <c r="O121" s="36">
        <f>SUMIFS(СВЦЭМ!$D$33:$D$776,СВЦЭМ!$A$33:$A$776,$A121,СВЦЭМ!$B$33:$B$776,O$110)+'СЕТ СН'!$I$14+СВЦЭМ!$D$10+'СЕТ СН'!$I$5-'СЕТ СН'!$I$24</f>
        <v>3801.35886759</v>
      </c>
      <c r="P121" s="36">
        <f>SUMIFS(СВЦЭМ!$D$33:$D$776,СВЦЭМ!$A$33:$A$776,$A121,СВЦЭМ!$B$33:$B$776,P$110)+'СЕТ СН'!$I$14+СВЦЭМ!$D$10+'СЕТ СН'!$I$5-'СЕТ СН'!$I$24</f>
        <v>3816.5934471199998</v>
      </c>
      <c r="Q121" s="36">
        <f>SUMIFS(СВЦЭМ!$D$33:$D$776,СВЦЭМ!$A$33:$A$776,$A121,СВЦЭМ!$B$33:$B$776,Q$110)+'СЕТ СН'!$I$14+СВЦЭМ!$D$10+'СЕТ СН'!$I$5-'СЕТ СН'!$I$24</f>
        <v>3823.15062975</v>
      </c>
      <c r="R121" s="36">
        <f>SUMIFS(СВЦЭМ!$D$33:$D$776,СВЦЭМ!$A$33:$A$776,$A121,СВЦЭМ!$B$33:$B$776,R$110)+'СЕТ СН'!$I$14+СВЦЭМ!$D$10+'СЕТ СН'!$I$5-'СЕТ СН'!$I$24</f>
        <v>3816.8931407700002</v>
      </c>
      <c r="S121" s="36">
        <f>SUMIFS(СВЦЭМ!$D$33:$D$776,СВЦЭМ!$A$33:$A$776,$A121,СВЦЭМ!$B$33:$B$776,S$110)+'СЕТ СН'!$I$14+СВЦЭМ!$D$10+'СЕТ СН'!$I$5-'СЕТ СН'!$I$24</f>
        <v>3799.10667552</v>
      </c>
      <c r="T121" s="36">
        <f>SUMIFS(СВЦЭМ!$D$33:$D$776,СВЦЭМ!$A$33:$A$776,$A121,СВЦЭМ!$B$33:$B$776,T$110)+'СЕТ СН'!$I$14+СВЦЭМ!$D$10+'СЕТ СН'!$I$5-'СЕТ СН'!$I$24</f>
        <v>3767.95344733</v>
      </c>
      <c r="U121" s="36">
        <f>SUMIFS(СВЦЭМ!$D$33:$D$776,СВЦЭМ!$A$33:$A$776,$A121,СВЦЭМ!$B$33:$B$776,U$110)+'СЕТ СН'!$I$14+СВЦЭМ!$D$10+'СЕТ СН'!$I$5-'СЕТ СН'!$I$24</f>
        <v>3759.9402505099997</v>
      </c>
      <c r="V121" s="36">
        <f>SUMIFS(СВЦЭМ!$D$33:$D$776,СВЦЭМ!$A$33:$A$776,$A121,СВЦЭМ!$B$33:$B$776,V$110)+'СЕТ СН'!$I$14+СВЦЭМ!$D$10+'СЕТ СН'!$I$5-'СЕТ СН'!$I$24</f>
        <v>3759.8760737000002</v>
      </c>
      <c r="W121" s="36">
        <f>SUMIFS(СВЦЭМ!$D$33:$D$776,СВЦЭМ!$A$33:$A$776,$A121,СВЦЭМ!$B$33:$B$776,W$110)+'СЕТ СН'!$I$14+СВЦЭМ!$D$10+'СЕТ СН'!$I$5-'СЕТ СН'!$I$24</f>
        <v>3781.2496512299999</v>
      </c>
      <c r="X121" s="36">
        <f>SUMIFS(СВЦЭМ!$D$33:$D$776,СВЦЭМ!$A$33:$A$776,$A121,СВЦЭМ!$B$33:$B$776,X$110)+'СЕТ СН'!$I$14+СВЦЭМ!$D$10+'СЕТ СН'!$I$5-'СЕТ СН'!$I$24</f>
        <v>3800.7365266500001</v>
      </c>
      <c r="Y121" s="36">
        <f>SUMIFS(СВЦЭМ!$D$33:$D$776,СВЦЭМ!$A$33:$A$776,$A121,СВЦЭМ!$B$33:$B$776,Y$110)+'СЕТ СН'!$I$14+СВЦЭМ!$D$10+'СЕТ СН'!$I$5-'СЕТ СН'!$I$24</f>
        <v>3813.42929581</v>
      </c>
    </row>
    <row r="122" spans="1:25" ht="15.75" x14ac:dyDescent="0.2">
      <c r="A122" s="35">
        <f t="shared" si="3"/>
        <v>44239</v>
      </c>
      <c r="B122" s="36">
        <f>SUMIFS(СВЦЭМ!$D$33:$D$776,СВЦЭМ!$A$33:$A$776,$A122,СВЦЭМ!$B$33:$B$776,B$110)+'СЕТ СН'!$I$14+СВЦЭМ!$D$10+'СЕТ СН'!$I$5-'СЕТ СН'!$I$24</f>
        <v>3825.3906010299997</v>
      </c>
      <c r="C122" s="36">
        <f>SUMIFS(СВЦЭМ!$D$33:$D$776,СВЦЭМ!$A$33:$A$776,$A122,СВЦЭМ!$B$33:$B$776,C$110)+'СЕТ СН'!$I$14+СВЦЭМ!$D$10+'СЕТ СН'!$I$5-'СЕТ СН'!$I$24</f>
        <v>3846.7249534600001</v>
      </c>
      <c r="D122" s="36">
        <f>SUMIFS(СВЦЭМ!$D$33:$D$776,СВЦЭМ!$A$33:$A$776,$A122,СВЦЭМ!$B$33:$B$776,D$110)+'СЕТ СН'!$I$14+СВЦЭМ!$D$10+'СЕТ СН'!$I$5-'СЕТ СН'!$I$24</f>
        <v>3851.0151805300002</v>
      </c>
      <c r="E122" s="36">
        <f>SUMIFS(СВЦЭМ!$D$33:$D$776,СВЦЭМ!$A$33:$A$776,$A122,СВЦЭМ!$B$33:$B$776,E$110)+'СЕТ СН'!$I$14+СВЦЭМ!$D$10+'СЕТ СН'!$I$5-'СЕТ СН'!$I$24</f>
        <v>3854.0833673699999</v>
      </c>
      <c r="F122" s="36">
        <f>SUMIFS(СВЦЭМ!$D$33:$D$776,СВЦЭМ!$A$33:$A$776,$A122,СВЦЭМ!$B$33:$B$776,F$110)+'СЕТ СН'!$I$14+СВЦЭМ!$D$10+'СЕТ СН'!$I$5-'СЕТ СН'!$I$24</f>
        <v>3855.9230286399998</v>
      </c>
      <c r="G122" s="36">
        <f>SUMIFS(СВЦЭМ!$D$33:$D$776,СВЦЭМ!$A$33:$A$776,$A122,СВЦЭМ!$B$33:$B$776,G$110)+'СЕТ СН'!$I$14+СВЦЭМ!$D$10+'СЕТ СН'!$I$5-'СЕТ СН'!$I$24</f>
        <v>3839.9543180999999</v>
      </c>
      <c r="H122" s="36">
        <f>SUMIFS(СВЦЭМ!$D$33:$D$776,СВЦЭМ!$A$33:$A$776,$A122,СВЦЭМ!$B$33:$B$776,H$110)+'СЕТ СН'!$I$14+СВЦЭМ!$D$10+'СЕТ СН'!$I$5-'СЕТ СН'!$I$24</f>
        <v>3813.3167435699997</v>
      </c>
      <c r="I122" s="36">
        <f>SUMIFS(СВЦЭМ!$D$33:$D$776,СВЦЭМ!$A$33:$A$776,$A122,СВЦЭМ!$B$33:$B$776,I$110)+'СЕТ СН'!$I$14+СВЦЭМ!$D$10+'СЕТ СН'!$I$5-'СЕТ СН'!$I$24</f>
        <v>3798.9282020000001</v>
      </c>
      <c r="J122" s="36">
        <f>SUMIFS(СВЦЭМ!$D$33:$D$776,СВЦЭМ!$A$33:$A$776,$A122,СВЦЭМ!$B$33:$B$776,J$110)+'СЕТ СН'!$I$14+СВЦЭМ!$D$10+'СЕТ СН'!$I$5-'СЕТ СН'!$I$24</f>
        <v>3772.9039954700002</v>
      </c>
      <c r="K122" s="36">
        <f>SUMIFS(СВЦЭМ!$D$33:$D$776,СВЦЭМ!$A$33:$A$776,$A122,СВЦЭМ!$B$33:$B$776,K$110)+'СЕТ СН'!$I$14+СВЦЭМ!$D$10+'СЕТ СН'!$I$5-'СЕТ СН'!$I$24</f>
        <v>3763.0603724900002</v>
      </c>
      <c r="L122" s="36">
        <f>SUMIFS(СВЦЭМ!$D$33:$D$776,СВЦЭМ!$A$33:$A$776,$A122,СВЦЭМ!$B$33:$B$776,L$110)+'СЕТ СН'!$I$14+СВЦЭМ!$D$10+'СЕТ СН'!$I$5-'СЕТ СН'!$I$24</f>
        <v>3757.7322047799998</v>
      </c>
      <c r="M122" s="36">
        <f>SUMIFS(СВЦЭМ!$D$33:$D$776,СВЦЭМ!$A$33:$A$776,$A122,СВЦЭМ!$B$33:$B$776,M$110)+'СЕТ СН'!$I$14+СВЦЭМ!$D$10+'СЕТ СН'!$I$5-'СЕТ СН'!$I$24</f>
        <v>3778.39036179</v>
      </c>
      <c r="N122" s="36">
        <f>SUMIFS(СВЦЭМ!$D$33:$D$776,СВЦЭМ!$A$33:$A$776,$A122,СВЦЭМ!$B$33:$B$776,N$110)+'СЕТ СН'!$I$14+СВЦЭМ!$D$10+'СЕТ СН'!$I$5-'СЕТ СН'!$I$24</f>
        <v>3790.8675230899998</v>
      </c>
      <c r="O122" s="36">
        <f>SUMIFS(СВЦЭМ!$D$33:$D$776,СВЦЭМ!$A$33:$A$776,$A122,СВЦЭМ!$B$33:$B$776,O$110)+'СЕТ СН'!$I$14+СВЦЭМ!$D$10+'СЕТ СН'!$I$5-'СЕТ СН'!$I$24</f>
        <v>3796.8168960900002</v>
      </c>
      <c r="P122" s="36">
        <f>SUMIFS(СВЦЭМ!$D$33:$D$776,СВЦЭМ!$A$33:$A$776,$A122,СВЦЭМ!$B$33:$B$776,P$110)+'СЕТ СН'!$I$14+СВЦЭМ!$D$10+'СЕТ СН'!$I$5-'СЕТ СН'!$I$24</f>
        <v>3805.8345080999998</v>
      </c>
      <c r="Q122" s="36">
        <f>SUMIFS(СВЦЭМ!$D$33:$D$776,СВЦЭМ!$A$33:$A$776,$A122,СВЦЭМ!$B$33:$B$776,Q$110)+'СЕТ СН'!$I$14+СВЦЭМ!$D$10+'СЕТ СН'!$I$5-'СЕТ СН'!$I$24</f>
        <v>3811.0870428799999</v>
      </c>
      <c r="R122" s="36">
        <f>SUMIFS(СВЦЭМ!$D$33:$D$776,СВЦЭМ!$A$33:$A$776,$A122,СВЦЭМ!$B$33:$B$776,R$110)+'СЕТ СН'!$I$14+СВЦЭМ!$D$10+'СЕТ СН'!$I$5-'СЕТ СН'!$I$24</f>
        <v>3807.2328269899999</v>
      </c>
      <c r="S122" s="36">
        <f>SUMIFS(СВЦЭМ!$D$33:$D$776,СВЦЭМ!$A$33:$A$776,$A122,СВЦЭМ!$B$33:$B$776,S$110)+'СЕТ СН'!$I$14+СВЦЭМ!$D$10+'СЕТ СН'!$I$5-'СЕТ СН'!$I$24</f>
        <v>3801.2649951399999</v>
      </c>
      <c r="T122" s="36">
        <f>SUMIFS(СВЦЭМ!$D$33:$D$776,СВЦЭМ!$A$33:$A$776,$A122,СВЦЭМ!$B$33:$B$776,T$110)+'СЕТ СН'!$I$14+СВЦЭМ!$D$10+'СЕТ СН'!$I$5-'СЕТ СН'!$I$24</f>
        <v>3787.0918590299998</v>
      </c>
      <c r="U122" s="36">
        <f>SUMIFS(СВЦЭМ!$D$33:$D$776,СВЦЭМ!$A$33:$A$776,$A122,СВЦЭМ!$B$33:$B$776,U$110)+'СЕТ СН'!$I$14+СВЦЭМ!$D$10+'СЕТ СН'!$I$5-'СЕТ СН'!$I$24</f>
        <v>3772.2564798200001</v>
      </c>
      <c r="V122" s="36">
        <f>SUMIFS(СВЦЭМ!$D$33:$D$776,СВЦЭМ!$A$33:$A$776,$A122,СВЦЭМ!$B$33:$B$776,V$110)+'СЕТ СН'!$I$14+СВЦЭМ!$D$10+'СЕТ СН'!$I$5-'СЕТ СН'!$I$24</f>
        <v>3780.1532196500002</v>
      </c>
      <c r="W122" s="36">
        <f>SUMIFS(СВЦЭМ!$D$33:$D$776,СВЦЭМ!$A$33:$A$776,$A122,СВЦЭМ!$B$33:$B$776,W$110)+'СЕТ СН'!$I$14+СВЦЭМ!$D$10+'СЕТ СН'!$I$5-'СЕТ СН'!$I$24</f>
        <v>3806.4208316499999</v>
      </c>
      <c r="X122" s="36">
        <f>SUMIFS(СВЦЭМ!$D$33:$D$776,СВЦЭМ!$A$33:$A$776,$A122,СВЦЭМ!$B$33:$B$776,X$110)+'СЕТ СН'!$I$14+СВЦЭМ!$D$10+'СЕТ СН'!$I$5-'СЕТ СН'!$I$24</f>
        <v>3813.8120319899999</v>
      </c>
      <c r="Y122" s="36">
        <f>SUMIFS(СВЦЭМ!$D$33:$D$776,СВЦЭМ!$A$33:$A$776,$A122,СВЦЭМ!$B$33:$B$776,Y$110)+'СЕТ СН'!$I$14+СВЦЭМ!$D$10+'СЕТ СН'!$I$5-'СЕТ СН'!$I$24</f>
        <v>3813.1928348199999</v>
      </c>
    </row>
    <row r="123" spans="1:25" ht="15.75" x14ac:dyDescent="0.2">
      <c r="A123" s="35">
        <f t="shared" si="3"/>
        <v>44240</v>
      </c>
      <c r="B123" s="36">
        <f>SUMIFS(СВЦЭМ!$D$33:$D$776,СВЦЭМ!$A$33:$A$776,$A123,СВЦЭМ!$B$33:$B$776,B$110)+'СЕТ СН'!$I$14+СВЦЭМ!$D$10+'СЕТ СН'!$I$5-'СЕТ СН'!$I$24</f>
        <v>3788.7638941800001</v>
      </c>
      <c r="C123" s="36">
        <f>SUMIFS(СВЦЭМ!$D$33:$D$776,СВЦЭМ!$A$33:$A$776,$A123,СВЦЭМ!$B$33:$B$776,C$110)+'СЕТ СН'!$I$14+СВЦЭМ!$D$10+'СЕТ СН'!$I$5-'СЕТ СН'!$I$24</f>
        <v>3803.8680529499998</v>
      </c>
      <c r="D123" s="36">
        <f>SUMIFS(СВЦЭМ!$D$33:$D$776,СВЦЭМ!$A$33:$A$776,$A123,СВЦЭМ!$B$33:$B$776,D$110)+'СЕТ СН'!$I$14+СВЦЭМ!$D$10+'СЕТ СН'!$I$5-'СЕТ СН'!$I$24</f>
        <v>3788.4526849499998</v>
      </c>
      <c r="E123" s="36">
        <f>SUMIFS(СВЦЭМ!$D$33:$D$776,СВЦЭМ!$A$33:$A$776,$A123,СВЦЭМ!$B$33:$B$776,E$110)+'СЕТ СН'!$I$14+СВЦЭМ!$D$10+'СЕТ СН'!$I$5-'СЕТ СН'!$I$24</f>
        <v>3794.1051611900002</v>
      </c>
      <c r="F123" s="36">
        <f>SUMIFS(СВЦЭМ!$D$33:$D$776,СВЦЭМ!$A$33:$A$776,$A123,СВЦЭМ!$B$33:$B$776,F$110)+'СЕТ СН'!$I$14+СВЦЭМ!$D$10+'СЕТ СН'!$I$5-'СЕТ СН'!$I$24</f>
        <v>3807.9065512100001</v>
      </c>
      <c r="G123" s="36">
        <f>SUMIFS(СВЦЭМ!$D$33:$D$776,СВЦЭМ!$A$33:$A$776,$A123,СВЦЭМ!$B$33:$B$776,G$110)+'СЕТ СН'!$I$14+СВЦЭМ!$D$10+'СЕТ СН'!$I$5-'СЕТ СН'!$I$24</f>
        <v>3798.3347981699999</v>
      </c>
      <c r="H123" s="36">
        <f>SUMIFS(СВЦЭМ!$D$33:$D$776,СВЦЭМ!$A$33:$A$776,$A123,СВЦЭМ!$B$33:$B$776,H$110)+'СЕТ СН'!$I$14+СВЦЭМ!$D$10+'СЕТ СН'!$I$5-'СЕТ СН'!$I$24</f>
        <v>3795.8026617599999</v>
      </c>
      <c r="I123" s="36">
        <f>SUMIFS(СВЦЭМ!$D$33:$D$776,СВЦЭМ!$A$33:$A$776,$A123,СВЦЭМ!$B$33:$B$776,I$110)+'СЕТ СН'!$I$14+СВЦЭМ!$D$10+'СЕТ СН'!$I$5-'СЕТ СН'!$I$24</f>
        <v>3772.0960323899999</v>
      </c>
      <c r="J123" s="36">
        <f>SUMIFS(СВЦЭМ!$D$33:$D$776,СВЦЭМ!$A$33:$A$776,$A123,СВЦЭМ!$B$33:$B$776,J$110)+'СЕТ СН'!$I$14+СВЦЭМ!$D$10+'СЕТ СН'!$I$5-'СЕТ СН'!$I$24</f>
        <v>3762.2958307999997</v>
      </c>
      <c r="K123" s="36">
        <f>SUMIFS(СВЦЭМ!$D$33:$D$776,СВЦЭМ!$A$33:$A$776,$A123,СВЦЭМ!$B$33:$B$776,K$110)+'СЕТ СН'!$I$14+СВЦЭМ!$D$10+'СЕТ СН'!$I$5-'СЕТ СН'!$I$24</f>
        <v>3738.9100384100002</v>
      </c>
      <c r="L123" s="36">
        <f>SUMIFS(СВЦЭМ!$D$33:$D$776,СВЦЭМ!$A$33:$A$776,$A123,СВЦЭМ!$B$33:$B$776,L$110)+'СЕТ СН'!$I$14+СВЦЭМ!$D$10+'СЕТ СН'!$I$5-'СЕТ СН'!$I$24</f>
        <v>3759.31590852</v>
      </c>
      <c r="M123" s="36">
        <f>SUMIFS(СВЦЭМ!$D$33:$D$776,СВЦЭМ!$A$33:$A$776,$A123,СВЦЭМ!$B$33:$B$776,M$110)+'СЕТ СН'!$I$14+СВЦЭМ!$D$10+'СЕТ СН'!$I$5-'СЕТ СН'!$I$24</f>
        <v>3759.9517586500001</v>
      </c>
      <c r="N123" s="36">
        <f>SUMIFS(СВЦЭМ!$D$33:$D$776,СВЦЭМ!$A$33:$A$776,$A123,СВЦЭМ!$B$33:$B$776,N$110)+'СЕТ СН'!$I$14+СВЦЭМ!$D$10+'СЕТ СН'!$I$5-'СЕТ СН'!$I$24</f>
        <v>3753.1719596200001</v>
      </c>
      <c r="O123" s="36">
        <f>SUMIFS(СВЦЭМ!$D$33:$D$776,СВЦЭМ!$A$33:$A$776,$A123,СВЦЭМ!$B$33:$B$776,O$110)+'СЕТ СН'!$I$14+СВЦЭМ!$D$10+'СЕТ СН'!$I$5-'СЕТ СН'!$I$24</f>
        <v>3760.1403368699998</v>
      </c>
      <c r="P123" s="36">
        <f>SUMIFS(СВЦЭМ!$D$33:$D$776,СВЦЭМ!$A$33:$A$776,$A123,СВЦЭМ!$B$33:$B$776,P$110)+'СЕТ СН'!$I$14+СВЦЭМ!$D$10+'СЕТ СН'!$I$5-'СЕТ СН'!$I$24</f>
        <v>3770.3690010099999</v>
      </c>
      <c r="Q123" s="36">
        <f>SUMIFS(СВЦЭМ!$D$33:$D$776,СВЦЭМ!$A$33:$A$776,$A123,СВЦЭМ!$B$33:$B$776,Q$110)+'СЕТ СН'!$I$14+СВЦЭМ!$D$10+'СЕТ СН'!$I$5-'СЕТ СН'!$I$24</f>
        <v>3776.9287325199998</v>
      </c>
      <c r="R123" s="36">
        <f>SUMIFS(СВЦЭМ!$D$33:$D$776,СВЦЭМ!$A$33:$A$776,$A123,СВЦЭМ!$B$33:$B$776,R$110)+'СЕТ СН'!$I$14+СВЦЭМ!$D$10+'СЕТ СН'!$I$5-'СЕТ СН'!$I$24</f>
        <v>3777.6232638800002</v>
      </c>
      <c r="S123" s="36">
        <f>SUMIFS(СВЦЭМ!$D$33:$D$776,СВЦЭМ!$A$33:$A$776,$A123,СВЦЭМ!$B$33:$B$776,S$110)+'СЕТ СН'!$I$14+СВЦЭМ!$D$10+'СЕТ СН'!$I$5-'СЕТ СН'!$I$24</f>
        <v>3791.4801637999999</v>
      </c>
      <c r="T123" s="36">
        <f>SUMIFS(СВЦЭМ!$D$33:$D$776,СВЦЭМ!$A$33:$A$776,$A123,СВЦЭМ!$B$33:$B$776,T$110)+'СЕТ СН'!$I$14+СВЦЭМ!$D$10+'СЕТ СН'!$I$5-'СЕТ СН'!$I$24</f>
        <v>3757.4517643899999</v>
      </c>
      <c r="U123" s="36">
        <f>SUMIFS(СВЦЭМ!$D$33:$D$776,СВЦЭМ!$A$33:$A$776,$A123,СВЦЭМ!$B$33:$B$776,U$110)+'СЕТ СН'!$I$14+СВЦЭМ!$D$10+'СЕТ СН'!$I$5-'СЕТ СН'!$I$24</f>
        <v>3729.7988880499997</v>
      </c>
      <c r="V123" s="36">
        <f>SUMIFS(СВЦЭМ!$D$33:$D$776,СВЦЭМ!$A$33:$A$776,$A123,СВЦЭМ!$B$33:$B$776,V$110)+'СЕТ СН'!$I$14+СВЦЭМ!$D$10+'СЕТ СН'!$I$5-'СЕТ СН'!$I$24</f>
        <v>3742.7708168099998</v>
      </c>
      <c r="W123" s="36">
        <f>SUMIFS(СВЦЭМ!$D$33:$D$776,СВЦЭМ!$A$33:$A$776,$A123,СВЦЭМ!$B$33:$B$776,W$110)+'СЕТ СН'!$I$14+СВЦЭМ!$D$10+'СЕТ СН'!$I$5-'СЕТ СН'!$I$24</f>
        <v>3758.2677189999999</v>
      </c>
      <c r="X123" s="36">
        <f>SUMIFS(СВЦЭМ!$D$33:$D$776,СВЦЭМ!$A$33:$A$776,$A123,СВЦЭМ!$B$33:$B$776,X$110)+'СЕТ СН'!$I$14+СВЦЭМ!$D$10+'СЕТ СН'!$I$5-'СЕТ СН'!$I$24</f>
        <v>3769.6458197299999</v>
      </c>
      <c r="Y123" s="36">
        <f>SUMIFS(СВЦЭМ!$D$33:$D$776,СВЦЭМ!$A$33:$A$776,$A123,СВЦЭМ!$B$33:$B$776,Y$110)+'СЕТ СН'!$I$14+СВЦЭМ!$D$10+'СЕТ СН'!$I$5-'СЕТ СН'!$I$24</f>
        <v>3777.0624618500001</v>
      </c>
    </row>
    <row r="124" spans="1:25" ht="15.75" x14ac:dyDescent="0.2">
      <c r="A124" s="35">
        <f t="shared" si="3"/>
        <v>44241</v>
      </c>
      <c r="B124" s="36">
        <f>SUMIFS(СВЦЭМ!$D$33:$D$776,СВЦЭМ!$A$33:$A$776,$A124,СВЦЭМ!$B$33:$B$776,B$110)+'СЕТ СН'!$I$14+СВЦЭМ!$D$10+'СЕТ СН'!$I$5-'СЕТ СН'!$I$24</f>
        <v>3831.61162565</v>
      </c>
      <c r="C124" s="36">
        <f>SUMIFS(СВЦЭМ!$D$33:$D$776,СВЦЭМ!$A$33:$A$776,$A124,СВЦЭМ!$B$33:$B$776,C$110)+'СЕТ СН'!$I$14+СВЦЭМ!$D$10+'СЕТ СН'!$I$5-'СЕТ СН'!$I$24</f>
        <v>3851.72269762</v>
      </c>
      <c r="D124" s="36">
        <f>SUMIFS(СВЦЭМ!$D$33:$D$776,СВЦЭМ!$A$33:$A$776,$A124,СВЦЭМ!$B$33:$B$776,D$110)+'СЕТ СН'!$I$14+СВЦЭМ!$D$10+'СЕТ СН'!$I$5-'СЕТ СН'!$I$24</f>
        <v>3845.2843510600001</v>
      </c>
      <c r="E124" s="36">
        <f>SUMIFS(СВЦЭМ!$D$33:$D$776,СВЦЭМ!$A$33:$A$776,$A124,СВЦЭМ!$B$33:$B$776,E$110)+'СЕТ СН'!$I$14+СВЦЭМ!$D$10+'СЕТ СН'!$I$5-'СЕТ СН'!$I$24</f>
        <v>3850.2265044999999</v>
      </c>
      <c r="F124" s="36">
        <f>SUMIFS(СВЦЭМ!$D$33:$D$776,СВЦЭМ!$A$33:$A$776,$A124,СВЦЭМ!$B$33:$B$776,F$110)+'СЕТ СН'!$I$14+СВЦЭМ!$D$10+'СЕТ СН'!$I$5-'СЕТ СН'!$I$24</f>
        <v>3858.23902008</v>
      </c>
      <c r="G124" s="36">
        <f>SUMIFS(СВЦЭМ!$D$33:$D$776,СВЦЭМ!$A$33:$A$776,$A124,СВЦЭМ!$B$33:$B$776,G$110)+'СЕТ СН'!$I$14+СВЦЭМ!$D$10+'СЕТ СН'!$I$5-'СЕТ СН'!$I$24</f>
        <v>3856.8029352399999</v>
      </c>
      <c r="H124" s="36">
        <f>SUMIFS(СВЦЭМ!$D$33:$D$776,СВЦЭМ!$A$33:$A$776,$A124,СВЦЭМ!$B$33:$B$776,H$110)+'СЕТ СН'!$I$14+СВЦЭМ!$D$10+'СЕТ СН'!$I$5-'СЕТ СН'!$I$24</f>
        <v>3854.85521122</v>
      </c>
      <c r="I124" s="36">
        <f>SUMIFS(СВЦЭМ!$D$33:$D$776,СВЦЭМ!$A$33:$A$776,$A124,СВЦЭМ!$B$33:$B$776,I$110)+'СЕТ СН'!$I$14+СВЦЭМ!$D$10+'СЕТ СН'!$I$5-'СЕТ СН'!$I$24</f>
        <v>3837.2765011000001</v>
      </c>
      <c r="J124" s="36">
        <f>SUMIFS(СВЦЭМ!$D$33:$D$776,СВЦЭМ!$A$33:$A$776,$A124,СВЦЭМ!$B$33:$B$776,J$110)+'СЕТ СН'!$I$14+СВЦЭМ!$D$10+'СЕТ СН'!$I$5-'СЕТ СН'!$I$24</f>
        <v>3812.4123428600001</v>
      </c>
      <c r="K124" s="36">
        <f>SUMIFS(СВЦЭМ!$D$33:$D$776,СВЦЭМ!$A$33:$A$776,$A124,СВЦЭМ!$B$33:$B$776,K$110)+'СЕТ СН'!$I$14+СВЦЭМ!$D$10+'СЕТ СН'!$I$5-'СЕТ СН'!$I$24</f>
        <v>3770.85817834</v>
      </c>
      <c r="L124" s="36">
        <f>SUMIFS(СВЦЭМ!$D$33:$D$776,СВЦЭМ!$A$33:$A$776,$A124,СВЦЭМ!$B$33:$B$776,L$110)+'СЕТ СН'!$I$14+СВЦЭМ!$D$10+'СЕТ СН'!$I$5-'СЕТ СН'!$I$24</f>
        <v>3758.1615477800001</v>
      </c>
      <c r="M124" s="36">
        <f>SUMIFS(СВЦЭМ!$D$33:$D$776,СВЦЭМ!$A$33:$A$776,$A124,СВЦЭМ!$B$33:$B$776,M$110)+'СЕТ СН'!$I$14+СВЦЭМ!$D$10+'СЕТ СН'!$I$5-'СЕТ СН'!$I$24</f>
        <v>3759.1598239699997</v>
      </c>
      <c r="N124" s="36">
        <f>SUMIFS(СВЦЭМ!$D$33:$D$776,СВЦЭМ!$A$33:$A$776,$A124,СВЦЭМ!$B$33:$B$776,N$110)+'СЕТ СН'!$I$14+СВЦЭМ!$D$10+'СЕТ СН'!$I$5-'СЕТ СН'!$I$24</f>
        <v>3772.52985816</v>
      </c>
      <c r="O124" s="36">
        <f>SUMIFS(СВЦЭМ!$D$33:$D$776,СВЦЭМ!$A$33:$A$776,$A124,СВЦЭМ!$B$33:$B$776,O$110)+'СЕТ СН'!$I$14+СВЦЭМ!$D$10+'СЕТ СН'!$I$5-'СЕТ СН'!$I$24</f>
        <v>3784.90705802</v>
      </c>
      <c r="P124" s="36">
        <f>SUMIFS(СВЦЭМ!$D$33:$D$776,СВЦЭМ!$A$33:$A$776,$A124,СВЦЭМ!$B$33:$B$776,P$110)+'СЕТ СН'!$I$14+СВЦЭМ!$D$10+'СЕТ СН'!$I$5-'СЕТ СН'!$I$24</f>
        <v>3796.92120204</v>
      </c>
      <c r="Q124" s="36">
        <f>SUMIFS(СВЦЭМ!$D$33:$D$776,СВЦЭМ!$A$33:$A$776,$A124,СВЦЭМ!$B$33:$B$776,Q$110)+'СЕТ СН'!$I$14+СВЦЭМ!$D$10+'СЕТ СН'!$I$5-'СЕТ СН'!$I$24</f>
        <v>3800.84559068</v>
      </c>
      <c r="R124" s="36">
        <f>SUMIFS(СВЦЭМ!$D$33:$D$776,СВЦЭМ!$A$33:$A$776,$A124,СВЦЭМ!$B$33:$B$776,R$110)+'СЕТ СН'!$I$14+СВЦЭМ!$D$10+'СЕТ СН'!$I$5-'СЕТ СН'!$I$24</f>
        <v>3797.79085179</v>
      </c>
      <c r="S124" s="36">
        <f>SUMIFS(СВЦЭМ!$D$33:$D$776,СВЦЭМ!$A$33:$A$776,$A124,СВЦЭМ!$B$33:$B$776,S$110)+'СЕТ СН'!$I$14+СВЦЭМ!$D$10+'СЕТ СН'!$I$5-'СЕТ СН'!$I$24</f>
        <v>3769.8549775500001</v>
      </c>
      <c r="T124" s="36">
        <f>SUMIFS(СВЦЭМ!$D$33:$D$776,СВЦЭМ!$A$33:$A$776,$A124,СВЦЭМ!$B$33:$B$776,T$110)+'СЕТ СН'!$I$14+СВЦЭМ!$D$10+'СЕТ СН'!$I$5-'СЕТ СН'!$I$24</f>
        <v>3736.5969240300001</v>
      </c>
      <c r="U124" s="36">
        <f>SUMIFS(СВЦЭМ!$D$33:$D$776,СВЦЭМ!$A$33:$A$776,$A124,СВЦЭМ!$B$33:$B$776,U$110)+'СЕТ СН'!$I$14+СВЦЭМ!$D$10+'СЕТ СН'!$I$5-'СЕТ СН'!$I$24</f>
        <v>3737.91552477</v>
      </c>
      <c r="V124" s="36">
        <f>SUMIFS(СВЦЭМ!$D$33:$D$776,СВЦЭМ!$A$33:$A$776,$A124,СВЦЭМ!$B$33:$B$776,V$110)+'СЕТ СН'!$I$14+СВЦЭМ!$D$10+'СЕТ СН'!$I$5-'СЕТ СН'!$I$24</f>
        <v>3764.3298334699998</v>
      </c>
      <c r="W124" s="36">
        <f>SUMIFS(СВЦЭМ!$D$33:$D$776,СВЦЭМ!$A$33:$A$776,$A124,СВЦЭМ!$B$33:$B$776,W$110)+'СЕТ СН'!$I$14+СВЦЭМ!$D$10+'СЕТ СН'!$I$5-'СЕТ СН'!$I$24</f>
        <v>3784.6613779700001</v>
      </c>
      <c r="X124" s="36">
        <f>SUMIFS(СВЦЭМ!$D$33:$D$776,СВЦЭМ!$A$33:$A$776,$A124,СВЦЭМ!$B$33:$B$776,X$110)+'СЕТ СН'!$I$14+СВЦЭМ!$D$10+'СЕТ СН'!$I$5-'СЕТ СН'!$I$24</f>
        <v>3804.3543384899999</v>
      </c>
      <c r="Y124" s="36">
        <f>SUMIFS(СВЦЭМ!$D$33:$D$776,СВЦЭМ!$A$33:$A$776,$A124,СВЦЭМ!$B$33:$B$776,Y$110)+'СЕТ СН'!$I$14+СВЦЭМ!$D$10+'СЕТ СН'!$I$5-'СЕТ СН'!$I$24</f>
        <v>3828.4888064500001</v>
      </c>
    </row>
    <row r="125" spans="1:25" ht="15.75" x14ac:dyDescent="0.2">
      <c r="A125" s="35">
        <f t="shared" si="3"/>
        <v>44242</v>
      </c>
      <c r="B125" s="36">
        <f>SUMIFS(СВЦЭМ!$D$33:$D$776,СВЦЭМ!$A$33:$A$776,$A125,СВЦЭМ!$B$33:$B$776,B$110)+'СЕТ СН'!$I$14+СВЦЭМ!$D$10+'СЕТ СН'!$I$5-'СЕТ СН'!$I$24</f>
        <v>3857.7273190599999</v>
      </c>
      <c r="C125" s="36">
        <f>SUMIFS(СВЦЭМ!$D$33:$D$776,СВЦЭМ!$A$33:$A$776,$A125,СВЦЭМ!$B$33:$B$776,C$110)+'СЕТ СН'!$I$14+СВЦЭМ!$D$10+'СЕТ СН'!$I$5-'СЕТ СН'!$I$24</f>
        <v>3863.5020356699997</v>
      </c>
      <c r="D125" s="36">
        <f>SUMIFS(СВЦЭМ!$D$33:$D$776,СВЦЭМ!$A$33:$A$776,$A125,СВЦЭМ!$B$33:$B$776,D$110)+'СЕТ СН'!$I$14+СВЦЭМ!$D$10+'СЕТ СН'!$I$5-'СЕТ СН'!$I$24</f>
        <v>3858.8841054499999</v>
      </c>
      <c r="E125" s="36">
        <f>SUMIFS(СВЦЭМ!$D$33:$D$776,СВЦЭМ!$A$33:$A$776,$A125,СВЦЭМ!$B$33:$B$776,E$110)+'СЕТ СН'!$I$14+СВЦЭМ!$D$10+'СЕТ СН'!$I$5-'СЕТ СН'!$I$24</f>
        <v>3858.5885262699999</v>
      </c>
      <c r="F125" s="36">
        <f>SUMIFS(СВЦЭМ!$D$33:$D$776,СВЦЭМ!$A$33:$A$776,$A125,СВЦЭМ!$B$33:$B$776,F$110)+'СЕТ СН'!$I$14+СВЦЭМ!$D$10+'СЕТ СН'!$I$5-'СЕТ СН'!$I$24</f>
        <v>3863.7751531200001</v>
      </c>
      <c r="G125" s="36">
        <f>SUMIFS(СВЦЭМ!$D$33:$D$776,СВЦЭМ!$A$33:$A$776,$A125,СВЦЭМ!$B$33:$B$776,G$110)+'СЕТ СН'!$I$14+СВЦЭМ!$D$10+'СЕТ СН'!$I$5-'СЕТ СН'!$I$24</f>
        <v>3867.2984154000001</v>
      </c>
      <c r="H125" s="36">
        <f>SUMIFS(СВЦЭМ!$D$33:$D$776,СВЦЭМ!$A$33:$A$776,$A125,СВЦЭМ!$B$33:$B$776,H$110)+'СЕТ СН'!$I$14+СВЦЭМ!$D$10+'СЕТ СН'!$I$5-'СЕТ СН'!$I$24</f>
        <v>3863.3844702300003</v>
      </c>
      <c r="I125" s="36">
        <f>SUMIFS(СВЦЭМ!$D$33:$D$776,СВЦЭМ!$A$33:$A$776,$A125,СВЦЭМ!$B$33:$B$776,I$110)+'СЕТ СН'!$I$14+СВЦЭМ!$D$10+'СЕТ СН'!$I$5-'СЕТ СН'!$I$24</f>
        <v>3819.8451789000001</v>
      </c>
      <c r="J125" s="36">
        <f>SUMIFS(СВЦЭМ!$D$33:$D$776,СВЦЭМ!$A$33:$A$776,$A125,СВЦЭМ!$B$33:$B$776,J$110)+'СЕТ СН'!$I$14+СВЦЭМ!$D$10+'СЕТ СН'!$I$5-'СЕТ СН'!$I$24</f>
        <v>3799.0342809200001</v>
      </c>
      <c r="K125" s="36">
        <f>SUMIFS(СВЦЭМ!$D$33:$D$776,СВЦЭМ!$A$33:$A$776,$A125,СВЦЭМ!$B$33:$B$776,K$110)+'СЕТ СН'!$I$14+СВЦЭМ!$D$10+'СЕТ СН'!$I$5-'СЕТ СН'!$I$24</f>
        <v>3795.3079438999998</v>
      </c>
      <c r="L125" s="36">
        <f>SUMIFS(СВЦЭМ!$D$33:$D$776,СВЦЭМ!$A$33:$A$776,$A125,СВЦЭМ!$B$33:$B$776,L$110)+'СЕТ СН'!$I$14+СВЦЭМ!$D$10+'СЕТ СН'!$I$5-'СЕТ СН'!$I$24</f>
        <v>3788.9266258399998</v>
      </c>
      <c r="M125" s="36">
        <f>SUMIFS(СВЦЭМ!$D$33:$D$776,СВЦЭМ!$A$33:$A$776,$A125,СВЦЭМ!$B$33:$B$776,M$110)+'СЕТ СН'!$I$14+СВЦЭМ!$D$10+'СЕТ СН'!$I$5-'СЕТ СН'!$I$24</f>
        <v>3797.5058906300001</v>
      </c>
      <c r="N125" s="36">
        <f>SUMIFS(СВЦЭМ!$D$33:$D$776,СВЦЭМ!$A$33:$A$776,$A125,СВЦЭМ!$B$33:$B$776,N$110)+'СЕТ СН'!$I$14+СВЦЭМ!$D$10+'СЕТ СН'!$I$5-'СЕТ СН'!$I$24</f>
        <v>3806.16562832</v>
      </c>
      <c r="O125" s="36">
        <f>SUMIFS(СВЦЭМ!$D$33:$D$776,СВЦЭМ!$A$33:$A$776,$A125,СВЦЭМ!$B$33:$B$776,O$110)+'СЕТ СН'!$I$14+СВЦЭМ!$D$10+'СЕТ СН'!$I$5-'СЕТ СН'!$I$24</f>
        <v>3812.9128215000001</v>
      </c>
      <c r="P125" s="36">
        <f>SUMIFS(СВЦЭМ!$D$33:$D$776,СВЦЭМ!$A$33:$A$776,$A125,СВЦЭМ!$B$33:$B$776,P$110)+'СЕТ СН'!$I$14+СВЦЭМ!$D$10+'СЕТ СН'!$I$5-'СЕТ СН'!$I$24</f>
        <v>3806.2752623599999</v>
      </c>
      <c r="Q125" s="36">
        <f>SUMIFS(СВЦЭМ!$D$33:$D$776,СВЦЭМ!$A$33:$A$776,$A125,СВЦЭМ!$B$33:$B$776,Q$110)+'СЕТ СН'!$I$14+СВЦЭМ!$D$10+'СЕТ СН'!$I$5-'СЕТ СН'!$I$24</f>
        <v>3802.6213145199999</v>
      </c>
      <c r="R125" s="36">
        <f>SUMIFS(СВЦЭМ!$D$33:$D$776,СВЦЭМ!$A$33:$A$776,$A125,СВЦЭМ!$B$33:$B$776,R$110)+'СЕТ СН'!$I$14+СВЦЭМ!$D$10+'СЕТ СН'!$I$5-'СЕТ СН'!$I$24</f>
        <v>3796.19018495</v>
      </c>
      <c r="S125" s="36">
        <f>SUMIFS(СВЦЭМ!$D$33:$D$776,СВЦЭМ!$A$33:$A$776,$A125,СВЦЭМ!$B$33:$B$776,S$110)+'СЕТ СН'!$I$14+СВЦЭМ!$D$10+'СЕТ СН'!$I$5-'СЕТ СН'!$I$24</f>
        <v>3785.6135097699998</v>
      </c>
      <c r="T125" s="36">
        <f>SUMIFS(СВЦЭМ!$D$33:$D$776,СВЦЭМ!$A$33:$A$776,$A125,СВЦЭМ!$B$33:$B$776,T$110)+'СЕТ СН'!$I$14+СВЦЭМ!$D$10+'СЕТ СН'!$I$5-'СЕТ СН'!$I$24</f>
        <v>3765.6857198500002</v>
      </c>
      <c r="U125" s="36">
        <f>SUMIFS(СВЦЭМ!$D$33:$D$776,СВЦЭМ!$A$33:$A$776,$A125,СВЦЭМ!$B$33:$B$776,U$110)+'СЕТ СН'!$I$14+СВЦЭМ!$D$10+'СЕТ СН'!$I$5-'СЕТ СН'!$I$24</f>
        <v>3760.7665721200001</v>
      </c>
      <c r="V125" s="36">
        <f>SUMIFS(СВЦЭМ!$D$33:$D$776,СВЦЭМ!$A$33:$A$776,$A125,СВЦЭМ!$B$33:$B$776,V$110)+'СЕТ СН'!$I$14+СВЦЭМ!$D$10+'СЕТ СН'!$I$5-'СЕТ СН'!$I$24</f>
        <v>3769.0945084800001</v>
      </c>
      <c r="W125" s="36">
        <f>SUMIFS(СВЦЭМ!$D$33:$D$776,СВЦЭМ!$A$33:$A$776,$A125,СВЦЭМ!$B$33:$B$776,W$110)+'СЕТ СН'!$I$14+СВЦЭМ!$D$10+'СЕТ СН'!$I$5-'СЕТ СН'!$I$24</f>
        <v>3797.6056668199999</v>
      </c>
      <c r="X125" s="36">
        <f>SUMIFS(СВЦЭМ!$D$33:$D$776,СВЦЭМ!$A$33:$A$776,$A125,СВЦЭМ!$B$33:$B$776,X$110)+'СЕТ СН'!$I$14+СВЦЭМ!$D$10+'СЕТ СН'!$I$5-'СЕТ СН'!$I$24</f>
        <v>3808.4265383499996</v>
      </c>
      <c r="Y125" s="36">
        <f>SUMIFS(СВЦЭМ!$D$33:$D$776,СВЦЭМ!$A$33:$A$776,$A125,СВЦЭМ!$B$33:$B$776,Y$110)+'СЕТ СН'!$I$14+СВЦЭМ!$D$10+'СЕТ СН'!$I$5-'СЕТ СН'!$I$24</f>
        <v>3806.4220308100003</v>
      </c>
    </row>
    <row r="126" spans="1:25" ht="15.75" x14ac:dyDescent="0.2">
      <c r="A126" s="35">
        <f t="shared" si="3"/>
        <v>44243</v>
      </c>
      <c r="B126" s="36">
        <f>SUMIFS(СВЦЭМ!$D$33:$D$776,СВЦЭМ!$A$33:$A$776,$A126,СВЦЭМ!$B$33:$B$776,B$110)+'СЕТ СН'!$I$14+СВЦЭМ!$D$10+'СЕТ СН'!$I$5-'СЕТ СН'!$I$24</f>
        <v>3761.7986304199999</v>
      </c>
      <c r="C126" s="36">
        <f>SUMIFS(СВЦЭМ!$D$33:$D$776,СВЦЭМ!$A$33:$A$776,$A126,СВЦЭМ!$B$33:$B$776,C$110)+'СЕТ СН'!$I$14+СВЦЭМ!$D$10+'СЕТ СН'!$I$5-'СЕТ СН'!$I$24</f>
        <v>3790.3251821399999</v>
      </c>
      <c r="D126" s="36">
        <f>SUMIFS(СВЦЭМ!$D$33:$D$776,СВЦЭМ!$A$33:$A$776,$A126,СВЦЭМ!$B$33:$B$776,D$110)+'СЕТ СН'!$I$14+СВЦЭМ!$D$10+'СЕТ СН'!$I$5-'СЕТ СН'!$I$24</f>
        <v>3790.3110541599999</v>
      </c>
      <c r="E126" s="36">
        <f>SUMIFS(СВЦЭМ!$D$33:$D$776,СВЦЭМ!$A$33:$A$776,$A126,СВЦЭМ!$B$33:$B$776,E$110)+'СЕТ СН'!$I$14+СВЦЭМ!$D$10+'СЕТ СН'!$I$5-'СЕТ СН'!$I$24</f>
        <v>3797.27469333</v>
      </c>
      <c r="F126" s="36">
        <f>SUMIFS(СВЦЭМ!$D$33:$D$776,СВЦЭМ!$A$33:$A$776,$A126,СВЦЭМ!$B$33:$B$776,F$110)+'СЕТ СН'!$I$14+СВЦЭМ!$D$10+'СЕТ СН'!$I$5-'СЕТ СН'!$I$24</f>
        <v>3784.4576521399999</v>
      </c>
      <c r="G126" s="36">
        <f>SUMIFS(СВЦЭМ!$D$33:$D$776,СВЦЭМ!$A$33:$A$776,$A126,СВЦЭМ!$B$33:$B$776,G$110)+'СЕТ СН'!$I$14+СВЦЭМ!$D$10+'СЕТ СН'!$I$5-'СЕТ СН'!$I$24</f>
        <v>3749.9021022100001</v>
      </c>
      <c r="H126" s="36">
        <f>SUMIFS(СВЦЭМ!$D$33:$D$776,СВЦЭМ!$A$33:$A$776,$A126,СВЦЭМ!$B$33:$B$776,H$110)+'СЕТ СН'!$I$14+СВЦЭМ!$D$10+'СЕТ СН'!$I$5-'СЕТ СН'!$I$24</f>
        <v>3738.0761918600001</v>
      </c>
      <c r="I126" s="36">
        <f>SUMIFS(СВЦЭМ!$D$33:$D$776,СВЦЭМ!$A$33:$A$776,$A126,СВЦЭМ!$B$33:$B$776,I$110)+'СЕТ СН'!$I$14+СВЦЭМ!$D$10+'СЕТ СН'!$I$5-'СЕТ СН'!$I$24</f>
        <v>3746.4110564399998</v>
      </c>
      <c r="J126" s="36">
        <f>SUMIFS(СВЦЭМ!$D$33:$D$776,СВЦЭМ!$A$33:$A$776,$A126,СВЦЭМ!$B$33:$B$776,J$110)+'СЕТ СН'!$I$14+СВЦЭМ!$D$10+'СЕТ СН'!$I$5-'СЕТ СН'!$I$24</f>
        <v>3757.68359616</v>
      </c>
      <c r="K126" s="36">
        <f>SUMIFS(СВЦЭМ!$D$33:$D$776,СВЦЭМ!$A$33:$A$776,$A126,СВЦЭМ!$B$33:$B$776,K$110)+'СЕТ СН'!$I$14+СВЦЭМ!$D$10+'СЕТ СН'!$I$5-'СЕТ СН'!$I$24</f>
        <v>3759.35509551</v>
      </c>
      <c r="L126" s="36">
        <f>SUMIFS(СВЦЭМ!$D$33:$D$776,СВЦЭМ!$A$33:$A$776,$A126,СВЦЭМ!$B$33:$B$776,L$110)+'СЕТ СН'!$I$14+СВЦЭМ!$D$10+'СЕТ СН'!$I$5-'СЕТ СН'!$I$24</f>
        <v>3753.9889968100001</v>
      </c>
      <c r="M126" s="36">
        <f>SUMIFS(СВЦЭМ!$D$33:$D$776,СВЦЭМ!$A$33:$A$776,$A126,СВЦЭМ!$B$33:$B$776,M$110)+'СЕТ СН'!$I$14+СВЦЭМ!$D$10+'СЕТ СН'!$I$5-'СЕТ СН'!$I$24</f>
        <v>3746.3551329699999</v>
      </c>
      <c r="N126" s="36">
        <f>SUMIFS(СВЦЭМ!$D$33:$D$776,СВЦЭМ!$A$33:$A$776,$A126,СВЦЭМ!$B$33:$B$776,N$110)+'СЕТ СН'!$I$14+СВЦЭМ!$D$10+'СЕТ СН'!$I$5-'СЕТ СН'!$I$24</f>
        <v>3736.6970772999998</v>
      </c>
      <c r="O126" s="36">
        <f>SUMIFS(СВЦЭМ!$D$33:$D$776,СВЦЭМ!$A$33:$A$776,$A126,СВЦЭМ!$B$33:$B$776,O$110)+'СЕТ СН'!$I$14+СВЦЭМ!$D$10+'СЕТ СН'!$I$5-'СЕТ СН'!$I$24</f>
        <v>3728.3868305599999</v>
      </c>
      <c r="P126" s="36">
        <f>SUMIFS(СВЦЭМ!$D$33:$D$776,СВЦЭМ!$A$33:$A$776,$A126,СВЦЭМ!$B$33:$B$776,P$110)+'СЕТ СН'!$I$14+СВЦЭМ!$D$10+'СЕТ СН'!$I$5-'СЕТ СН'!$I$24</f>
        <v>3735.5209528999999</v>
      </c>
      <c r="Q126" s="36">
        <f>SUMIFS(СВЦЭМ!$D$33:$D$776,СВЦЭМ!$A$33:$A$776,$A126,СВЦЭМ!$B$33:$B$776,Q$110)+'СЕТ СН'!$I$14+СВЦЭМ!$D$10+'СЕТ СН'!$I$5-'СЕТ СН'!$I$24</f>
        <v>3732.5084683800001</v>
      </c>
      <c r="R126" s="36">
        <f>SUMIFS(СВЦЭМ!$D$33:$D$776,СВЦЭМ!$A$33:$A$776,$A126,СВЦЭМ!$B$33:$B$776,R$110)+'СЕТ СН'!$I$14+СВЦЭМ!$D$10+'СЕТ СН'!$I$5-'СЕТ СН'!$I$24</f>
        <v>3726.0875187199999</v>
      </c>
      <c r="S126" s="36">
        <f>SUMIFS(СВЦЭМ!$D$33:$D$776,СВЦЭМ!$A$33:$A$776,$A126,СВЦЭМ!$B$33:$B$776,S$110)+'СЕТ СН'!$I$14+СВЦЭМ!$D$10+'СЕТ СН'!$I$5-'СЕТ СН'!$I$24</f>
        <v>3720.8058006000001</v>
      </c>
      <c r="T126" s="36">
        <f>SUMIFS(СВЦЭМ!$D$33:$D$776,СВЦЭМ!$A$33:$A$776,$A126,СВЦЭМ!$B$33:$B$776,T$110)+'СЕТ СН'!$I$14+СВЦЭМ!$D$10+'СЕТ СН'!$I$5-'СЕТ СН'!$I$24</f>
        <v>3748.05908985</v>
      </c>
      <c r="U126" s="36">
        <f>SUMIFS(СВЦЭМ!$D$33:$D$776,СВЦЭМ!$A$33:$A$776,$A126,СВЦЭМ!$B$33:$B$776,U$110)+'СЕТ СН'!$I$14+СВЦЭМ!$D$10+'СЕТ СН'!$I$5-'СЕТ СН'!$I$24</f>
        <v>3754.6706243099998</v>
      </c>
      <c r="V126" s="36">
        <f>SUMIFS(СВЦЭМ!$D$33:$D$776,СВЦЭМ!$A$33:$A$776,$A126,СВЦЭМ!$B$33:$B$776,V$110)+'СЕТ СН'!$I$14+СВЦЭМ!$D$10+'СЕТ СН'!$I$5-'СЕТ СН'!$I$24</f>
        <v>3759.69692652</v>
      </c>
      <c r="W126" s="36">
        <f>SUMIFS(СВЦЭМ!$D$33:$D$776,СВЦЭМ!$A$33:$A$776,$A126,СВЦЭМ!$B$33:$B$776,W$110)+'СЕТ СН'!$I$14+СВЦЭМ!$D$10+'СЕТ СН'!$I$5-'СЕТ СН'!$I$24</f>
        <v>3761.5842530099999</v>
      </c>
      <c r="X126" s="36">
        <f>SUMIFS(СВЦЭМ!$D$33:$D$776,СВЦЭМ!$A$33:$A$776,$A126,СВЦЭМ!$B$33:$B$776,X$110)+'СЕТ СН'!$I$14+СВЦЭМ!$D$10+'СЕТ СН'!$I$5-'СЕТ СН'!$I$24</f>
        <v>3742.0844639299999</v>
      </c>
      <c r="Y126" s="36">
        <f>SUMIFS(СВЦЭМ!$D$33:$D$776,СВЦЭМ!$A$33:$A$776,$A126,СВЦЭМ!$B$33:$B$776,Y$110)+'СЕТ СН'!$I$14+СВЦЭМ!$D$10+'СЕТ СН'!$I$5-'СЕТ СН'!$I$24</f>
        <v>3760.8174469199998</v>
      </c>
    </row>
    <row r="127" spans="1:25" ht="15.75" x14ac:dyDescent="0.2">
      <c r="A127" s="35">
        <f t="shared" si="3"/>
        <v>44244</v>
      </c>
      <c r="B127" s="36">
        <f>SUMIFS(СВЦЭМ!$D$33:$D$776,СВЦЭМ!$A$33:$A$776,$A127,СВЦЭМ!$B$33:$B$776,B$110)+'СЕТ СН'!$I$14+СВЦЭМ!$D$10+'СЕТ СН'!$I$5-'СЕТ СН'!$I$24</f>
        <v>3765.5015874999999</v>
      </c>
      <c r="C127" s="36">
        <f>SUMIFS(СВЦЭМ!$D$33:$D$776,СВЦЭМ!$A$33:$A$776,$A127,СВЦЭМ!$B$33:$B$776,C$110)+'СЕТ СН'!$I$14+СВЦЭМ!$D$10+'СЕТ СН'!$I$5-'СЕТ СН'!$I$24</f>
        <v>3799.2046174699999</v>
      </c>
      <c r="D127" s="36">
        <f>SUMIFS(СВЦЭМ!$D$33:$D$776,СВЦЭМ!$A$33:$A$776,$A127,СВЦЭМ!$B$33:$B$776,D$110)+'СЕТ СН'!$I$14+СВЦЭМ!$D$10+'СЕТ СН'!$I$5-'СЕТ СН'!$I$24</f>
        <v>3827.0044110099998</v>
      </c>
      <c r="E127" s="36">
        <f>SUMIFS(СВЦЭМ!$D$33:$D$776,СВЦЭМ!$A$33:$A$776,$A127,СВЦЭМ!$B$33:$B$776,E$110)+'СЕТ СН'!$I$14+СВЦЭМ!$D$10+'СЕТ СН'!$I$5-'СЕТ СН'!$I$24</f>
        <v>3824.5952818799997</v>
      </c>
      <c r="F127" s="36">
        <f>SUMIFS(СВЦЭМ!$D$33:$D$776,СВЦЭМ!$A$33:$A$776,$A127,СВЦЭМ!$B$33:$B$776,F$110)+'СЕТ СН'!$I$14+СВЦЭМ!$D$10+'СЕТ СН'!$I$5-'СЕТ СН'!$I$24</f>
        <v>3808.7125540500001</v>
      </c>
      <c r="G127" s="36">
        <f>SUMIFS(СВЦЭМ!$D$33:$D$776,СВЦЭМ!$A$33:$A$776,$A127,СВЦЭМ!$B$33:$B$776,G$110)+'СЕТ СН'!$I$14+СВЦЭМ!$D$10+'СЕТ СН'!$I$5-'СЕТ СН'!$I$24</f>
        <v>3771.5136969</v>
      </c>
      <c r="H127" s="36">
        <f>SUMIFS(СВЦЭМ!$D$33:$D$776,СВЦЭМ!$A$33:$A$776,$A127,СВЦЭМ!$B$33:$B$776,H$110)+'СЕТ СН'!$I$14+СВЦЭМ!$D$10+'СЕТ СН'!$I$5-'СЕТ СН'!$I$24</f>
        <v>3752.8969552600001</v>
      </c>
      <c r="I127" s="36">
        <f>SUMIFS(СВЦЭМ!$D$33:$D$776,СВЦЭМ!$A$33:$A$776,$A127,СВЦЭМ!$B$33:$B$776,I$110)+'СЕТ СН'!$I$14+СВЦЭМ!$D$10+'СЕТ СН'!$I$5-'СЕТ СН'!$I$24</f>
        <v>3749.1310452399998</v>
      </c>
      <c r="J127" s="36">
        <f>SUMIFS(СВЦЭМ!$D$33:$D$776,СВЦЭМ!$A$33:$A$776,$A127,СВЦЭМ!$B$33:$B$776,J$110)+'СЕТ СН'!$I$14+СВЦЭМ!$D$10+'СЕТ СН'!$I$5-'СЕТ СН'!$I$24</f>
        <v>3755.50198946</v>
      </c>
      <c r="K127" s="36">
        <f>SUMIFS(СВЦЭМ!$D$33:$D$776,СВЦЭМ!$A$33:$A$776,$A127,СВЦЭМ!$B$33:$B$776,K$110)+'СЕТ СН'!$I$14+СВЦЭМ!$D$10+'СЕТ СН'!$I$5-'СЕТ СН'!$I$24</f>
        <v>3753.9920199899998</v>
      </c>
      <c r="L127" s="36">
        <f>SUMIFS(СВЦЭМ!$D$33:$D$776,СВЦЭМ!$A$33:$A$776,$A127,СВЦЭМ!$B$33:$B$776,L$110)+'СЕТ СН'!$I$14+СВЦЭМ!$D$10+'СЕТ СН'!$I$5-'СЕТ СН'!$I$24</f>
        <v>3747.9522157000001</v>
      </c>
      <c r="M127" s="36">
        <f>SUMIFS(СВЦЭМ!$D$33:$D$776,СВЦЭМ!$A$33:$A$776,$A127,СВЦЭМ!$B$33:$B$776,M$110)+'СЕТ СН'!$I$14+СВЦЭМ!$D$10+'СЕТ СН'!$I$5-'СЕТ СН'!$I$24</f>
        <v>3746.26320356</v>
      </c>
      <c r="N127" s="36">
        <f>SUMIFS(СВЦЭМ!$D$33:$D$776,СВЦЭМ!$A$33:$A$776,$A127,СВЦЭМ!$B$33:$B$776,N$110)+'СЕТ СН'!$I$14+СВЦЭМ!$D$10+'СЕТ СН'!$I$5-'СЕТ СН'!$I$24</f>
        <v>3744.01767419</v>
      </c>
      <c r="O127" s="36">
        <f>SUMIFS(СВЦЭМ!$D$33:$D$776,СВЦЭМ!$A$33:$A$776,$A127,СВЦЭМ!$B$33:$B$776,O$110)+'СЕТ СН'!$I$14+СВЦЭМ!$D$10+'СЕТ СН'!$I$5-'СЕТ СН'!$I$24</f>
        <v>3727.6330212900002</v>
      </c>
      <c r="P127" s="36">
        <f>SUMIFS(СВЦЭМ!$D$33:$D$776,СВЦЭМ!$A$33:$A$776,$A127,СВЦЭМ!$B$33:$B$776,P$110)+'СЕТ СН'!$I$14+СВЦЭМ!$D$10+'СЕТ СН'!$I$5-'СЕТ СН'!$I$24</f>
        <v>3727.8566804500001</v>
      </c>
      <c r="Q127" s="36">
        <f>SUMIFS(СВЦЭМ!$D$33:$D$776,СВЦЭМ!$A$33:$A$776,$A127,СВЦЭМ!$B$33:$B$776,Q$110)+'СЕТ СН'!$I$14+СВЦЭМ!$D$10+'СЕТ СН'!$I$5-'СЕТ СН'!$I$24</f>
        <v>3748.9091715499999</v>
      </c>
      <c r="R127" s="36">
        <f>SUMIFS(СВЦЭМ!$D$33:$D$776,СВЦЭМ!$A$33:$A$776,$A127,СВЦЭМ!$B$33:$B$776,R$110)+'СЕТ СН'!$I$14+СВЦЭМ!$D$10+'СЕТ СН'!$I$5-'СЕТ СН'!$I$24</f>
        <v>3743.2555387499997</v>
      </c>
      <c r="S127" s="36">
        <f>SUMIFS(СВЦЭМ!$D$33:$D$776,СВЦЭМ!$A$33:$A$776,$A127,СВЦЭМ!$B$33:$B$776,S$110)+'СЕТ СН'!$I$14+СВЦЭМ!$D$10+'СЕТ СН'!$I$5-'СЕТ СН'!$I$24</f>
        <v>3732.6716779500002</v>
      </c>
      <c r="T127" s="36">
        <f>SUMIFS(СВЦЭМ!$D$33:$D$776,СВЦЭМ!$A$33:$A$776,$A127,СВЦЭМ!$B$33:$B$776,T$110)+'СЕТ СН'!$I$14+СВЦЭМ!$D$10+'СЕТ СН'!$I$5-'СЕТ СН'!$I$24</f>
        <v>3741.26442438</v>
      </c>
      <c r="U127" s="36">
        <f>SUMIFS(СВЦЭМ!$D$33:$D$776,СВЦЭМ!$A$33:$A$776,$A127,СВЦЭМ!$B$33:$B$776,U$110)+'СЕТ СН'!$I$14+СВЦЭМ!$D$10+'СЕТ СН'!$I$5-'СЕТ СН'!$I$24</f>
        <v>3750.6690746099998</v>
      </c>
      <c r="V127" s="36">
        <f>SUMIFS(СВЦЭМ!$D$33:$D$776,СВЦЭМ!$A$33:$A$776,$A127,СВЦЭМ!$B$33:$B$776,V$110)+'СЕТ СН'!$I$14+СВЦЭМ!$D$10+'СЕТ СН'!$I$5-'СЕТ СН'!$I$24</f>
        <v>3748.375888</v>
      </c>
      <c r="W127" s="36">
        <f>SUMIFS(СВЦЭМ!$D$33:$D$776,СВЦЭМ!$A$33:$A$776,$A127,СВЦЭМ!$B$33:$B$776,W$110)+'СЕТ СН'!$I$14+СВЦЭМ!$D$10+'СЕТ СН'!$I$5-'СЕТ СН'!$I$24</f>
        <v>3743.3248314699999</v>
      </c>
      <c r="X127" s="36">
        <f>SUMIFS(СВЦЭМ!$D$33:$D$776,СВЦЭМ!$A$33:$A$776,$A127,СВЦЭМ!$B$33:$B$776,X$110)+'СЕТ СН'!$I$14+СВЦЭМ!$D$10+'СЕТ СН'!$I$5-'СЕТ СН'!$I$24</f>
        <v>3752.7619033599999</v>
      </c>
      <c r="Y127" s="36">
        <f>SUMIFS(СВЦЭМ!$D$33:$D$776,СВЦЭМ!$A$33:$A$776,$A127,СВЦЭМ!$B$33:$B$776,Y$110)+'СЕТ СН'!$I$14+СВЦЭМ!$D$10+'СЕТ СН'!$I$5-'СЕТ СН'!$I$24</f>
        <v>3762.29224127</v>
      </c>
    </row>
    <row r="128" spans="1:25" ht="15.75" x14ac:dyDescent="0.2">
      <c r="A128" s="35">
        <f t="shared" si="3"/>
        <v>44245</v>
      </c>
      <c r="B128" s="36">
        <f>SUMIFS(СВЦЭМ!$D$33:$D$776,СВЦЭМ!$A$33:$A$776,$A128,СВЦЭМ!$B$33:$B$776,B$110)+'СЕТ СН'!$I$14+СВЦЭМ!$D$10+'СЕТ СН'!$I$5-'СЕТ СН'!$I$24</f>
        <v>3797.4692741399999</v>
      </c>
      <c r="C128" s="36">
        <f>SUMIFS(СВЦЭМ!$D$33:$D$776,СВЦЭМ!$A$33:$A$776,$A128,СВЦЭМ!$B$33:$B$776,C$110)+'СЕТ СН'!$I$14+СВЦЭМ!$D$10+'СЕТ СН'!$I$5-'СЕТ СН'!$I$24</f>
        <v>3814.0123844700001</v>
      </c>
      <c r="D128" s="36">
        <f>SUMIFS(СВЦЭМ!$D$33:$D$776,СВЦЭМ!$A$33:$A$776,$A128,СВЦЭМ!$B$33:$B$776,D$110)+'СЕТ СН'!$I$14+СВЦЭМ!$D$10+'СЕТ СН'!$I$5-'СЕТ СН'!$I$24</f>
        <v>3844.9180801000002</v>
      </c>
      <c r="E128" s="36">
        <f>SUMIFS(СВЦЭМ!$D$33:$D$776,СВЦЭМ!$A$33:$A$776,$A128,СВЦЭМ!$B$33:$B$776,E$110)+'СЕТ СН'!$I$14+СВЦЭМ!$D$10+'СЕТ СН'!$I$5-'СЕТ СН'!$I$24</f>
        <v>3850.1097374199999</v>
      </c>
      <c r="F128" s="36">
        <f>SUMIFS(СВЦЭМ!$D$33:$D$776,СВЦЭМ!$A$33:$A$776,$A128,СВЦЭМ!$B$33:$B$776,F$110)+'СЕТ СН'!$I$14+СВЦЭМ!$D$10+'СЕТ СН'!$I$5-'СЕТ СН'!$I$24</f>
        <v>3841.0862049099997</v>
      </c>
      <c r="G128" s="36">
        <f>SUMIFS(СВЦЭМ!$D$33:$D$776,СВЦЭМ!$A$33:$A$776,$A128,СВЦЭМ!$B$33:$B$776,G$110)+'СЕТ СН'!$I$14+СВЦЭМ!$D$10+'СЕТ СН'!$I$5-'СЕТ СН'!$I$24</f>
        <v>3819.41014335</v>
      </c>
      <c r="H128" s="36">
        <f>SUMIFS(СВЦЭМ!$D$33:$D$776,СВЦЭМ!$A$33:$A$776,$A128,СВЦЭМ!$B$33:$B$776,H$110)+'СЕТ СН'!$I$14+СВЦЭМ!$D$10+'СЕТ СН'!$I$5-'СЕТ СН'!$I$24</f>
        <v>3777.3675627900002</v>
      </c>
      <c r="I128" s="36">
        <f>SUMIFS(СВЦЭМ!$D$33:$D$776,СВЦЭМ!$A$33:$A$776,$A128,СВЦЭМ!$B$33:$B$776,I$110)+'СЕТ СН'!$I$14+СВЦЭМ!$D$10+'СЕТ СН'!$I$5-'СЕТ СН'!$I$24</f>
        <v>3749.1014986599998</v>
      </c>
      <c r="J128" s="36">
        <f>SUMIFS(СВЦЭМ!$D$33:$D$776,СВЦЭМ!$A$33:$A$776,$A128,СВЦЭМ!$B$33:$B$776,J$110)+'СЕТ СН'!$I$14+СВЦЭМ!$D$10+'СЕТ СН'!$I$5-'СЕТ СН'!$I$24</f>
        <v>3724.79558688</v>
      </c>
      <c r="K128" s="36">
        <f>SUMIFS(СВЦЭМ!$D$33:$D$776,СВЦЭМ!$A$33:$A$776,$A128,СВЦЭМ!$B$33:$B$776,K$110)+'СЕТ СН'!$I$14+СВЦЭМ!$D$10+'СЕТ СН'!$I$5-'СЕТ СН'!$I$24</f>
        <v>3725.9397572799999</v>
      </c>
      <c r="L128" s="36">
        <f>SUMIFS(СВЦЭМ!$D$33:$D$776,СВЦЭМ!$A$33:$A$776,$A128,СВЦЭМ!$B$33:$B$776,L$110)+'СЕТ СН'!$I$14+СВЦЭМ!$D$10+'СЕТ СН'!$I$5-'СЕТ СН'!$I$24</f>
        <v>3721.1534412999999</v>
      </c>
      <c r="M128" s="36">
        <f>SUMIFS(СВЦЭМ!$D$33:$D$776,СВЦЭМ!$A$33:$A$776,$A128,СВЦЭМ!$B$33:$B$776,M$110)+'СЕТ СН'!$I$14+СВЦЭМ!$D$10+'СЕТ СН'!$I$5-'СЕТ СН'!$I$24</f>
        <v>3726.3481901499999</v>
      </c>
      <c r="N128" s="36">
        <f>SUMIFS(СВЦЭМ!$D$33:$D$776,СВЦЭМ!$A$33:$A$776,$A128,СВЦЭМ!$B$33:$B$776,N$110)+'СЕТ СН'!$I$14+СВЦЭМ!$D$10+'СЕТ СН'!$I$5-'СЕТ СН'!$I$24</f>
        <v>3739.99911479</v>
      </c>
      <c r="O128" s="36">
        <f>SUMIFS(СВЦЭМ!$D$33:$D$776,СВЦЭМ!$A$33:$A$776,$A128,СВЦЭМ!$B$33:$B$776,O$110)+'СЕТ СН'!$I$14+СВЦЭМ!$D$10+'СЕТ СН'!$I$5-'СЕТ СН'!$I$24</f>
        <v>3726.5318687700001</v>
      </c>
      <c r="P128" s="36">
        <f>SUMIFS(СВЦЭМ!$D$33:$D$776,СВЦЭМ!$A$33:$A$776,$A128,СВЦЭМ!$B$33:$B$776,P$110)+'СЕТ СН'!$I$14+СВЦЭМ!$D$10+'СЕТ СН'!$I$5-'СЕТ СН'!$I$24</f>
        <v>3728.59047672</v>
      </c>
      <c r="Q128" s="36">
        <f>SUMIFS(СВЦЭМ!$D$33:$D$776,СВЦЭМ!$A$33:$A$776,$A128,СВЦЭМ!$B$33:$B$776,Q$110)+'СЕТ СН'!$I$14+СВЦЭМ!$D$10+'СЕТ СН'!$I$5-'СЕТ СН'!$I$24</f>
        <v>3736.97348044</v>
      </c>
      <c r="R128" s="36">
        <f>SUMIFS(СВЦЭМ!$D$33:$D$776,СВЦЭМ!$A$33:$A$776,$A128,СВЦЭМ!$B$33:$B$776,R$110)+'СЕТ СН'!$I$14+СВЦЭМ!$D$10+'СЕТ СН'!$I$5-'СЕТ СН'!$I$24</f>
        <v>3750.23146855</v>
      </c>
      <c r="S128" s="36">
        <f>SUMIFS(СВЦЭМ!$D$33:$D$776,СВЦЭМ!$A$33:$A$776,$A128,СВЦЭМ!$B$33:$B$776,S$110)+'СЕТ СН'!$I$14+СВЦЭМ!$D$10+'СЕТ СН'!$I$5-'СЕТ СН'!$I$24</f>
        <v>3724.1792304700002</v>
      </c>
      <c r="T128" s="36">
        <f>SUMIFS(СВЦЭМ!$D$33:$D$776,СВЦЭМ!$A$33:$A$776,$A128,СВЦЭМ!$B$33:$B$776,T$110)+'СЕТ СН'!$I$14+СВЦЭМ!$D$10+'СЕТ СН'!$I$5-'СЕТ СН'!$I$24</f>
        <v>3700.2109694800001</v>
      </c>
      <c r="U128" s="36">
        <f>SUMIFS(СВЦЭМ!$D$33:$D$776,СВЦЭМ!$A$33:$A$776,$A128,СВЦЭМ!$B$33:$B$776,U$110)+'СЕТ СН'!$I$14+СВЦЭМ!$D$10+'СЕТ СН'!$I$5-'СЕТ СН'!$I$24</f>
        <v>3703.9579005199998</v>
      </c>
      <c r="V128" s="36">
        <f>SUMIFS(СВЦЭМ!$D$33:$D$776,СВЦЭМ!$A$33:$A$776,$A128,СВЦЭМ!$B$33:$B$776,V$110)+'СЕТ СН'!$I$14+СВЦЭМ!$D$10+'СЕТ СН'!$I$5-'СЕТ СН'!$I$24</f>
        <v>3694.50021311</v>
      </c>
      <c r="W128" s="36">
        <f>SUMIFS(СВЦЭМ!$D$33:$D$776,СВЦЭМ!$A$33:$A$776,$A128,СВЦЭМ!$B$33:$B$776,W$110)+'СЕТ СН'!$I$14+СВЦЭМ!$D$10+'СЕТ СН'!$I$5-'СЕТ СН'!$I$24</f>
        <v>3710.98808147</v>
      </c>
      <c r="X128" s="36">
        <f>SUMIFS(СВЦЭМ!$D$33:$D$776,СВЦЭМ!$A$33:$A$776,$A128,СВЦЭМ!$B$33:$B$776,X$110)+'СЕТ СН'!$I$14+СВЦЭМ!$D$10+'СЕТ СН'!$I$5-'СЕТ СН'!$I$24</f>
        <v>3725.3575896000002</v>
      </c>
      <c r="Y128" s="36">
        <f>SUMIFS(СВЦЭМ!$D$33:$D$776,СВЦЭМ!$A$33:$A$776,$A128,СВЦЭМ!$B$33:$B$776,Y$110)+'СЕТ СН'!$I$14+СВЦЭМ!$D$10+'СЕТ СН'!$I$5-'СЕТ СН'!$I$24</f>
        <v>3762.7245771500002</v>
      </c>
    </row>
    <row r="129" spans="1:27" ht="15.75" x14ac:dyDescent="0.2">
      <c r="A129" s="35">
        <f t="shared" si="3"/>
        <v>44246</v>
      </c>
      <c r="B129" s="36">
        <f>SUMIFS(СВЦЭМ!$D$33:$D$776,СВЦЭМ!$A$33:$A$776,$A129,СВЦЭМ!$B$33:$B$776,B$110)+'СЕТ СН'!$I$14+СВЦЭМ!$D$10+'СЕТ СН'!$I$5-'СЕТ СН'!$I$24</f>
        <v>3772.26154004</v>
      </c>
      <c r="C129" s="36">
        <f>SUMIFS(СВЦЭМ!$D$33:$D$776,СВЦЭМ!$A$33:$A$776,$A129,СВЦЭМ!$B$33:$B$776,C$110)+'СЕТ СН'!$I$14+СВЦЭМ!$D$10+'СЕТ СН'!$I$5-'СЕТ СН'!$I$24</f>
        <v>3796.3200533700001</v>
      </c>
      <c r="D129" s="36">
        <f>SUMIFS(СВЦЭМ!$D$33:$D$776,СВЦЭМ!$A$33:$A$776,$A129,СВЦЭМ!$B$33:$B$776,D$110)+'СЕТ СН'!$I$14+СВЦЭМ!$D$10+'СЕТ СН'!$I$5-'СЕТ СН'!$I$24</f>
        <v>3835.8267024400002</v>
      </c>
      <c r="E129" s="36">
        <f>SUMIFS(СВЦЭМ!$D$33:$D$776,СВЦЭМ!$A$33:$A$776,$A129,СВЦЭМ!$B$33:$B$776,E$110)+'СЕТ СН'!$I$14+СВЦЭМ!$D$10+'СЕТ СН'!$I$5-'СЕТ СН'!$I$24</f>
        <v>3841.0870163600002</v>
      </c>
      <c r="F129" s="36">
        <f>SUMIFS(СВЦЭМ!$D$33:$D$776,СВЦЭМ!$A$33:$A$776,$A129,СВЦЭМ!$B$33:$B$776,F$110)+'СЕТ СН'!$I$14+СВЦЭМ!$D$10+'СЕТ СН'!$I$5-'СЕТ СН'!$I$24</f>
        <v>3837.59127958</v>
      </c>
      <c r="G129" s="36">
        <f>SUMIFS(СВЦЭМ!$D$33:$D$776,СВЦЭМ!$A$33:$A$776,$A129,СВЦЭМ!$B$33:$B$776,G$110)+'СЕТ СН'!$I$14+СВЦЭМ!$D$10+'СЕТ СН'!$I$5-'СЕТ СН'!$I$24</f>
        <v>3811.5627878099999</v>
      </c>
      <c r="H129" s="36">
        <f>SUMIFS(СВЦЭМ!$D$33:$D$776,СВЦЭМ!$A$33:$A$776,$A129,СВЦЭМ!$B$33:$B$776,H$110)+'СЕТ СН'!$I$14+СВЦЭМ!$D$10+'СЕТ СН'!$I$5-'СЕТ СН'!$I$24</f>
        <v>3777.3419043100002</v>
      </c>
      <c r="I129" s="36">
        <f>SUMIFS(СВЦЭМ!$D$33:$D$776,СВЦЭМ!$A$33:$A$776,$A129,СВЦЭМ!$B$33:$B$776,I$110)+'СЕТ СН'!$I$14+СВЦЭМ!$D$10+'СЕТ СН'!$I$5-'СЕТ СН'!$I$24</f>
        <v>3745.1970918500001</v>
      </c>
      <c r="J129" s="36">
        <f>SUMIFS(СВЦЭМ!$D$33:$D$776,СВЦЭМ!$A$33:$A$776,$A129,СВЦЭМ!$B$33:$B$776,J$110)+'СЕТ СН'!$I$14+СВЦЭМ!$D$10+'СЕТ СН'!$I$5-'СЕТ СН'!$I$24</f>
        <v>3720.76277755</v>
      </c>
      <c r="K129" s="36">
        <f>SUMIFS(СВЦЭМ!$D$33:$D$776,СВЦЭМ!$A$33:$A$776,$A129,СВЦЭМ!$B$33:$B$776,K$110)+'СЕТ СН'!$I$14+СВЦЭМ!$D$10+'СЕТ СН'!$I$5-'СЕТ СН'!$I$24</f>
        <v>3721.44506254</v>
      </c>
      <c r="L129" s="36">
        <f>SUMIFS(СВЦЭМ!$D$33:$D$776,СВЦЭМ!$A$33:$A$776,$A129,СВЦЭМ!$B$33:$B$776,L$110)+'СЕТ СН'!$I$14+СВЦЭМ!$D$10+'СЕТ СН'!$I$5-'СЕТ СН'!$I$24</f>
        <v>3751.0900382899999</v>
      </c>
      <c r="M129" s="36">
        <f>SUMIFS(СВЦЭМ!$D$33:$D$776,СВЦЭМ!$A$33:$A$776,$A129,СВЦЭМ!$B$33:$B$776,M$110)+'СЕТ СН'!$I$14+СВЦЭМ!$D$10+'СЕТ СН'!$I$5-'СЕТ СН'!$I$24</f>
        <v>3736.9355448799997</v>
      </c>
      <c r="N129" s="36">
        <f>SUMIFS(СВЦЭМ!$D$33:$D$776,СВЦЭМ!$A$33:$A$776,$A129,СВЦЭМ!$B$33:$B$776,N$110)+'СЕТ СН'!$I$14+СВЦЭМ!$D$10+'СЕТ СН'!$I$5-'СЕТ СН'!$I$24</f>
        <v>3751.4896541200001</v>
      </c>
      <c r="O129" s="36">
        <f>SUMIFS(СВЦЭМ!$D$33:$D$776,СВЦЭМ!$A$33:$A$776,$A129,СВЦЭМ!$B$33:$B$776,O$110)+'СЕТ СН'!$I$14+СВЦЭМ!$D$10+'СЕТ СН'!$I$5-'СЕТ СН'!$I$24</f>
        <v>3759.73747121</v>
      </c>
      <c r="P129" s="36">
        <f>SUMIFS(СВЦЭМ!$D$33:$D$776,СВЦЭМ!$A$33:$A$776,$A129,СВЦЭМ!$B$33:$B$776,P$110)+'СЕТ СН'!$I$14+СВЦЭМ!$D$10+'СЕТ СН'!$I$5-'СЕТ СН'!$I$24</f>
        <v>3737.5545165600001</v>
      </c>
      <c r="Q129" s="36">
        <f>SUMIFS(СВЦЭМ!$D$33:$D$776,СВЦЭМ!$A$33:$A$776,$A129,СВЦЭМ!$B$33:$B$776,Q$110)+'СЕТ СН'!$I$14+СВЦЭМ!$D$10+'СЕТ СН'!$I$5-'СЕТ СН'!$I$24</f>
        <v>3743.9190039300001</v>
      </c>
      <c r="R129" s="36">
        <f>SUMIFS(СВЦЭМ!$D$33:$D$776,СВЦЭМ!$A$33:$A$776,$A129,СВЦЭМ!$B$33:$B$776,R$110)+'СЕТ СН'!$I$14+СВЦЭМ!$D$10+'СЕТ СН'!$I$5-'СЕТ СН'!$I$24</f>
        <v>3760.23597681</v>
      </c>
      <c r="S129" s="36">
        <f>SUMIFS(СВЦЭМ!$D$33:$D$776,СВЦЭМ!$A$33:$A$776,$A129,СВЦЭМ!$B$33:$B$776,S$110)+'СЕТ СН'!$I$14+СВЦЭМ!$D$10+'СЕТ СН'!$I$5-'СЕТ СН'!$I$24</f>
        <v>3743.13924172</v>
      </c>
      <c r="T129" s="36">
        <f>SUMIFS(СВЦЭМ!$D$33:$D$776,СВЦЭМ!$A$33:$A$776,$A129,СВЦЭМ!$B$33:$B$776,T$110)+'СЕТ СН'!$I$14+СВЦЭМ!$D$10+'СЕТ СН'!$I$5-'СЕТ СН'!$I$24</f>
        <v>3730.3870031900001</v>
      </c>
      <c r="U129" s="36">
        <f>SUMIFS(СВЦЭМ!$D$33:$D$776,СВЦЭМ!$A$33:$A$776,$A129,СВЦЭМ!$B$33:$B$776,U$110)+'СЕТ СН'!$I$14+СВЦЭМ!$D$10+'СЕТ СН'!$I$5-'СЕТ СН'!$I$24</f>
        <v>3730.6000872</v>
      </c>
      <c r="V129" s="36">
        <f>SUMIFS(СВЦЭМ!$D$33:$D$776,СВЦЭМ!$A$33:$A$776,$A129,СВЦЭМ!$B$33:$B$776,V$110)+'СЕТ СН'!$I$14+СВЦЭМ!$D$10+'СЕТ СН'!$I$5-'СЕТ СН'!$I$24</f>
        <v>3725.60098711</v>
      </c>
      <c r="W129" s="36">
        <f>SUMIFS(СВЦЭМ!$D$33:$D$776,СВЦЭМ!$A$33:$A$776,$A129,СВЦЭМ!$B$33:$B$776,W$110)+'СЕТ СН'!$I$14+СВЦЭМ!$D$10+'СЕТ СН'!$I$5-'СЕТ СН'!$I$24</f>
        <v>3735.4077102800002</v>
      </c>
      <c r="X129" s="36">
        <f>SUMIFS(СВЦЭМ!$D$33:$D$776,СВЦЭМ!$A$33:$A$776,$A129,СВЦЭМ!$B$33:$B$776,X$110)+'СЕТ СН'!$I$14+СВЦЭМ!$D$10+'СЕТ СН'!$I$5-'СЕТ СН'!$I$24</f>
        <v>3758.9864059299998</v>
      </c>
      <c r="Y129" s="36">
        <f>SUMIFS(СВЦЭМ!$D$33:$D$776,СВЦЭМ!$A$33:$A$776,$A129,СВЦЭМ!$B$33:$B$776,Y$110)+'СЕТ СН'!$I$14+СВЦЭМ!$D$10+'СЕТ СН'!$I$5-'СЕТ СН'!$I$24</f>
        <v>3780.5511123900001</v>
      </c>
    </row>
    <row r="130" spans="1:27" ht="15.75" x14ac:dyDescent="0.2">
      <c r="A130" s="35">
        <f t="shared" si="3"/>
        <v>44247</v>
      </c>
      <c r="B130" s="36">
        <f>SUMIFS(СВЦЭМ!$D$33:$D$776,СВЦЭМ!$A$33:$A$776,$A130,СВЦЭМ!$B$33:$B$776,B$110)+'СЕТ СН'!$I$14+СВЦЭМ!$D$10+'СЕТ СН'!$I$5-'СЕТ СН'!$I$24</f>
        <v>3780.61855771</v>
      </c>
      <c r="C130" s="36">
        <f>SUMIFS(СВЦЭМ!$D$33:$D$776,СВЦЭМ!$A$33:$A$776,$A130,СВЦЭМ!$B$33:$B$776,C$110)+'СЕТ СН'!$I$14+СВЦЭМ!$D$10+'СЕТ СН'!$I$5-'СЕТ СН'!$I$24</f>
        <v>3801.6444032499999</v>
      </c>
      <c r="D130" s="36">
        <f>SUMIFS(СВЦЭМ!$D$33:$D$776,СВЦЭМ!$A$33:$A$776,$A130,СВЦЭМ!$B$33:$B$776,D$110)+'СЕТ СН'!$I$14+СВЦЭМ!$D$10+'СЕТ СН'!$I$5-'СЕТ СН'!$I$24</f>
        <v>3826.4114774899999</v>
      </c>
      <c r="E130" s="36">
        <f>SUMIFS(СВЦЭМ!$D$33:$D$776,СВЦЭМ!$A$33:$A$776,$A130,СВЦЭМ!$B$33:$B$776,E$110)+'СЕТ СН'!$I$14+СВЦЭМ!$D$10+'СЕТ СН'!$I$5-'СЕТ СН'!$I$24</f>
        <v>3828.2506205600002</v>
      </c>
      <c r="F130" s="36">
        <f>SUMIFS(СВЦЭМ!$D$33:$D$776,СВЦЭМ!$A$33:$A$776,$A130,СВЦЭМ!$B$33:$B$776,F$110)+'СЕТ СН'!$I$14+СВЦЭМ!$D$10+'СЕТ СН'!$I$5-'СЕТ СН'!$I$24</f>
        <v>3832.4587120699998</v>
      </c>
      <c r="G130" s="36">
        <f>SUMIFS(СВЦЭМ!$D$33:$D$776,СВЦЭМ!$A$33:$A$776,$A130,СВЦЭМ!$B$33:$B$776,G$110)+'СЕТ СН'!$I$14+СВЦЭМ!$D$10+'СЕТ СН'!$I$5-'СЕТ СН'!$I$24</f>
        <v>3809.7249695400001</v>
      </c>
      <c r="H130" s="36">
        <f>SUMIFS(СВЦЭМ!$D$33:$D$776,СВЦЭМ!$A$33:$A$776,$A130,СВЦЭМ!$B$33:$B$776,H$110)+'СЕТ СН'!$I$14+СВЦЭМ!$D$10+'СЕТ СН'!$I$5-'СЕТ СН'!$I$24</f>
        <v>3778.3219381499998</v>
      </c>
      <c r="I130" s="36">
        <f>SUMIFS(СВЦЭМ!$D$33:$D$776,СВЦЭМ!$A$33:$A$776,$A130,СВЦЭМ!$B$33:$B$776,I$110)+'СЕТ СН'!$I$14+СВЦЭМ!$D$10+'СЕТ СН'!$I$5-'СЕТ СН'!$I$24</f>
        <v>3750.8125963900002</v>
      </c>
      <c r="J130" s="36">
        <f>SUMIFS(СВЦЭМ!$D$33:$D$776,СВЦЭМ!$A$33:$A$776,$A130,СВЦЭМ!$B$33:$B$776,J$110)+'СЕТ СН'!$I$14+СВЦЭМ!$D$10+'СЕТ СН'!$I$5-'СЕТ СН'!$I$24</f>
        <v>3720.6864321200001</v>
      </c>
      <c r="K130" s="36">
        <f>SUMIFS(СВЦЭМ!$D$33:$D$776,СВЦЭМ!$A$33:$A$776,$A130,СВЦЭМ!$B$33:$B$776,K$110)+'СЕТ СН'!$I$14+СВЦЭМ!$D$10+'СЕТ СН'!$I$5-'СЕТ СН'!$I$24</f>
        <v>3715.8248318599999</v>
      </c>
      <c r="L130" s="36">
        <f>SUMIFS(СВЦЭМ!$D$33:$D$776,СВЦЭМ!$A$33:$A$776,$A130,СВЦЭМ!$B$33:$B$776,L$110)+'СЕТ СН'!$I$14+СВЦЭМ!$D$10+'СЕТ СН'!$I$5-'СЕТ СН'!$I$24</f>
        <v>3716.4056229399998</v>
      </c>
      <c r="M130" s="36">
        <f>SUMIFS(СВЦЭМ!$D$33:$D$776,СВЦЭМ!$A$33:$A$776,$A130,СВЦЭМ!$B$33:$B$776,M$110)+'СЕТ СН'!$I$14+СВЦЭМ!$D$10+'СЕТ СН'!$I$5-'СЕТ СН'!$I$24</f>
        <v>3726.1252357200001</v>
      </c>
      <c r="N130" s="36">
        <f>SUMIFS(СВЦЭМ!$D$33:$D$776,СВЦЭМ!$A$33:$A$776,$A130,СВЦЭМ!$B$33:$B$776,N$110)+'СЕТ СН'!$I$14+СВЦЭМ!$D$10+'СЕТ СН'!$I$5-'СЕТ СН'!$I$24</f>
        <v>3708.4554562899998</v>
      </c>
      <c r="O130" s="36">
        <f>SUMIFS(СВЦЭМ!$D$33:$D$776,СВЦЭМ!$A$33:$A$776,$A130,СВЦЭМ!$B$33:$B$776,O$110)+'СЕТ СН'!$I$14+СВЦЭМ!$D$10+'СЕТ СН'!$I$5-'СЕТ СН'!$I$24</f>
        <v>3714.8345958800001</v>
      </c>
      <c r="P130" s="36">
        <f>SUMIFS(СВЦЭМ!$D$33:$D$776,СВЦЭМ!$A$33:$A$776,$A130,СВЦЭМ!$B$33:$B$776,P$110)+'СЕТ СН'!$I$14+СВЦЭМ!$D$10+'СЕТ СН'!$I$5-'СЕТ СН'!$I$24</f>
        <v>3697.4017569100001</v>
      </c>
      <c r="Q130" s="36">
        <f>SUMIFS(СВЦЭМ!$D$33:$D$776,СВЦЭМ!$A$33:$A$776,$A130,СВЦЭМ!$B$33:$B$776,Q$110)+'СЕТ СН'!$I$14+СВЦЭМ!$D$10+'СЕТ СН'!$I$5-'СЕТ СН'!$I$24</f>
        <v>3703.6372846499999</v>
      </c>
      <c r="R130" s="36">
        <f>SUMIFS(СВЦЭМ!$D$33:$D$776,СВЦЭМ!$A$33:$A$776,$A130,СВЦЭМ!$B$33:$B$776,R$110)+'СЕТ СН'!$I$14+СВЦЭМ!$D$10+'СЕТ СН'!$I$5-'СЕТ СН'!$I$24</f>
        <v>3709.7299765299999</v>
      </c>
      <c r="S130" s="36">
        <f>SUMIFS(СВЦЭМ!$D$33:$D$776,СВЦЭМ!$A$33:$A$776,$A130,СВЦЭМ!$B$33:$B$776,S$110)+'СЕТ СН'!$I$14+СВЦЭМ!$D$10+'СЕТ СН'!$I$5-'СЕТ СН'!$I$24</f>
        <v>3682.0166746300001</v>
      </c>
      <c r="T130" s="36">
        <f>SUMIFS(СВЦЭМ!$D$33:$D$776,СВЦЭМ!$A$33:$A$776,$A130,СВЦЭМ!$B$33:$B$776,T$110)+'СЕТ СН'!$I$14+СВЦЭМ!$D$10+'СЕТ СН'!$I$5-'СЕТ СН'!$I$24</f>
        <v>3685.29671942</v>
      </c>
      <c r="U130" s="36">
        <f>SUMIFS(СВЦЭМ!$D$33:$D$776,СВЦЭМ!$A$33:$A$776,$A130,СВЦЭМ!$B$33:$B$776,U$110)+'СЕТ СН'!$I$14+СВЦЭМ!$D$10+'СЕТ СН'!$I$5-'СЕТ СН'!$I$24</f>
        <v>3697.67831424</v>
      </c>
      <c r="V130" s="36">
        <f>SUMIFS(СВЦЭМ!$D$33:$D$776,СВЦЭМ!$A$33:$A$776,$A130,СВЦЭМ!$B$33:$B$776,V$110)+'СЕТ СН'!$I$14+СВЦЭМ!$D$10+'СЕТ СН'!$I$5-'СЕТ СН'!$I$24</f>
        <v>3698.9314921800001</v>
      </c>
      <c r="W130" s="36">
        <f>SUMIFS(СВЦЭМ!$D$33:$D$776,СВЦЭМ!$A$33:$A$776,$A130,СВЦЭМ!$B$33:$B$776,W$110)+'СЕТ СН'!$I$14+СВЦЭМ!$D$10+'СЕТ СН'!$I$5-'СЕТ СН'!$I$24</f>
        <v>3697.53360101</v>
      </c>
      <c r="X130" s="36">
        <f>SUMIFS(СВЦЭМ!$D$33:$D$776,СВЦЭМ!$A$33:$A$776,$A130,СВЦЭМ!$B$33:$B$776,X$110)+'СЕТ СН'!$I$14+СВЦЭМ!$D$10+'СЕТ СН'!$I$5-'СЕТ СН'!$I$24</f>
        <v>3709.2127592799998</v>
      </c>
      <c r="Y130" s="36">
        <f>SUMIFS(СВЦЭМ!$D$33:$D$776,СВЦЭМ!$A$33:$A$776,$A130,СВЦЭМ!$B$33:$B$776,Y$110)+'СЕТ СН'!$I$14+СВЦЭМ!$D$10+'СЕТ СН'!$I$5-'СЕТ СН'!$I$24</f>
        <v>3722.69770002</v>
      </c>
    </row>
    <row r="131" spans="1:27" ht="15.75" x14ac:dyDescent="0.2">
      <c r="A131" s="35">
        <f t="shared" si="3"/>
        <v>44248</v>
      </c>
      <c r="B131" s="36">
        <f>SUMIFS(СВЦЭМ!$D$33:$D$776,СВЦЭМ!$A$33:$A$776,$A131,СВЦЭМ!$B$33:$B$776,B$110)+'СЕТ СН'!$I$14+СВЦЭМ!$D$10+'СЕТ СН'!$I$5-'СЕТ СН'!$I$24</f>
        <v>3771.1405382299999</v>
      </c>
      <c r="C131" s="36">
        <f>SUMIFS(СВЦЭМ!$D$33:$D$776,СВЦЭМ!$A$33:$A$776,$A131,СВЦЭМ!$B$33:$B$776,C$110)+'СЕТ СН'!$I$14+СВЦЭМ!$D$10+'СЕТ СН'!$I$5-'СЕТ СН'!$I$24</f>
        <v>3787.2971797199998</v>
      </c>
      <c r="D131" s="36">
        <f>SUMIFS(СВЦЭМ!$D$33:$D$776,СВЦЭМ!$A$33:$A$776,$A131,СВЦЭМ!$B$33:$B$776,D$110)+'СЕТ СН'!$I$14+СВЦЭМ!$D$10+'СЕТ СН'!$I$5-'СЕТ СН'!$I$24</f>
        <v>3814.5525040100001</v>
      </c>
      <c r="E131" s="36">
        <f>SUMIFS(СВЦЭМ!$D$33:$D$776,СВЦЭМ!$A$33:$A$776,$A131,СВЦЭМ!$B$33:$B$776,E$110)+'СЕТ СН'!$I$14+СВЦЭМ!$D$10+'СЕТ СН'!$I$5-'СЕТ СН'!$I$24</f>
        <v>3818.3356202300001</v>
      </c>
      <c r="F131" s="36">
        <f>SUMIFS(СВЦЭМ!$D$33:$D$776,СВЦЭМ!$A$33:$A$776,$A131,СВЦЭМ!$B$33:$B$776,F$110)+'СЕТ СН'!$I$14+СВЦЭМ!$D$10+'СЕТ СН'!$I$5-'СЕТ СН'!$I$24</f>
        <v>3824.13451678</v>
      </c>
      <c r="G131" s="36">
        <f>SUMIFS(СВЦЭМ!$D$33:$D$776,СВЦЭМ!$A$33:$A$776,$A131,СВЦЭМ!$B$33:$B$776,G$110)+'СЕТ СН'!$I$14+СВЦЭМ!$D$10+'СЕТ СН'!$I$5-'СЕТ СН'!$I$24</f>
        <v>3823.4867264300001</v>
      </c>
      <c r="H131" s="36">
        <f>SUMIFS(СВЦЭМ!$D$33:$D$776,СВЦЭМ!$A$33:$A$776,$A131,СВЦЭМ!$B$33:$B$776,H$110)+'СЕТ СН'!$I$14+СВЦЭМ!$D$10+'СЕТ СН'!$I$5-'СЕТ СН'!$I$24</f>
        <v>3812.3191321599998</v>
      </c>
      <c r="I131" s="36">
        <f>SUMIFS(СВЦЭМ!$D$33:$D$776,СВЦЭМ!$A$33:$A$776,$A131,СВЦЭМ!$B$33:$B$776,I$110)+'СЕТ СН'!$I$14+СВЦЭМ!$D$10+'СЕТ СН'!$I$5-'СЕТ СН'!$I$24</f>
        <v>3803.4341002699998</v>
      </c>
      <c r="J131" s="36">
        <f>SUMIFS(СВЦЭМ!$D$33:$D$776,СВЦЭМ!$A$33:$A$776,$A131,СВЦЭМ!$B$33:$B$776,J$110)+'СЕТ СН'!$I$14+СВЦЭМ!$D$10+'СЕТ СН'!$I$5-'СЕТ СН'!$I$24</f>
        <v>3781.19969326</v>
      </c>
      <c r="K131" s="36">
        <f>SUMIFS(СВЦЭМ!$D$33:$D$776,СВЦЭМ!$A$33:$A$776,$A131,СВЦЭМ!$B$33:$B$776,K$110)+'СЕТ СН'!$I$14+СВЦЭМ!$D$10+'СЕТ СН'!$I$5-'СЕТ СН'!$I$24</f>
        <v>3750.68875394</v>
      </c>
      <c r="L131" s="36">
        <f>SUMIFS(СВЦЭМ!$D$33:$D$776,СВЦЭМ!$A$33:$A$776,$A131,СВЦЭМ!$B$33:$B$776,L$110)+'СЕТ СН'!$I$14+СВЦЭМ!$D$10+'СЕТ СН'!$I$5-'СЕТ СН'!$I$24</f>
        <v>3729.02133925</v>
      </c>
      <c r="M131" s="36">
        <f>SUMIFS(СВЦЭМ!$D$33:$D$776,СВЦЭМ!$A$33:$A$776,$A131,СВЦЭМ!$B$33:$B$776,M$110)+'СЕТ СН'!$I$14+СВЦЭМ!$D$10+'СЕТ СН'!$I$5-'СЕТ СН'!$I$24</f>
        <v>3732.4191161099998</v>
      </c>
      <c r="N131" s="36">
        <f>SUMIFS(СВЦЭМ!$D$33:$D$776,СВЦЭМ!$A$33:$A$776,$A131,СВЦЭМ!$B$33:$B$776,N$110)+'СЕТ СН'!$I$14+СВЦЭМ!$D$10+'СЕТ СН'!$I$5-'СЕТ СН'!$I$24</f>
        <v>3752.7779265999998</v>
      </c>
      <c r="O131" s="36">
        <f>SUMIFS(СВЦЭМ!$D$33:$D$776,СВЦЭМ!$A$33:$A$776,$A131,СВЦЭМ!$B$33:$B$776,O$110)+'СЕТ СН'!$I$14+СВЦЭМ!$D$10+'СЕТ СН'!$I$5-'СЕТ СН'!$I$24</f>
        <v>3767.0488698099998</v>
      </c>
      <c r="P131" s="36">
        <f>SUMIFS(СВЦЭМ!$D$33:$D$776,СВЦЭМ!$A$33:$A$776,$A131,СВЦЭМ!$B$33:$B$776,P$110)+'СЕТ СН'!$I$14+СВЦЭМ!$D$10+'СЕТ СН'!$I$5-'СЕТ СН'!$I$24</f>
        <v>3751.2251073699999</v>
      </c>
      <c r="Q131" s="36">
        <f>SUMIFS(СВЦЭМ!$D$33:$D$776,СВЦЭМ!$A$33:$A$776,$A131,СВЦЭМ!$B$33:$B$776,Q$110)+'СЕТ СН'!$I$14+СВЦЭМ!$D$10+'СЕТ СН'!$I$5-'СЕТ СН'!$I$24</f>
        <v>3758.90542405</v>
      </c>
      <c r="R131" s="36">
        <f>SUMIFS(СВЦЭМ!$D$33:$D$776,СВЦЭМ!$A$33:$A$776,$A131,СВЦЭМ!$B$33:$B$776,R$110)+'СЕТ СН'!$I$14+СВЦЭМ!$D$10+'СЕТ СН'!$I$5-'СЕТ СН'!$I$24</f>
        <v>3778.06622857</v>
      </c>
      <c r="S131" s="36">
        <f>SUMIFS(СВЦЭМ!$D$33:$D$776,СВЦЭМ!$A$33:$A$776,$A131,СВЦЭМ!$B$33:$B$776,S$110)+'СЕТ СН'!$I$14+СВЦЭМ!$D$10+'СЕТ СН'!$I$5-'СЕТ СН'!$I$24</f>
        <v>3752.8634464299998</v>
      </c>
      <c r="T131" s="36">
        <f>SUMIFS(СВЦЭМ!$D$33:$D$776,СВЦЭМ!$A$33:$A$776,$A131,СВЦЭМ!$B$33:$B$776,T$110)+'СЕТ СН'!$I$14+СВЦЭМ!$D$10+'СЕТ СН'!$I$5-'СЕТ СН'!$I$24</f>
        <v>3733.5296505599999</v>
      </c>
      <c r="U131" s="36">
        <f>SUMIFS(СВЦЭМ!$D$33:$D$776,СВЦЭМ!$A$33:$A$776,$A131,СВЦЭМ!$B$33:$B$776,U$110)+'СЕТ СН'!$I$14+СВЦЭМ!$D$10+'СЕТ СН'!$I$5-'СЕТ СН'!$I$24</f>
        <v>3716.0858942899999</v>
      </c>
      <c r="V131" s="36">
        <f>SUMIFS(СВЦЭМ!$D$33:$D$776,СВЦЭМ!$A$33:$A$776,$A131,СВЦЭМ!$B$33:$B$776,V$110)+'СЕТ СН'!$I$14+СВЦЭМ!$D$10+'СЕТ СН'!$I$5-'СЕТ СН'!$I$24</f>
        <v>3724.88130116</v>
      </c>
      <c r="W131" s="36">
        <f>SUMIFS(СВЦЭМ!$D$33:$D$776,СВЦЭМ!$A$33:$A$776,$A131,СВЦЭМ!$B$33:$B$776,W$110)+'СЕТ СН'!$I$14+СВЦЭМ!$D$10+'СЕТ СН'!$I$5-'СЕТ СН'!$I$24</f>
        <v>3744.7884057299998</v>
      </c>
      <c r="X131" s="36">
        <f>SUMIFS(СВЦЭМ!$D$33:$D$776,СВЦЭМ!$A$33:$A$776,$A131,СВЦЭМ!$B$33:$B$776,X$110)+'СЕТ СН'!$I$14+СВЦЭМ!$D$10+'СЕТ СН'!$I$5-'СЕТ СН'!$I$24</f>
        <v>3767.36326951</v>
      </c>
      <c r="Y131" s="36">
        <f>SUMIFS(СВЦЭМ!$D$33:$D$776,СВЦЭМ!$A$33:$A$776,$A131,СВЦЭМ!$B$33:$B$776,Y$110)+'СЕТ СН'!$I$14+СВЦЭМ!$D$10+'СЕТ СН'!$I$5-'СЕТ СН'!$I$24</f>
        <v>3784.0385795799998</v>
      </c>
    </row>
    <row r="132" spans="1:27" ht="15.75" x14ac:dyDescent="0.2">
      <c r="A132" s="35">
        <f t="shared" si="3"/>
        <v>44249</v>
      </c>
      <c r="B132" s="36">
        <f>SUMIFS(СВЦЭМ!$D$33:$D$776,СВЦЭМ!$A$33:$A$776,$A132,СВЦЭМ!$B$33:$B$776,B$110)+'СЕТ СН'!$I$14+СВЦЭМ!$D$10+'СЕТ СН'!$I$5-'СЕТ СН'!$I$24</f>
        <v>3775.5033279300001</v>
      </c>
      <c r="C132" s="36">
        <f>SUMIFS(СВЦЭМ!$D$33:$D$776,СВЦЭМ!$A$33:$A$776,$A132,СВЦЭМ!$B$33:$B$776,C$110)+'СЕТ СН'!$I$14+СВЦЭМ!$D$10+'СЕТ СН'!$I$5-'СЕТ СН'!$I$24</f>
        <v>3793.4746727399997</v>
      </c>
      <c r="D132" s="36">
        <f>SUMIFS(СВЦЭМ!$D$33:$D$776,СВЦЭМ!$A$33:$A$776,$A132,СВЦЭМ!$B$33:$B$776,D$110)+'СЕТ СН'!$I$14+СВЦЭМ!$D$10+'СЕТ СН'!$I$5-'СЕТ СН'!$I$24</f>
        <v>3826.6652863899999</v>
      </c>
      <c r="E132" s="36">
        <f>SUMIFS(СВЦЭМ!$D$33:$D$776,СВЦЭМ!$A$33:$A$776,$A132,СВЦЭМ!$B$33:$B$776,E$110)+'СЕТ СН'!$I$14+СВЦЭМ!$D$10+'СЕТ СН'!$I$5-'СЕТ СН'!$I$24</f>
        <v>3832.6936863800001</v>
      </c>
      <c r="F132" s="36">
        <f>SUMIFS(СВЦЭМ!$D$33:$D$776,СВЦЭМ!$A$33:$A$776,$A132,СВЦЭМ!$B$33:$B$776,F$110)+'СЕТ СН'!$I$14+СВЦЭМ!$D$10+'СЕТ СН'!$I$5-'СЕТ СН'!$I$24</f>
        <v>3843.2956133999996</v>
      </c>
      <c r="G132" s="36">
        <f>SUMIFS(СВЦЭМ!$D$33:$D$776,СВЦЭМ!$A$33:$A$776,$A132,СВЦЭМ!$B$33:$B$776,G$110)+'СЕТ СН'!$I$14+СВЦЭМ!$D$10+'СЕТ СН'!$I$5-'СЕТ СН'!$I$24</f>
        <v>3830.6439229699999</v>
      </c>
      <c r="H132" s="36">
        <f>SUMIFS(СВЦЭМ!$D$33:$D$776,СВЦЭМ!$A$33:$A$776,$A132,СВЦЭМ!$B$33:$B$776,H$110)+'СЕТ СН'!$I$14+СВЦЭМ!$D$10+'СЕТ СН'!$I$5-'СЕТ СН'!$I$24</f>
        <v>3814.7750780400002</v>
      </c>
      <c r="I132" s="36">
        <f>SUMIFS(СВЦЭМ!$D$33:$D$776,СВЦЭМ!$A$33:$A$776,$A132,СВЦЭМ!$B$33:$B$776,I$110)+'СЕТ СН'!$I$14+СВЦЭМ!$D$10+'СЕТ СН'!$I$5-'СЕТ СН'!$I$24</f>
        <v>3801.1957407700002</v>
      </c>
      <c r="J132" s="36">
        <f>SUMIFS(СВЦЭМ!$D$33:$D$776,СВЦЭМ!$A$33:$A$776,$A132,СВЦЭМ!$B$33:$B$776,J$110)+'СЕТ СН'!$I$14+СВЦЭМ!$D$10+'СЕТ СН'!$I$5-'СЕТ СН'!$I$24</f>
        <v>3773.59116253</v>
      </c>
      <c r="K132" s="36">
        <f>SUMIFS(СВЦЭМ!$D$33:$D$776,СВЦЭМ!$A$33:$A$776,$A132,СВЦЭМ!$B$33:$B$776,K$110)+'СЕТ СН'!$I$14+СВЦЭМ!$D$10+'СЕТ СН'!$I$5-'СЕТ СН'!$I$24</f>
        <v>3737.1102570499997</v>
      </c>
      <c r="L132" s="36">
        <f>SUMIFS(СВЦЭМ!$D$33:$D$776,СВЦЭМ!$A$33:$A$776,$A132,СВЦЭМ!$B$33:$B$776,L$110)+'СЕТ СН'!$I$14+СВЦЭМ!$D$10+'СЕТ СН'!$I$5-'СЕТ СН'!$I$24</f>
        <v>3717.35504266</v>
      </c>
      <c r="M132" s="36">
        <f>SUMIFS(СВЦЭМ!$D$33:$D$776,СВЦЭМ!$A$33:$A$776,$A132,СВЦЭМ!$B$33:$B$776,M$110)+'СЕТ СН'!$I$14+СВЦЭМ!$D$10+'СЕТ СН'!$I$5-'СЕТ СН'!$I$24</f>
        <v>3720.5212507599999</v>
      </c>
      <c r="N132" s="36">
        <f>SUMIFS(СВЦЭМ!$D$33:$D$776,СВЦЭМ!$A$33:$A$776,$A132,СВЦЭМ!$B$33:$B$776,N$110)+'СЕТ СН'!$I$14+СВЦЭМ!$D$10+'СЕТ СН'!$I$5-'СЕТ СН'!$I$24</f>
        <v>3736.2428058099999</v>
      </c>
      <c r="O132" s="36">
        <f>SUMIFS(СВЦЭМ!$D$33:$D$776,СВЦЭМ!$A$33:$A$776,$A132,СВЦЭМ!$B$33:$B$776,O$110)+'СЕТ СН'!$I$14+СВЦЭМ!$D$10+'СЕТ СН'!$I$5-'СЕТ СН'!$I$24</f>
        <v>3750.5632937599999</v>
      </c>
      <c r="P132" s="36">
        <f>SUMIFS(СВЦЭМ!$D$33:$D$776,СВЦЭМ!$A$33:$A$776,$A132,СВЦЭМ!$B$33:$B$776,P$110)+'СЕТ СН'!$I$14+СВЦЭМ!$D$10+'СЕТ СН'!$I$5-'СЕТ СН'!$I$24</f>
        <v>3732.9266466499998</v>
      </c>
      <c r="Q132" s="36">
        <f>SUMIFS(СВЦЭМ!$D$33:$D$776,СВЦЭМ!$A$33:$A$776,$A132,СВЦЭМ!$B$33:$B$776,Q$110)+'СЕТ СН'!$I$14+СВЦЭМ!$D$10+'СЕТ СН'!$I$5-'СЕТ СН'!$I$24</f>
        <v>3742.8578900900002</v>
      </c>
      <c r="R132" s="36">
        <f>SUMIFS(СВЦЭМ!$D$33:$D$776,СВЦЭМ!$A$33:$A$776,$A132,СВЦЭМ!$B$33:$B$776,R$110)+'СЕТ СН'!$I$14+СВЦЭМ!$D$10+'СЕТ СН'!$I$5-'СЕТ СН'!$I$24</f>
        <v>3760.7863330800001</v>
      </c>
      <c r="S132" s="36">
        <f>SUMIFS(СВЦЭМ!$D$33:$D$776,СВЦЭМ!$A$33:$A$776,$A132,СВЦЭМ!$B$33:$B$776,S$110)+'СЕТ СН'!$I$14+СВЦЭМ!$D$10+'СЕТ СН'!$I$5-'СЕТ СН'!$I$24</f>
        <v>3734.6697696199999</v>
      </c>
      <c r="T132" s="36">
        <f>SUMIFS(СВЦЭМ!$D$33:$D$776,СВЦЭМ!$A$33:$A$776,$A132,СВЦЭМ!$B$33:$B$776,T$110)+'СЕТ СН'!$I$14+СВЦЭМ!$D$10+'СЕТ СН'!$I$5-'СЕТ СН'!$I$24</f>
        <v>3715.0919426</v>
      </c>
      <c r="U132" s="36">
        <f>SUMIFS(СВЦЭМ!$D$33:$D$776,СВЦЭМ!$A$33:$A$776,$A132,СВЦЭМ!$B$33:$B$776,U$110)+'СЕТ СН'!$I$14+СВЦЭМ!$D$10+'СЕТ СН'!$I$5-'СЕТ СН'!$I$24</f>
        <v>3702.5425259200001</v>
      </c>
      <c r="V132" s="36">
        <f>SUMIFS(СВЦЭМ!$D$33:$D$776,СВЦЭМ!$A$33:$A$776,$A132,СВЦЭМ!$B$33:$B$776,V$110)+'СЕТ СН'!$I$14+СВЦЭМ!$D$10+'СЕТ СН'!$I$5-'СЕТ СН'!$I$24</f>
        <v>3707.28592088</v>
      </c>
      <c r="W132" s="36">
        <f>SUMIFS(СВЦЭМ!$D$33:$D$776,СВЦЭМ!$A$33:$A$776,$A132,СВЦЭМ!$B$33:$B$776,W$110)+'СЕТ СН'!$I$14+СВЦЭМ!$D$10+'СЕТ СН'!$I$5-'СЕТ СН'!$I$24</f>
        <v>3725.40539597</v>
      </c>
      <c r="X132" s="36">
        <f>SUMIFS(СВЦЭМ!$D$33:$D$776,СВЦЭМ!$A$33:$A$776,$A132,СВЦЭМ!$B$33:$B$776,X$110)+'СЕТ СН'!$I$14+СВЦЭМ!$D$10+'СЕТ СН'!$I$5-'СЕТ СН'!$I$24</f>
        <v>3749.2953911499999</v>
      </c>
      <c r="Y132" s="36">
        <f>SUMIFS(СВЦЭМ!$D$33:$D$776,СВЦЭМ!$A$33:$A$776,$A132,СВЦЭМ!$B$33:$B$776,Y$110)+'СЕТ СН'!$I$14+СВЦЭМ!$D$10+'СЕТ СН'!$I$5-'СЕТ СН'!$I$24</f>
        <v>3788.8132764299999</v>
      </c>
    </row>
    <row r="133" spans="1:27" ht="15.75" x14ac:dyDescent="0.2">
      <c r="A133" s="35">
        <f t="shared" si="3"/>
        <v>44250</v>
      </c>
      <c r="B133" s="36">
        <f>SUMIFS(СВЦЭМ!$D$33:$D$776,СВЦЭМ!$A$33:$A$776,$A133,СВЦЭМ!$B$33:$B$776,B$110)+'СЕТ СН'!$I$14+СВЦЭМ!$D$10+'СЕТ СН'!$I$5-'СЕТ СН'!$I$24</f>
        <v>3748.3746495300002</v>
      </c>
      <c r="C133" s="36">
        <f>SUMIFS(СВЦЭМ!$D$33:$D$776,СВЦЭМ!$A$33:$A$776,$A133,СВЦЭМ!$B$33:$B$776,C$110)+'СЕТ СН'!$I$14+СВЦЭМ!$D$10+'СЕТ СН'!$I$5-'СЕТ СН'!$I$24</f>
        <v>3771.0367896399998</v>
      </c>
      <c r="D133" s="36">
        <f>SUMIFS(СВЦЭМ!$D$33:$D$776,СВЦЭМ!$A$33:$A$776,$A133,СВЦЭМ!$B$33:$B$776,D$110)+'СЕТ СН'!$I$14+СВЦЭМ!$D$10+'СЕТ СН'!$I$5-'СЕТ СН'!$I$24</f>
        <v>3802.8753660699999</v>
      </c>
      <c r="E133" s="36">
        <f>SUMIFS(СВЦЭМ!$D$33:$D$776,СВЦЭМ!$A$33:$A$776,$A133,СВЦЭМ!$B$33:$B$776,E$110)+'СЕТ СН'!$I$14+СВЦЭМ!$D$10+'СЕТ СН'!$I$5-'СЕТ СН'!$I$24</f>
        <v>3806.1387476899999</v>
      </c>
      <c r="F133" s="36">
        <f>SUMIFS(СВЦЭМ!$D$33:$D$776,СВЦЭМ!$A$33:$A$776,$A133,СВЦЭМ!$B$33:$B$776,F$110)+'СЕТ СН'!$I$14+СВЦЭМ!$D$10+'СЕТ СН'!$I$5-'СЕТ СН'!$I$24</f>
        <v>3811.5664300999997</v>
      </c>
      <c r="G133" s="36">
        <f>SUMIFS(СВЦЭМ!$D$33:$D$776,СВЦЭМ!$A$33:$A$776,$A133,СВЦЭМ!$B$33:$B$776,G$110)+'СЕТ СН'!$I$14+СВЦЭМ!$D$10+'СЕТ СН'!$I$5-'СЕТ СН'!$I$24</f>
        <v>3813.23601942</v>
      </c>
      <c r="H133" s="36">
        <f>SUMIFS(СВЦЭМ!$D$33:$D$776,СВЦЭМ!$A$33:$A$776,$A133,СВЦЭМ!$B$33:$B$776,H$110)+'СЕТ СН'!$I$14+СВЦЭМ!$D$10+'СЕТ СН'!$I$5-'СЕТ СН'!$I$24</f>
        <v>3802.3103808300002</v>
      </c>
      <c r="I133" s="36">
        <f>SUMIFS(СВЦЭМ!$D$33:$D$776,СВЦЭМ!$A$33:$A$776,$A133,СВЦЭМ!$B$33:$B$776,I$110)+'СЕТ СН'!$I$14+СВЦЭМ!$D$10+'СЕТ СН'!$I$5-'СЕТ СН'!$I$24</f>
        <v>3789.7109716300001</v>
      </c>
      <c r="J133" s="36">
        <f>SUMIFS(СВЦЭМ!$D$33:$D$776,СВЦЭМ!$A$33:$A$776,$A133,СВЦЭМ!$B$33:$B$776,J$110)+'СЕТ СН'!$I$14+СВЦЭМ!$D$10+'СЕТ СН'!$I$5-'СЕТ СН'!$I$24</f>
        <v>3750.3805711800001</v>
      </c>
      <c r="K133" s="36">
        <f>SUMIFS(СВЦЭМ!$D$33:$D$776,СВЦЭМ!$A$33:$A$776,$A133,СВЦЭМ!$B$33:$B$776,K$110)+'СЕТ СН'!$I$14+СВЦЭМ!$D$10+'СЕТ СН'!$I$5-'СЕТ СН'!$I$24</f>
        <v>3715.0338923700001</v>
      </c>
      <c r="L133" s="36">
        <f>SUMIFS(СВЦЭМ!$D$33:$D$776,СВЦЭМ!$A$33:$A$776,$A133,СВЦЭМ!$B$33:$B$776,L$110)+'СЕТ СН'!$I$14+СВЦЭМ!$D$10+'СЕТ СН'!$I$5-'СЕТ СН'!$I$24</f>
        <v>3705.7530094499998</v>
      </c>
      <c r="M133" s="36">
        <f>SUMIFS(СВЦЭМ!$D$33:$D$776,СВЦЭМ!$A$33:$A$776,$A133,СВЦЭМ!$B$33:$B$776,M$110)+'СЕТ СН'!$I$14+СВЦЭМ!$D$10+'СЕТ СН'!$I$5-'СЕТ СН'!$I$24</f>
        <v>3704.5365770200001</v>
      </c>
      <c r="N133" s="36">
        <f>SUMIFS(СВЦЭМ!$D$33:$D$776,СВЦЭМ!$A$33:$A$776,$A133,СВЦЭМ!$B$33:$B$776,N$110)+'СЕТ СН'!$I$14+СВЦЭМ!$D$10+'СЕТ СН'!$I$5-'СЕТ СН'!$I$24</f>
        <v>3729.1243200199997</v>
      </c>
      <c r="O133" s="36">
        <f>SUMIFS(СВЦЭМ!$D$33:$D$776,СВЦЭМ!$A$33:$A$776,$A133,СВЦЭМ!$B$33:$B$776,O$110)+'СЕТ СН'!$I$14+СВЦЭМ!$D$10+'СЕТ СН'!$I$5-'СЕТ СН'!$I$24</f>
        <v>3760.7944952299999</v>
      </c>
      <c r="P133" s="36">
        <f>SUMIFS(СВЦЭМ!$D$33:$D$776,СВЦЭМ!$A$33:$A$776,$A133,СВЦЭМ!$B$33:$B$776,P$110)+'СЕТ СН'!$I$14+СВЦЭМ!$D$10+'СЕТ СН'!$I$5-'СЕТ СН'!$I$24</f>
        <v>3751.0379428599999</v>
      </c>
      <c r="Q133" s="36">
        <f>SUMIFS(СВЦЭМ!$D$33:$D$776,СВЦЭМ!$A$33:$A$776,$A133,СВЦЭМ!$B$33:$B$776,Q$110)+'СЕТ СН'!$I$14+СВЦЭМ!$D$10+'СЕТ СН'!$I$5-'СЕТ СН'!$I$24</f>
        <v>3754.3903274499999</v>
      </c>
      <c r="R133" s="36">
        <f>SUMIFS(СВЦЭМ!$D$33:$D$776,СВЦЭМ!$A$33:$A$776,$A133,СВЦЭМ!$B$33:$B$776,R$110)+'СЕТ СН'!$I$14+СВЦЭМ!$D$10+'СЕТ СН'!$I$5-'СЕТ СН'!$I$24</f>
        <v>3765.8307814</v>
      </c>
      <c r="S133" s="36">
        <f>SUMIFS(СВЦЭМ!$D$33:$D$776,СВЦЭМ!$A$33:$A$776,$A133,СВЦЭМ!$B$33:$B$776,S$110)+'СЕТ СН'!$I$14+СВЦЭМ!$D$10+'СЕТ СН'!$I$5-'СЕТ СН'!$I$24</f>
        <v>3747.55773228</v>
      </c>
      <c r="T133" s="36">
        <f>SUMIFS(СВЦЭМ!$D$33:$D$776,СВЦЭМ!$A$33:$A$776,$A133,СВЦЭМ!$B$33:$B$776,T$110)+'СЕТ СН'!$I$14+СВЦЭМ!$D$10+'СЕТ СН'!$I$5-'СЕТ СН'!$I$24</f>
        <v>3726.8800881400002</v>
      </c>
      <c r="U133" s="36">
        <f>SUMIFS(СВЦЭМ!$D$33:$D$776,СВЦЭМ!$A$33:$A$776,$A133,СВЦЭМ!$B$33:$B$776,U$110)+'СЕТ СН'!$I$14+СВЦЭМ!$D$10+'СЕТ СН'!$I$5-'СЕТ СН'!$I$24</f>
        <v>3711.2963430899999</v>
      </c>
      <c r="V133" s="36">
        <f>SUMIFS(СВЦЭМ!$D$33:$D$776,СВЦЭМ!$A$33:$A$776,$A133,СВЦЭМ!$B$33:$B$776,V$110)+'СЕТ СН'!$I$14+СВЦЭМ!$D$10+'СЕТ СН'!$I$5-'СЕТ СН'!$I$24</f>
        <v>3714.1210020200001</v>
      </c>
      <c r="W133" s="36">
        <f>SUMIFS(СВЦЭМ!$D$33:$D$776,СВЦЭМ!$A$33:$A$776,$A133,СВЦЭМ!$B$33:$B$776,W$110)+'СЕТ СН'!$I$14+СВЦЭМ!$D$10+'СЕТ СН'!$I$5-'СЕТ СН'!$I$24</f>
        <v>3729.1119394899997</v>
      </c>
      <c r="X133" s="36">
        <f>SUMIFS(СВЦЭМ!$D$33:$D$776,СВЦЭМ!$A$33:$A$776,$A133,СВЦЭМ!$B$33:$B$776,X$110)+'СЕТ СН'!$I$14+СВЦЭМ!$D$10+'СЕТ СН'!$I$5-'СЕТ СН'!$I$24</f>
        <v>3755.5262386300001</v>
      </c>
      <c r="Y133" s="36">
        <f>SUMIFS(СВЦЭМ!$D$33:$D$776,СВЦЭМ!$A$33:$A$776,$A133,СВЦЭМ!$B$33:$B$776,Y$110)+'СЕТ СН'!$I$14+СВЦЭМ!$D$10+'СЕТ СН'!$I$5-'СЕТ СН'!$I$24</f>
        <v>3781.5752980500001</v>
      </c>
    </row>
    <row r="134" spans="1:27" ht="15.75" x14ac:dyDescent="0.2">
      <c r="A134" s="35">
        <f t="shared" si="3"/>
        <v>44251</v>
      </c>
      <c r="B134" s="36">
        <f>SUMIFS(СВЦЭМ!$D$33:$D$776,СВЦЭМ!$A$33:$A$776,$A134,СВЦЭМ!$B$33:$B$776,B$110)+'СЕТ СН'!$I$14+СВЦЭМ!$D$10+'СЕТ СН'!$I$5-'СЕТ СН'!$I$24</f>
        <v>3738.4239399899998</v>
      </c>
      <c r="C134" s="36">
        <f>SUMIFS(СВЦЭМ!$D$33:$D$776,СВЦЭМ!$A$33:$A$776,$A134,СВЦЭМ!$B$33:$B$776,C$110)+'СЕТ СН'!$I$14+СВЦЭМ!$D$10+'СЕТ СН'!$I$5-'СЕТ СН'!$I$24</f>
        <v>3749.2427664900001</v>
      </c>
      <c r="D134" s="36">
        <f>SUMIFS(СВЦЭМ!$D$33:$D$776,СВЦЭМ!$A$33:$A$776,$A134,СВЦЭМ!$B$33:$B$776,D$110)+'СЕТ СН'!$I$14+СВЦЭМ!$D$10+'СЕТ СН'!$I$5-'СЕТ СН'!$I$24</f>
        <v>3775.9429983800001</v>
      </c>
      <c r="E134" s="36">
        <f>SUMIFS(СВЦЭМ!$D$33:$D$776,СВЦЭМ!$A$33:$A$776,$A134,СВЦЭМ!$B$33:$B$776,E$110)+'СЕТ СН'!$I$14+СВЦЭМ!$D$10+'СЕТ СН'!$I$5-'СЕТ СН'!$I$24</f>
        <v>3779.1654482499998</v>
      </c>
      <c r="F134" s="36">
        <f>SUMIFS(СВЦЭМ!$D$33:$D$776,СВЦЭМ!$A$33:$A$776,$A134,СВЦЭМ!$B$33:$B$776,F$110)+'СЕТ СН'!$I$14+СВЦЭМ!$D$10+'СЕТ СН'!$I$5-'СЕТ СН'!$I$24</f>
        <v>3797.35551347</v>
      </c>
      <c r="G134" s="36">
        <f>SUMIFS(СВЦЭМ!$D$33:$D$776,СВЦЭМ!$A$33:$A$776,$A134,СВЦЭМ!$B$33:$B$776,G$110)+'СЕТ СН'!$I$14+СВЦЭМ!$D$10+'СЕТ СН'!$I$5-'СЕТ СН'!$I$24</f>
        <v>3786.9531349399999</v>
      </c>
      <c r="H134" s="36">
        <f>SUMIFS(СВЦЭМ!$D$33:$D$776,СВЦЭМ!$A$33:$A$776,$A134,СВЦЭМ!$B$33:$B$776,H$110)+'СЕТ СН'!$I$14+СВЦЭМ!$D$10+'СЕТ СН'!$I$5-'СЕТ СН'!$I$24</f>
        <v>3773.5835963899999</v>
      </c>
      <c r="I134" s="36">
        <f>SUMIFS(СВЦЭМ!$D$33:$D$776,СВЦЭМ!$A$33:$A$776,$A134,СВЦЭМ!$B$33:$B$776,I$110)+'СЕТ СН'!$I$14+СВЦЭМ!$D$10+'СЕТ СН'!$I$5-'СЕТ СН'!$I$24</f>
        <v>3763.4385109499999</v>
      </c>
      <c r="J134" s="36">
        <f>SUMIFS(СВЦЭМ!$D$33:$D$776,СВЦЭМ!$A$33:$A$776,$A134,СВЦЭМ!$B$33:$B$776,J$110)+'СЕТ СН'!$I$14+СВЦЭМ!$D$10+'СЕТ СН'!$I$5-'СЕТ СН'!$I$24</f>
        <v>3752.8416275700001</v>
      </c>
      <c r="K134" s="36">
        <f>SUMIFS(СВЦЭМ!$D$33:$D$776,СВЦЭМ!$A$33:$A$776,$A134,СВЦЭМ!$B$33:$B$776,K$110)+'СЕТ СН'!$I$14+СВЦЭМ!$D$10+'СЕТ СН'!$I$5-'СЕТ СН'!$I$24</f>
        <v>3741.5534905300001</v>
      </c>
      <c r="L134" s="36">
        <f>SUMIFS(СВЦЭМ!$D$33:$D$776,СВЦЭМ!$A$33:$A$776,$A134,СВЦЭМ!$B$33:$B$776,L$110)+'СЕТ СН'!$I$14+СВЦЭМ!$D$10+'СЕТ СН'!$I$5-'СЕТ СН'!$I$24</f>
        <v>3745.5292644199999</v>
      </c>
      <c r="M134" s="36">
        <f>SUMIFS(СВЦЭМ!$D$33:$D$776,СВЦЭМ!$A$33:$A$776,$A134,СВЦЭМ!$B$33:$B$776,M$110)+'СЕТ СН'!$I$14+СВЦЭМ!$D$10+'СЕТ СН'!$I$5-'СЕТ СН'!$I$24</f>
        <v>3758.0642815199999</v>
      </c>
      <c r="N134" s="36">
        <f>SUMIFS(СВЦЭМ!$D$33:$D$776,СВЦЭМ!$A$33:$A$776,$A134,СВЦЭМ!$B$33:$B$776,N$110)+'СЕТ СН'!$I$14+СВЦЭМ!$D$10+'СЕТ СН'!$I$5-'СЕТ СН'!$I$24</f>
        <v>3777.1338491199999</v>
      </c>
      <c r="O134" s="36">
        <f>SUMIFS(СВЦЭМ!$D$33:$D$776,СВЦЭМ!$A$33:$A$776,$A134,СВЦЭМ!$B$33:$B$776,O$110)+'СЕТ СН'!$I$14+СВЦЭМ!$D$10+'СЕТ СН'!$I$5-'СЕТ СН'!$I$24</f>
        <v>3790.8943865800002</v>
      </c>
      <c r="P134" s="36">
        <f>SUMIFS(СВЦЭМ!$D$33:$D$776,СВЦЭМ!$A$33:$A$776,$A134,СВЦЭМ!$B$33:$B$776,P$110)+'СЕТ СН'!$I$14+СВЦЭМ!$D$10+'СЕТ СН'!$I$5-'СЕТ СН'!$I$24</f>
        <v>3756.1973351199999</v>
      </c>
      <c r="Q134" s="36">
        <f>SUMIFS(СВЦЭМ!$D$33:$D$776,СВЦЭМ!$A$33:$A$776,$A134,СВЦЭМ!$B$33:$B$776,Q$110)+'СЕТ СН'!$I$14+СВЦЭМ!$D$10+'СЕТ СН'!$I$5-'СЕТ СН'!$I$24</f>
        <v>3774.9692682099999</v>
      </c>
      <c r="R134" s="36">
        <f>SUMIFS(СВЦЭМ!$D$33:$D$776,СВЦЭМ!$A$33:$A$776,$A134,СВЦЭМ!$B$33:$B$776,R$110)+'СЕТ СН'!$I$14+СВЦЭМ!$D$10+'СЕТ СН'!$I$5-'СЕТ СН'!$I$24</f>
        <v>3795.5645105899998</v>
      </c>
      <c r="S134" s="36">
        <f>SUMIFS(СВЦЭМ!$D$33:$D$776,СВЦЭМ!$A$33:$A$776,$A134,СВЦЭМ!$B$33:$B$776,S$110)+'СЕТ СН'!$I$14+СВЦЭМ!$D$10+'СЕТ СН'!$I$5-'СЕТ СН'!$I$24</f>
        <v>3772.9926624099999</v>
      </c>
      <c r="T134" s="36">
        <f>SUMIFS(СВЦЭМ!$D$33:$D$776,СВЦЭМ!$A$33:$A$776,$A134,СВЦЭМ!$B$33:$B$776,T$110)+'СЕТ СН'!$I$14+СВЦЭМ!$D$10+'СЕТ СН'!$I$5-'СЕТ СН'!$I$24</f>
        <v>3759.1275474899999</v>
      </c>
      <c r="U134" s="36">
        <f>SUMIFS(СВЦЭМ!$D$33:$D$776,СВЦЭМ!$A$33:$A$776,$A134,СВЦЭМ!$B$33:$B$776,U$110)+'СЕТ СН'!$I$14+СВЦЭМ!$D$10+'СЕТ СН'!$I$5-'СЕТ СН'!$I$24</f>
        <v>3739.86302333</v>
      </c>
      <c r="V134" s="36">
        <f>SUMIFS(СВЦЭМ!$D$33:$D$776,СВЦЭМ!$A$33:$A$776,$A134,СВЦЭМ!$B$33:$B$776,V$110)+'СЕТ СН'!$I$14+СВЦЭМ!$D$10+'СЕТ СН'!$I$5-'СЕТ СН'!$I$24</f>
        <v>3735.7502128000001</v>
      </c>
      <c r="W134" s="36">
        <f>SUMIFS(СВЦЭМ!$D$33:$D$776,СВЦЭМ!$A$33:$A$776,$A134,СВЦЭМ!$B$33:$B$776,W$110)+'СЕТ СН'!$I$14+СВЦЭМ!$D$10+'СЕТ СН'!$I$5-'СЕТ СН'!$I$24</f>
        <v>3743.3701237699997</v>
      </c>
      <c r="X134" s="36">
        <f>SUMIFS(СВЦЭМ!$D$33:$D$776,СВЦЭМ!$A$33:$A$776,$A134,СВЦЭМ!$B$33:$B$776,X$110)+'СЕТ СН'!$I$14+СВЦЭМ!$D$10+'СЕТ СН'!$I$5-'СЕТ СН'!$I$24</f>
        <v>3767.89588684</v>
      </c>
      <c r="Y134" s="36">
        <f>SUMIFS(СВЦЭМ!$D$33:$D$776,СВЦЭМ!$A$33:$A$776,$A134,СВЦЭМ!$B$33:$B$776,Y$110)+'СЕТ СН'!$I$14+СВЦЭМ!$D$10+'СЕТ СН'!$I$5-'СЕТ СН'!$I$24</f>
        <v>3793.23000293</v>
      </c>
    </row>
    <row r="135" spans="1:27" ht="15.75" x14ac:dyDescent="0.2">
      <c r="A135" s="35">
        <f t="shared" si="3"/>
        <v>44252</v>
      </c>
      <c r="B135" s="36">
        <f>SUMIFS(СВЦЭМ!$D$33:$D$776,СВЦЭМ!$A$33:$A$776,$A135,СВЦЭМ!$B$33:$B$776,B$110)+'СЕТ СН'!$I$14+СВЦЭМ!$D$10+'СЕТ СН'!$I$5-'СЕТ СН'!$I$24</f>
        <v>3738.6569954699999</v>
      </c>
      <c r="C135" s="36">
        <f>SUMIFS(СВЦЭМ!$D$33:$D$776,СВЦЭМ!$A$33:$A$776,$A135,СВЦЭМ!$B$33:$B$776,C$110)+'СЕТ СН'!$I$14+СВЦЭМ!$D$10+'СЕТ СН'!$I$5-'СЕТ СН'!$I$24</f>
        <v>3762.1962950699999</v>
      </c>
      <c r="D135" s="36">
        <f>SUMIFS(СВЦЭМ!$D$33:$D$776,СВЦЭМ!$A$33:$A$776,$A135,СВЦЭМ!$B$33:$B$776,D$110)+'СЕТ СН'!$I$14+СВЦЭМ!$D$10+'СЕТ СН'!$I$5-'СЕТ СН'!$I$24</f>
        <v>3785.7978874700002</v>
      </c>
      <c r="E135" s="36">
        <f>SUMIFS(СВЦЭМ!$D$33:$D$776,СВЦЭМ!$A$33:$A$776,$A135,СВЦЭМ!$B$33:$B$776,E$110)+'СЕТ СН'!$I$14+СВЦЭМ!$D$10+'СЕТ СН'!$I$5-'СЕТ СН'!$I$24</f>
        <v>3790.9223197800002</v>
      </c>
      <c r="F135" s="36">
        <f>SUMIFS(СВЦЭМ!$D$33:$D$776,СВЦЭМ!$A$33:$A$776,$A135,СВЦЭМ!$B$33:$B$776,F$110)+'СЕТ СН'!$I$14+СВЦЭМ!$D$10+'СЕТ СН'!$I$5-'СЕТ СН'!$I$24</f>
        <v>3801.0133630099999</v>
      </c>
      <c r="G135" s="36">
        <f>SUMIFS(СВЦЭМ!$D$33:$D$776,СВЦЭМ!$A$33:$A$776,$A135,СВЦЭМ!$B$33:$B$776,G$110)+'СЕТ СН'!$I$14+СВЦЭМ!$D$10+'СЕТ СН'!$I$5-'СЕТ СН'!$I$24</f>
        <v>3785.6431274199999</v>
      </c>
      <c r="H135" s="36">
        <f>SUMIFS(СВЦЭМ!$D$33:$D$776,СВЦЭМ!$A$33:$A$776,$A135,СВЦЭМ!$B$33:$B$776,H$110)+'СЕТ СН'!$I$14+СВЦЭМ!$D$10+'СЕТ СН'!$I$5-'СЕТ СН'!$I$24</f>
        <v>3748.18557801</v>
      </c>
      <c r="I135" s="36">
        <f>SUMIFS(СВЦЭМ!$D$33:$D$776,СВЦЭМ!$A$33:$A$776,$A135,СВЦЭМ!$B$33:$B$776,I$110)+'СЕТ СН'!$I$14+СВЦЭМ!$D$10+'СЕТ СН'!$I$5-'СЕТ СН'!$I$24</f>
        <v>3729.0404588000001</v>
      </c>
      <c r="J135" s="36">
        <f>SUMIFS(СВЦЭМ!$D$33:$D$776,СВЦЭМ!$A$33:$A$776,$A135,СВЦЭМ!$B$33:$B$776,J$110)+'СЕТ СН'!$I$14+СВЦЭМ!$D$10+'СЕТ СН'!$I$5-'СЕТ СН'!$I$24</f>
        <v>3723.7613671199997</v>
      </c>
      <c r="K135" s="36">
        <f>SUMIFS(СВЦЭМ!$D$33:$D$776,СВЦЭМ!$A$33:$A$776,$A135,СВЦЭМ!$B$33:$B$776,K$110)+'СЕТ СН'!$I$14+СВЦЭМ!$D$10+'СЕТ СН'!$I$5-'СЕТ СН'!$I$24</f>
        <v>3725.6595268800002</v>
      </c>
      <c r="L135" s="36">
        <f>SUMIFS(СВЦЭМ!$D$33:$D$776,СВЦЭМ!$A$33:$A$776,$A135,СВЦЭМ!$B$33:$B$776,L$110)+'СЕТ СН'!$I$14+СВЦЭМ!$D$10+'СЕТ СН'!$I$5-'СЕТ СН'!$I$24</f>
        <v>3742.7353914</v>
      </c>
      <c r="M135" s="36">
        <f>SUMIFS(СВЦЭМ!$D$33:$D$776,СВЦЭМ!$A$33:$A$776,$A135,СВЦЭМ!$B$33:$B$776,M$110)+'СЕТ СН'!$I$14+СВЦЭМ!$D$10+'СЕТ СН'!$I$5-'СЕТ СН'!$I$24</f>
        <v>3739.2332700699999</v>
      </c>
      <c r="N135" s="36">
        <f>SUMIFS(СВЦЭМ!$D$33:$D$776,СВЦЭМ!$A$33:$A$776,$A135,СВЦЭМ!$B$33:$B$776,N$110)+'СЕТ СН'!$I$14+СВЦЭМ!$D$10+'СЕТ СН'!$I$5-'СЕТ СН'!$I$24</f>
        <v>3760.0492884599998</v>
      </c>
      <c r="O135" s="36">
        <f>SUMIFS(СВЦЭМ!$D$33:$D$776,СВЦЭМ!$A$33:$A$776,$A135,СВЦЭМ!$B$33:$B$776,O$110)+'СЕТ СН'!$I$14+СВЦЭМ!$D$10+'СЕТ СН'!$I$5-'СЕТ СН'!$I$24</f>
        <v>3798.80062838</v>
      </c>
      <c r="P135" s="36">
        <f>SUMIFS(СВЦЭМ!$D$33:$D$776,СВЦЭМ!$A$33:$A$776,$A135,СВЦЭМ!$B$33:$B$776,P$110)+'СЕТ СН'!$I$14+СВЦЭМ!$D$10+'СЕТ СН'!$I$5-'СЕТ СН'!$I$24</f>
        <v>3785.4273437100001</v>
      </c>
      <c r="Q135" s="36">
        <f>SUMIFS(СВЦЭМ!$D$33:$D$776,СВЦЭМ!$A$33:$A$776,$A135,СВЦЭМ!$B$33:$B$776,Q$110)+'СЕТ СН'!$I$14+СВЦЭМ!$D$10+'СЕТ СН'!$I$5-'СЕТ СН'!$I$24</f>
        <v>3782.8425812300002</v>
      </c>
      <c r="R135" s="36">
        <f>SUMIFS(СВЦЭМ!$D$33:$D$776,СВЦЭМ!$A$33:$A$776,$A135,СВЦЭМ!$B$33:$B$776,R$110)+'СЕТ СН'!$I$14+СВЦЭМ!$D$10+'СЕТ СН'!$I$5-'СЕТ СН'!$I$24</f>
        <v>3792.2739199399998</v>
      </c>
      <c r="S135" s="36">
        <f>SUMIFS(СВЦЭМ!$D$33:$D$776,СВЦЭМ!$A$33:$A$776,$A135,СВЦЭМ!$B$33:$B$776,S$110)+'СЕТ СН'!$I$14+СВЦЭМ!$D$10+'СЕТ СН'!$I$5-'СЕТ СН'!$I$24</f>
        <v>3773.75654141</v>
      </c>
      <c r="T135" s="36">
        <f>SUMIFS(СВЦЭМ!$D$33:$D$776,СВЦЭМ!$A$33:$A$776,$A135,СВЦЭМ!$B$33:$B$776,T$110)+'СЕТ СН'!$I$14+СВЦЭМ!$D$10+'СЕТ СН'!$I$5-'СЕТ СН'!$I$24</f>
        <v>3765.7896925599998</v>
      </c>
      <c r="U135" s="36">
        <f>SUMIFS(СВЦЭМ!$D$33:$D$776,СВЦЭМ!$A$33:$A$776,$A135,СВЦЭМ!$B$33:$B$776,U$110)+'СЕТ СН'!$I$14+СВЦЭМ!$D$10+'СЕТ СН'!$I$5-'СЕТ СН'!$I$24</f>
        <v>3771.30958444</v>
      </c>
      <c r="V135" s="36">
        <f>SUMIFS(СВЦЭМ!$D$33:$D$776,СВЦЭМ!$A$33:$A$776,$A135,СВЦЭМ!$B$33:$B$776,V$110)+'СЕТ СН'!$I$14+СВЦЭМ!$D$10+'СЕТ СН'!$I$5-'СЕТ СН'!$I$24</f>
        <v>3766.8520648100002</v>
      </c>
      <c r="W135" s="36">
        <f>SUMIFS(СВЦЭМ!$D$33:$D$776,СВЦЭМ!$A$33:$A$776,$A135,СВЦЭМ!$B$33:$B$776,W$110)+'СЕТ СН'!$I$14+СВЦЭМ!$D$10+'СЕТ СН'!$I$5-'СЕТ СН'!$I$24</f>
        <v>3761.7708771699999</v>
      </c>
      <c r="X135" s="36">
        <f>SUMIFS(СВЦЭМ!$D$33:$D$776,СВЦЭМ!$A$33:$A$776,$A135,СВЦЭМ!$B$33:$B$776,X$110)+'СЕТ СН'!$I$14+СВЦЭМ!$D$10+'СЕТ СН'!$I$5-'СЕТ СН'!$I$24</f>
        <v>3767.4443797399999</v>
      </c>
      <c r="Y135" s="36">
        <f>SUMIFS(СВЦЭМ!$D$33:$D$776,СВЦЭМ!$A$33:$A$776,$A135,СВЦЭМ!$B$33:$B$776,Y$110)+'СЕТ СН'!$I$14+СВЦЭМ!$D$10+'СЕТ СН'!$I$5-'СЕТ СН'!$I$24</f>
        <v>3775.6955227600001</v>
      </c>
    </row>
    <row r="136" spans="1:27" ht="15.75" x14ac:dyDescent="0.2">
      <c r="A136" s="35">
        <f t="shared" si="3"/>
        <v>44253</v>
      </c>
      <c r="B136" s="36">
        <f>SUMIFS(СВЦЭМ!$D$33:$D$776,СВЦЭМ!$A$33:$A$776,$A136,СВЦЭМ!$B$33:$B$776,B$110)+'СЕТ СН'!$I$14+СВЦЭМ!$D$10+'СЕТ СН'!$I$5-'СЕТ СН'!$I$24</f>
        <v>3756.7826155600001</v>
      </c>
      <c r="C136" s="36">
        <f>SUMIFS(СВЦЭМ!$D$33:$D$776,СВЦЭМ!$A$33:$A$776,$A136,СВЦЭМ!$B$33:$B$776,C$110)+'СЕТ СН'!$I$14+СВЦЭМ!$D$10+'СЕТ СН'!$I$5-'СЕТ СН'!$I$24</f>
        <v>3769.0893417100001</v>
      </c>
      <c r="D136" s="36">
        <f>SUMIFS(СВЦЭМ!$D$33:$D$776,СВЦЭМ!$A$33:$A$776,$A136,СВЦЭМ!$B$33:$B$776,D$110)+'СЕТ СН'!$I$14+СВЦЭМ!$D$10+'СЕТ СН'!$I$5-'СЕТ СН'!$I$24</f>
        <v>3797.2775979600001</v>
      </c>
      <c r="E136" s="36">
        <f>SUMIFS(СВЦЭМ!$D$33:$D$776,СВЦЭМ!$A$33:$A$776,$A136,СВЦЭМ!$B$33:$B$776,E$110)+'СЕТ СН'!$I$14+СВЦЭМ!$D$10+'СЕТ СН'!$I$5-'СЕТ СН'!$I$24</f>
        <v>3802.4028148699999</v>
      </c>
      <c r="F136" s="36">
        <f>SUMIFS(СВЦЭМ!$D$33:$D$776,СВЦЭМ!$A$33:$A$776,$A136,СВЦЭМ!$B$33:$B$776,F$110)+'СЕТ СН'!$I$14+СВЦЭМ!$D$10+'СЕТ СН'!$I$5-'СЕТ СН'!$I$24</f>
        <v>3812.99564973</v>
      </c>
      <c r="G136" s="36">
        <f>SUMIFS(СВЦЭМ!$D$33:$D$776,СВЦЭМ!$A$33:$A$776,$A136,СВЦЭМ!$B$33:$B$776,G$110)+'СЕТ СН'!$I$14+СВЦЭМ!$D$10+'СЕТ СН'!$I$5-'СЕТ СН'!$I$24</f>
        <v>3799.2429708</v>
      </c>
      <c r="H136" s="36">
        <f>SUMIFS(СВЦЭМ!$D$33:$D$776,СВЦЭМ!$A$33:$A$776,$A136,СВЦЭМ!$B$33:$B$776,H$110)+'СЕТ СН'!$I$14+СВЦЭМ!$D$10+'СЕТ СН'!$I$5-'СЕТ СН'!$I$24</f>
        <v>3771.10930861</v>
      </c>
      <c r="I136" s="36">
        <f>SUMIFS(СВЦЭМ!$D$33:$D$776,СВЦЭМ!$A$33:$A$776,$A136,СВЦЭМ!$B$33:$B$776,I$110)+'СЕТ СН'!$I$14+СВЦЭМ!$D$10+'СЕТ СН'!$I$5-'СЕТ СН'!$I$24</f>
        <v>3750.4146310900001</v>
      </c>
      <c r="J136" s="36">
        <f>SUMIFS(СВЦЭМ!$D$33:$D$776,СВЦЭМ!$A$33:$A$776,$A136,СВЦЭМ!$B$33:$B$776,J$110)+'СЕТ СН'!$I$14+СВЦЭМ!$D$10+'СЕТ СН'!$I$5-'СЕТ СН'!$I$24</f>
        <v>3735.7665062699998</v>
      </c>
      <c r="K136" s="36">
        <f>SUMIFS(СВЦЭМ!$D$33:$D$776,СВЦЭМ!$A$33:$A$776,$A136,СВЦЭМ!$B$33:$B$776,K$110)+'СЕТ СН'!$I$14+СВЦЭМ!$D$10+'СЕТ СН'!$I$5-'СЕТ СН'!$I$24</f>
        <v>3745.6201641399998</v>
      </c>
      <c r="L136" s="36">
        <f>SUMIFS(СВЦЭМ!$D$33:$D$776,СВЦЭМ!$A$33:$A$776,$A136,СВЦЭМ!$B$33:$B$776,L$110)+'СЕТ СН'!$I$14+СВЦЭМ!$D$10+'СЕТ СН'!$I$5-'СЕТ СН'!$I$24</f>
        <v>3747.1419021000002</v>
      </c>
      <c r="M136" s="36">
        <f>SUMIFS(СВЦЭМ!$D$33:$D$776,СВЦЭМ!$A$33:$A$776,$A136,СВЦЭМ!$B$33:$B$776,M$110)+'СЕТ СН'!$I$14+СВЦЭМ!$D$10+'СЕТ СН'!$I$5-'СЕТ СН'!$I$24</f>
        <v>3745.1616055700001</v>
      </c>
      <c r="N136" s="36">
        <f>SUMIFS(СВЦЭМ!$D$33:$D$776,СВЦЭМ!$A$33:$A$776,$A136,СВЦЭМ!$B$33:$B$776,N$110)+'СЕТ СН'!$I$14+СВЦЭМ!$D$10+'СЕТ СН'!$I$5-'СЕТ СН'!$I$24</f>
        <v>3763.8696852200001</v>
      </c>
      <c r="O136" s="36">
        <f>SUMIFS(СВЦЭМ!$D$33:$D$776,СВЦЭМ!$A$33:$A$776,$A136,СВЦЭМ!$B$33:$B$776,O$110)+'СЕТ СН'!$I$14+СВЦЭМ!$D$10+'СЕТ СН'!$I$5-'СЕТ СН'!$I$24</f>
        <v>3772.7641822699998</v>
      </c>
      <c r="P136" s="36">
        <f>SUMIFS(СВЦЭМ!$D$33:$D$776,СВЦЭМ!$A$33:$A$776,$A136,СВЦЭМ!$B$33:$B$776,P$110)+'СЕТ СН'!$I$14+СВЦЭМ!$D$10+'СЕТ СН'!$I$5-'СЕТ СН'!$I$24</f>
        <v>3758.6986178799998</v>
      </c>
      <c r="Q136" s="36">
        <f>SUMIFS(СВЦЭМ!$D$33:$D$776,СВЦЭМ!$A$33:$A$776,$A136,СВЦЭМ!$B$33:$B$776,Q$110)+'СЕТ СН'!$I$14+СВЦЭМ!$D$10+'СЕТ СН'!$I$5-'СЕТ СН'!$I$24</f>
        <v>3765.1504915800001</v>
      </c>
      <c r="R136" s="36">
        <f>SUMIFS(СВЦЭМ!$D$33:$D$776,СВЦЭМ!$A$33:$A$776,$A136,СВЦЭМ!$B$33:$B$776,R$110)+'СЕТ СН'!$I$14+СВЦЭМ!$D$10+'СЕТ СН'!$I$5-'СЕТ СН'!$I$24</f>
        <v>3776.74470294</v>
      </c>
      <c r="S136" s="36">
        <f>SUMIFS(СВЦЭМ!$D$33:$D$776,СВЦЭМ!$A$33:$A$776,$A136,СВЦЭМ!$B$33:$B$776,S$110)+'СЕТ СН'!$I$14+СВЦЭМ!$D$10+'СЕТ СН'!$I$5-'СЕТ СН'!$I$24</f>
        <v>3771.1346130500001</v>
      </c>
      <c r="T136" s="36">
        <f>SUMIFS(СВЦЭМ!$D$33:$D$776,СВЦЭМ!$A$33:$A$776,$A136,СВЦЭМ!$B$33:$B$776,T$110)+'СЕТ СН'!$I$14+СВЦЭМ!$D$10+'СЕТ СН'!$I$5-'СЕТ СН'!$I$24</f>
        <v>3760.2971931500001</v>
      </c>
      <c r="U136" s="36">
        <f>SUMIFS(СВЦЭМ!$D$33:$D$776,СВЦЭМ!$A$33:$A$776,$A136,СВЦЭМ!$B$33:$B$776,U$110)+'СЕТ СН'!$I$14+СВЦЭМ!$D$10+'СЕТ СН'!$I$5-'СЕТ СН'!$I$24</f>
        <v>3749.99080185</v>
      </c>
      <c r="V136" s="36">
        <f>SUMIFS(СВЦЭМ!$D$33:$D$776,СВЦЭМ!$A$33:$A$776,$A136,СВЦЭМ!$B$33:$B$776,V$110)+'СЕТ СН'!$I$14+СВЦЭМ!$D$10+'СЕТ СН'!$I$5-'СЕТ СН'!$I$24</f>
        <v>3753.5190870900001</v>
      </c>
      <c r="W136" s="36">
        <f>SUMIFS(СВЦЭМ!$D$33:$D$776,СВЦЭМ!$A$33:$A$776,$A136,СВЦЭМ!$B$33:$B$776,W$110)+'СЕТ СН'!$I$14+СВЦЭМ!$D$10+'СЕТ СН'!$I$5-'СЕТ СН'!$I$24</f>
        <v>3762.3852092899997</v>
      </c>
      <c r="X136" s="36">
        <f>SUMIFS(СВЦЭМ!$D$33:$D$776,СВЦЭМ!$A$33:$A$776,$A136,СВЦЭМ!$B$33:$B$776,X$110)+'СЕТ СН'!$I$14+СВЦЭМ!$D$10+'СЕТ СН'!$I$5-'СЕТ СН'!$I$24</f>
        <v>3779.9529955500002</v>
      </c>
      <c r="Y136" s="36">
        <f>SUMIFS(СВЦЭМ!$D$33:$D$776,СВЦЭМ!$A$33:$A$776,$A136,СВЦЭМ!$B$33:$B$776,Y$110)+'СЕТ СН'!$I$14+СВЦЭМ!$D$10+'СЕТ СН'!$I$5-'СЕТ СН'!$I$24</f>
        <v>3782.8631682300002</v>
      </c>
    </row>
    <row r="137" spans="1:27" ht="15.75" x14ac:dyDescent="0.2">
      <c r="A137" s="35">
        <f t="shared" si="3"/>
        <v>44254</v>
      </c>
      <c r="B137" s="36">
        <f>SUMIFS(СВЦЭМ!$D$33:$D$776,СВЦЭМ!$A$33:$A$776,$A137,СВЦЭМ!$B$33:$B$776,B$110)+'СЕТ СН'!$I$14+СВЦЭМ!$D$10+'СЕТ СН'!$I$5-'СЕТ СН'!$I$24</f>
        <v>3790.2319602699999</v>
      </c>
      <c r="C137" s="36">
        <f>SUMIFS(СВЦЭМ!$D$33:$D$776,СВЦЭМ!$A$33:$A$776,$A137,СВЦЭМ!$B$33:$B$776,C$110)+'СЕТ СН'!$I$14+СВЦЭМ!$D$10+'СЕТ СН'!$I$5-'СЕТ СН'!$I$24</f>
        <v>3798.0116491799999</v>
      </c>
      <c r="D137" s="36">
        <f>SUMIFS(СВЦЭМ!$D$33:$D$776,СВЦЭМ!$A$33:$A$776,$A137,СВЦЭМ!$B$33:$B$776,D$110)+'СЕТ СН'!$I$14+СВЦЭМ!$D$10+'СЕТ СН'!$I$5-'СЕТ СН'!$I$24</f>
        <v>3827.9540408399998</v>
      </c>
      <c r="E137" s="36">
        <f>SUMIFS(СВЦЭМ!$D$33:$D$776,СВЦЭМ!$A$33:$A$776,$A137,СВЦЭМ!$B$33:$B$776,E$110)+'СЕТ СН'!$I$14+СВЦЭМ!$D$10+'СЕТ СН'!$I$5-'СЕТ СН'!$I$24</f>
        <v>3833.8995092300001</v>
      </c>
      <c r="F137" s="36">
        <f>SUMIFS(СВЦЭМ!$D$33:$D$776,СВЦЭМ!$A$33:$A$776,$A137,СВЦЭМ!$B$33:$B$776,F$110)+'СЕТ СН'!$I$14+СВЦЭМ!$D$10+'СЕТ СН'!$I$5-'СЕТ СН'!$I$24</f>
        <v>3848.5901692799998</v>
      </c>
      <c r="G137" s="36">
        <f>SUMIFS(СВЦЭМ!$D$33:$D$776,СВЦЭМ!$A$33:$A$776,$A137,СВЦЭМ!$B$33:$B$776,G$110)+'СЕТ СН'!$I$14+СВЦЭМ!$D$10+'СЕТ СН'!$I$5-'СЕТ СН'!$I$24</f>
        <v>3842.2202563199999</v>
      </c>
      <c r="H137" s="36">
        <f>SUMIFS(СВЦЭМ!$D$33:$D$776,СВЦЭМ!$A$33:$A$776,$A137,СВЦЭМ!$B$33:$B$776,H$110)+'СЕТ СН'!$I$14+СВЦЭМ!$D$10+'СЕТ СН'!$I$5-'СЕТ СН'!$I$24</f>
        <v>3829.2920036599999</v>
      </c>
      <c r="I137" s="36">
        <f>SUMIFS(СВЦЭМ!$D$33:$D$776,СВЦЭМ!$A$33:$A$776,$A137,СВЦЭМ!$B$33:$B$776,I$110)+'СЕТ СН'!$I$14+СВЦЭМ!$D$10+'СЕТ СН'!$I$5-'СЕТ СН'!$I$24</f>
        <v>3814.42084467</v>
      </c>
      <c r="J137" s="36">
        <f>SUMIFS(СВЦЭМ!$D$33:$D$776,СВЦЭМ!$A$33:$A$776,$A137,СВЦЭМ!$B$33:$B$776,J$110)+'СЕТ СН'!$I$14+СВЦЭМ!$D$10+'СЕТ СН'!$I$5-'СЕТ СН'!$I$24</f>
        <v>3801.9771326700002</v>
      </c>
      <c r="K137" s="36">
        <f>SUMIFS(СВЦЭМ!$D$33:$D$776,СВЦЭМ!$A$33:$A$776,$A137,СВЦЭМ!$B$33:$B$776,K$110)+'СЕТ СН'!$I$14+СВЦЭМ!$D$10+'СЕТ СН'!$I$5-'СЕТ СН'!$I$24</f>
        <v>3770.1281610599999</v>
      </c>
      <c r="L137" s="36">
        <f>SUMIFS(СВЦЭМ!$D$33:$D$776,СВЦЭМ!$A$33:$A$776,$A137,СВЦЭМ!$B$33:$B$776,L$110)+'СЕТ СН'!$I$14+СВЦЭМ!$D$10+'СЕТ СН'!$I$5-'СЕТ СН'!$I$24</f>
        <v>3768.1765893000002</v>
      </c>
      <c r="M137" s="36">
        <f>SUMIFS(СВЦЭМ!$D$33:$D$776,СВЦЭМ!$A$33:$A$776,$A137,СВЦЭМ!$B$33:$B$776,M$110)+'СЕТ СН'!$I$14+СВЦЭМ!$D$10+'СЕТ СН'!$I$5-'СЕТ СН'!$I$24</f>
        <v>3764.9010396599997</v>
      </c>
      <c r="N137" s="36">
        <f>SUMIFS(СВЦЭМ!$D$33:$D$776,СВЦЭМ!$A$33:$A$776,$A137,СВЦЭМ!$B$33:$B$776,N$110)+'СЕТ СН'!$I$14+СВЦЭМ!$D$10+'СЕТ СН'!$I$5-'СЕТ СН'!$I$24</f>
        <v>3771.8942195199998</v>
      </c>
      <c r="O137" s="36">
        <f>SUMIFS(СВЦЭМ!$D$33:$D$776,СВЦЭМ!$A$33:$A$776,$A137,СВЦЭМ!$B$33:$B$776,O$110)+'СЕТ СН'!$I$14+СВЦЭМ!$D$10+'СЕТ СН'!$I$5-'СЕТ СН'!$I$24</f>
        <v>3785.69271334</v>
      </c>
      <c r="P137" s="36">
        <f>SUMIFS(СВЦЭМ!$D$33:$D$776,СВЦЭМ!$A$33:$A$776,$A137,СВЦЭМ!$B$33:$B$776,P$110)+'СЕТ СН'!$I$14+СВЦЭМ!$D$10+'СЕТ СН'!$I$5-'СЕТ СН'!$I$24</f>
        <v>3774.1538259899999</v>
      </c>
      <c r="Q137" s="36">
        <f>SUMIFS(СВЦЭМ!$D$33:$D$776,СВЦЭМ!$A$33:$A$776,$A137,СВЦЭМ!$B$33:$B$776,Q$110)+'СЕТ СН'!$I$14+СВЦЭМ!$D$10+'СЕТ СН'!$I$5-'СЕТ СН'!$I$24</f>
        <v>3786.53465117</v>
      </c>
      <c r="R137" s="36">
        <f>SUMIFS(СВЦЭМ!$D$33:$D$776,СВЦЭМ!$A$33:$A$776,$A137,СВЦЭМ!$B$33:$B$776,R$110)+'СЕТ СН'!$I$14+СВЦЭМ!$D$10+'СЕТ СН'!$I$5-'СЕТ СН'!$I$24</f>
        <v>3806.5085477499997</v>
      </c>
      <c r="S137" s="36">
        <f>SUMIFS(СВЦЭМ!$D$33:$D$776,СВЦЭМ!$A$33:$A$776,$A137,СВЦЭМ!$B$33:$B$776,S$110)+'СЕТ СН'!$I$14+СВЦЭМ!$D$10+'СЕТ СН'!$I$5-'СЕТ СН'!$I$24</f>
        <v>3789.3593496600001</v>
      </c>
      <c r="T137" s="36">
        <f>SUMIFS(СВЦЭМ!$D$33:$D$776,СВЦЭМ!$A$33:$A$776,$A137,СВЦЭМ!$B$33:$B$776,T$110)+'СЕТ СН'!$I$14+СВЦЭМ!$D$10+'СЕТ СН'!$I$5-'СЕТ СН'!$I$24</f>
        <v>3785.4733844000002</v>
      </c>
      <c r="U137" s="36">
        <f>SUMIFS(СВЦЭМ!$D$33:$D$776,СВЦЭМ!$A$33:$A$776,$A137,СВЦЭМ!$B$33:$B$776,U$110)+'СЕТ СН'!$I$14+СВЦЭМ!$D$10+'СЕТ СН'!$I$5-'СЕТ СН'!$I$24</f>
        <v>3772.0928446500002</v>
      </c>
      <c r="V137" s="36">
        <f>SUMIFS(СВЦЭМ!$D$33:$D$776,СВЦЭМ!$A$33:$A$776,$A137,СВЦЭМ!$B$33:$B$776,V$110)+'СЕТ СН'!$I$14+СВЦЭМ!$D$10+'СЕТ СН'!$I$5-'СЕТ СН'!$I$24</f>
        <v>3780.91659394</v>
      </c>
      <c r="W137" s="36">
        <f>SUMIFS(СВЦЭМ!$D$33:$D$776,СВЦЭМ!$A$33:$A$776,$A137,СВЦЭМ!$B$33:$B$776,W$110)+'СЕТ СН'!$I$14+СВЦЭМ!$D$10+'СЕТ СН'!$I$5-'СЕТ СН'!$I$24</f>
        <v>3798.9536240299999</v>
      </c>
      <c r="X137" s="36">
        <f>SUMIFS(СВЦЭМ!$D$33:$D$776,СВЦЭМ!$A$33:$A$776,$A137,СВЦЭМ!$B$33:$B$776,X$110)+'СЕТ СН'!$I$14+СВЦЭМ!$D$10+'СЕТ СН'!$I$5-'СЕТ СН'!$I$24</f>
        <v>3806.2045125200002</v>
      </c>
      <c r="Y137" s="36">
        <f>SUMIFS(СВЦЭМ!$D$33:$D$776,СВЦЭМ!$A$33:$A$776,$A137,СВЦЭМ!$B$33:$B$776,Y$110)+'СЕТ СН'!$I$14+СВЦЭМ!$D$10+'СЕТ СН'!$I$5-'СЕТ СН'!$I$24</f>
        <v>3833.4937981799999</v>
      </c>
    </row>
    <row r="138" spans="1:27" ht="15.75" x14ac:dyDescent="0.2">
      <c r="A138" s="35">
        <f t="shared" si="3"/>
        <v>44255</v>
      </c>
      <c r="B138" s="36">
        <f>SUMIFS(СВЦЭМ!$D$33:$D$776,СВЦЭМ!$A$33:$A$776,$A138,СВЦЭМ!$B$33:$B$776,B$110)+'СЕТ СН'!$I$14+СВЦЭМ!$D$10+'СЕТ СН'!$I$5-'СЕТ СН'!$I$24</f>
        <v>3760.80096129</v>
      </c>
      <c r="C138" s="36">
        <f>SUMIFS(СВЦЭМ!$D$33:$D$776,СВЦЭМ!$A$33:$A$776,$A138,СВЦЭМ!$B$33:$B$776,C$110)+'СЕТ СН'!$I$14+СВЦЭМ!$D$10+'СЕТ СН'!$I$5-'СЕТ СН'!$I$24</f>
        <v>3796.1270411599999</v>
      </c>
      <c r="D138" s="36">
        <f>SUMIFS(СВЦЭМ!$D$33:$D$776,СВЦЭМ!$A$33:$A$776,$A138,СВЦЭМ!$B$33:$B$776,D$110)+'СЕТ СН'!$I$14+СВЦЭМ!$D$10+'СЕТ СН'!$I$5-'СЕТ СН'!$I$24</f>
        <v>3825.5656421100002</v>
      </c>
      <c r="E138" s="36">
        <f>SUMIFS(СВЦЭМ!$D$33:$D$776,СВЦЭМ!$A$33:$A$776,$A138,СВЦЭМ!$B$33:$B$776,E$110)+'СЕТ СН'!$I$14+СВЦЭМ!$D$10+'СЕТ СН'!$I$5-'СЕТ СН'!$I$24</f>
        <v>3838.2310489199999</v>
      </c>
      <c r="F138" s="36">
        <f>SUMIFS(СВЦЭМ!$D$33:$D$776,СВЦЭМ!$A$33:$A$776,$A138,СВЦЭМ!$B$33:$B$776,F$110)+'СЕТ СН'!$I$14+СВЦЭМ!$D$10+'СЕТ СН'!$I$5-'СЕТ СН'!$I$24</f>
        <v>3851.9741178100003</v>
      </c>
      <c r="G138" s="36">
        <f>SUMIFS(СВЦЭМ!$D$33:$D$776,СВЦЭМ!$A$33:$A$776,$A138,СВЦЭМ!$B$33:$B$776,G$110)+'СЕТ СН'!$I$14+СВЦЭМ!$D$10+'СЕТ СН'!$I$5-'СЕТ СН'!$I$24</f>
        <v>3845.14550543</v>
      </c>
      <c r="H138" s="36">
        <f>SUMIFS(СВЦЭМ!$D$33:$D$776,СВЦЭМ!$A$33:$A$776,$A138,СВЦЭМ!$B$33:$B$776,H$110)+'СЕТ СН'!$I$14+СВЦЭМ!$D$10+'СЕТ СН'!$I$5-'СЕТ СН'!$I$24</f>
        <v>3829.8819404799997</v>
      </c>
      <c r="I138" s="36">
        <f>SUMIFS(СВЦЭМ!$D$33:$D$776,СВЦЭМ!$A$33:$A$776,$A138,СВЦЭМ!$B$33:$B$776,I$110)+'СЕТ СН'!$I$14+СВЦЭМ!$D$10+'СЕТ СН'!$I$5-'СЕТ СН'!$I$24</f>
        <v>3807.58148837</v>
      </c>
      <c r="J138" s="36">
        <f>SUMIFS(СВЦЭМ!$D$33:$D$776,СВЦЭМ!$A$33:$A$776,$A138,СВЦЭМ!$B$33:$B$776,J$110)+'СЕТ СН'!$I$14+СВЦЭМ!$D$10+'СЕТ СН'!$I$5-'СЕТ СН'!$I$24</f>
        <v>3764.7888904000001</v>
      </c>
      <c r="K138" s="36">
        <f>SUMIFS(СВЦЭМ!$D$33:$D$776,СВЦЭМ!$A$33:$A$776,$A138,СВЦЭМ!$B$33:$B$776,K$110)+'СЕТ СН'!$I$14+СВЦЭМ!$D$10+'СЕТ СН'!$I$5-'СЕТ СН'!$I$24</f>
        <v>3733.3788911800002</v>
      </c>
      <c r="L138" s="36">
        <f>SUMIFS(СВЦЭМ!$D$33:$D$776,СВЦЭМ!$A$33:$A$776,$A138,СВЦЭМ!$B$33:$B$776,L$110)+'СЕТ СН'!$I$14+СВЦЭМ!$D$10+'СЕТ СН'!$I$5-'СЕТ СН'!$I$24</f>
        <v>3733.2482031199997</v>
      </c>
      <c r="M138" s="36">
        <f>SUMIFS(СВЦЭМ!$D$33:$D$776,СВЦЭМ!$A$33:$A$776,$A138,СВЦЭМ!$B$33:$B$776,M$110)+'СЕТ СН'!$I$14+СВЦЭМ!$D$10+'СЕТ СН'!$I$5-'СЕТ СН'!$I$24</f>
        <v>3746.1544202699997</v>
      </c>
      <c r="N138" s="36">
        <f>SUMIFS(СВЦЭМ!$D$33:$D$776,СВЦЭМ!$A$33:$A$776,$A138,СВЦЭМ!$B$33:$B$776,N$110)+'СЕТ СН'!$I$14+СВЦЭМ!$D$10+'СЕТ СН'!$I$5-'СЕТ СН'!$I$24</f>
        <v>3777.5951561000002</v>
      </c>
      <c r="O138" s="36">
        <f>SUMIFS(СВЦЭМ!$D$33:$D$776,СВЦЭМ!$A$33:$A$776,$A138,СВЦЭМ!$B$33:$B$776,O$110)+'СЕТ СН'!$I$14+СВЦЭМ!$D$10+'СЕТ СН'!$I$5-'СЕТ СН'!$I$24</f>
        <v>3800.3384194400001</v>
      </c>
      <c r="P138" s="36">
        <f>SUMIFS(СВЦЭМ!$D$33:$D$776,СВЦЭМ!$A$33:$A$776,$A138,СВЦЭМ!$B$33:$B$776,P$110)+'СЕТ СН'!$I$14+СВЦЭМ!$D$10+'СЕТ СН'!$I$5-'СЕТ СН'!$I$24</f>
        <v>3786.40307046</v>
      </c>
      <c r="Q138" s="36">
        <f>SUMIFS(СВЦЭМ!$D$33:$D$776,СВЦЭМ!$A$33:$A$776,$A138,СВЦЭМ!$B$33:$B$776,Q$110)+'СЕТ СН'!$I$14+СВЦЭМ!$D$10+'СЕТ СН'!$I$5-'СЕТ СН'!$I$24</f>
        <v>3792.66399198</v>
      </c>
      <c r="R138" s="36">
        <f>SUMIFS(СВЦЭМ!$D$33:$D$776,СВЦЭМ!$A$33:$A$776,$A138,СВЦЭМ!$B$33:$B$776,R$110)+'СЕТ СН'!$I$14+СВЦЭМ!$D$10+'СЕТ СН'!$I$5-'СЕТ СН'!$I$24</f>
        <v>3804.29873086</v>
      </c>
      <c r="S138" s="36">
        <f>SUMIFS(СВЦЭМ!$D$33:$D$776,СВЦЭМ!$A$33:$A$776,$A138,СВЦЭМ!$B$33:$B$776,S$110)+'СЕТ СН'!$I$14+СВЦЭМ!$D$10+'СЕТ СН'!$I$5-'СЕТ СН'!$I$24</f>
        <v>3779.64573969</v>
      </c>
      <c r="T138" s="36">
        <f>SUMIFS(СВЦЭМ!$D$33:$D$776,СВЦЭМ!$A$33:$A$776,$A138,СВЦЭМ!$B$33:$B$776,T$110)+'СЕТ СН'!$I$14+СВЦЭМ!$D$10+'СЕТ СН'!$I$5-'СЕТ СН'!$I$24</f>
        <v>3764.50915115</v>
      </c>
      <c r="U138" s="36">
        <f>SUMIFS(СВЦЭМ!$D$33:$D$776,СВЦЭМ!$A$33:$A$776,$A138,СВЦЭМ!$B$33:$B$776,U$110)+'СЕТ СН'!$I$14+СВЦЭМ!$D$10+'СЕТ СН'!$I$5-'СЕТ СН'!$I$24</f>
        <v>3751.0087366799999</v>
      </c>
      <c r="V138" s="36">
        <f>SUMIFS(СВЦЭМ!$D$33:$D$776,СВЦЭМ!$A$33:$A$776,$A138,СВЦЭМ!$B$33:$B$776,V$110)+'СЕТ СН'!$I$14+СВЦЭМ!$D$10+'СЕТ СН'!$I$5-'СЕТ СН'!$I$24</f>
        <v>3764.0545151400001</v>
      </c>
      <c r="W138" s="36">
        <f>SUMIFS(СВЦЭМ!$D$33:$D$776,СВЦЭМ!$A$33:$A$776,$A138,СВЦЭМ!$B$33:$B$776,W$110)+'СЕТ СН'!$I$14+СВЦЭМ!$D$10+'СЕТ СН'!$I$5-'СЕТ СН'!$I$24</f>
        <v>3792.02095633</v>
      </c>
      <c r="X138" s="36">
        <f>SUMIFS(СВЦЭМ!$D$33:$D$776,СВЦЭМ!$A$33:$A$776,$A138,СВЦЭМ!$B$33:$B$776,X$110)+'СЕТ СН'!$I$14+СВЦЭМ!$D$10+'СЕТ СН'!$I$5-'СЕТ СН'!$I$24</f>
        <v>3811.5987751100001</v>
      </c>
      <c r="Y138" s="36">
        <f>SUMIFS(СВЦЭМ!$D$33:$D$776,СВЦЭМ!$A$33:$A$776,$A138,СВЦЭМ!$B$33:$B$776,Y$110)+'СЕТ СН'!$I$14+СВЦЭМ!$D$10+'СЕТ СН'!$I$5-'СЕТ СН'!$I$24</f>
        <v>3847.09031994</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2"/>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8" t="s">
        <v>7</v>
      </c>
      <c r="B141" s="131" t="s">
        <v>148</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29"/>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s="46" customFormat="1" ht="12.75" customHeight="1" x14ac:dyDescent="0.2">
      <c r="A143" s="130"/>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01.02.2021</v>
      </c>
      <c r="B144" s="36">
        <f>SUMIFS(СВЦЭМ!$E$33:$E$776,СВЦЭМ!$A$33:$A$776,$A144,СВЦЭМ!$B$33:$B$776,B$143)+'СЕТ СН'!$F$15</f>
        <v>138.50633316</v>
      </c>
      <c r="C144" s="36">
        <f>SUMIFS(СВЦЭМ!$E$33:$E$776,СВЦЭМ!$A$33:$A$776,$A144,СВЦЭМ!$B$33:$B$776,C$143)+'СЕТ СН'!$F$15</f>
        <v>144.39056622000001</v>
      </c>
      <c r="D144" s="36">
        <f>SUMIFS(СВЦЭМ!$E$33:$E$776,СВЦЭМ!$A$33:$A$776,$A144,СВЦЭМ!$B$33:$B$776,D$143)+'СЕТ СН'!$F$15</f>
        <v>147.64652294000001</v>
      </c>
      <c r="E144" s="36">
        <f>SUMIFS(СВЦЭМ!$E$33:$E$776,СВЦЭМ!$A$33:$A$776,$A144,СВЦЭМ!$B$33:$B$776,E$143)+'СЕТ СН'!$F$15</f>
        <v>149.13940013999999</v>
      </c>
      <c r="F144" s="36">
        <f>SUMIFS(СВЦЭМ!$E$33:$E$776,СВЦЭМ!$A$33:$A$776,$A144,СВЦЭМ!$B$33:$B$776,F$143)+'СЕТ СН'!$F$15</f>
        <v>151.29019868</v>
      </c>
      <c r="G144" s="36">
        <f>SUMIFS(СВЦЭМ!$E$33:$E$776,СВЦЭМ!$A$33:$A$776,$A144,СВЦЭМ!$B$33:$B$776,G$143)+'СЕТ СН'!$F$15</f>
        <v>148.96477587999999</v>
      </c>
      <c r="H144" s="36">
        <f>SUMIFS(СВЦЭМ!$E$33:$E$776,СВЦЭМ!$A$33:$A$776,$A144,СВЦЭМ!$B$33:$B$776,H$143)+'СЕТ СН'!$F$15</f>
        <v>145.65595479000001</v>
      </c>
      <c r="I144" s="36">
        <f>SUMIFS(СВЦЭМ!$E$33:$E$776,СВЦЭМ!$A$33:$A$776,$A144,СВЦЭМ!$B$33:$B$776,I$143)+'СЕТ СН'!$F$15</f>
        <v>142.50977667999999</v>
      </c>
      <c r="J144" s="36">
        <f>SUMIFS(СВЦЭМ!$E$33:$E$776,СВЦЭМ!$A$33:$A$776,$A144,СВЦЭМ!$B$33:$B$776,J$143)+'СЕТ СН'!$F$15</f>
        <v>138.8818555</v>
      </c>
      <c r="K144" s="36">
        <f>SUMIFS(СВЦЭМ!$E$33:$E$776,СВЦЭМ!$A$33:$A$776,$A144,СВЦЭМ!$B$33:$B$776,K$143)+'СЕТ СН'!$F$15</f>
        <v>138.36412041</v>
      </c>
      <c r="L144" s="36">
        <f>SUMIFS(СВЦЭМ!$E$33:$E$776,СВЦЭМ!$A$33:$A$776,$A144,СВЦЭМ!$B$33:$B$776,L$143)+'СЕТ СН'!$F$15</f>
        <v>138.61258588000001</v>
      </c>
      <c r="M144" s="36">
        <f>SUMIFS(СВЦЭМ!$E$33:$E$776,СВЦЭМ!$A$33:$A$776,$A144,СВЦЭМ!$B$33:$B$776,M$143)+'СЕТ СН'!$F$15</f>
        <v>139.83102105</v>
      </c>
      <c r="N144" s="36">
        <f>SUMIFS(СВЦЭМ!$E$33:$E$776,СВЦЭМ!$A$33:$A$776,$A144,СВЦЭМ!$B$33:$B$776,N$143)+'СЕТ СН'!$F$15</f>
        <v>141.79158742000001</v>
      </c>
      <c r="O144" s="36">
        <f>SUMIFS(СВЦЭМ!$E$33:$E$776,СВЦЭМ!$A$33:$A$776,$A144,СВЦЭМ!$B$33:$B$776,O$143)+'СЕТ СН'!$F$15</f>
        <v>143.95620511000001</v>
      </c>
      <c r="P144" s="36">
        <f>SUMIFS(СВЦЭМ!$E$33:$E$776,СВЦЭМ!$A$33:$A$776,$A144,СВЦЭМ!$B$33:$B$776,P$143)+'СЕТ СН'!$F$15</f>
        <v>145.63465371000001</v>
      </c>
      <c r="Q144" s="36">
        <f>SUMIFS(СВЦЭМ!$E$33:$E$776,СВЦЭМ!$A$33:$A$776,$A144,СВЦЭМ!$B$33:$B$776,Q$143)+'СЕТ СН'!$F$15</f>
        <v>146.27483409000001</v>
      </c>
      <c r="R144" s="36">
        <f>SUMIFS(СВЦЭМ!$E$33:$E$776,СВЦЭМ!$A$33:$A$776,$A144,СВЦЭМ!$B$33:$B$776,R$143)+'СЕТ СН'!$F$15</f>
        <v>145.45764356000001</v>
      </c>
      <c r="S144" s="36">
        <f>SUMIFS(СВЦЭМ!$E$33:$E$776,СВЦЭМ!$A$33:$A$776,$A144,СВЦЭМ!$B$33:$B$776,S$143)+'СЕТ СН'!$F$15</f>
        <v>143.33025357</v>
      </c>
      <c r="T144" s="36">
        <f>SUMIFS(СВЦЭМ!$E$33:$E$776,СВЦЭМ!$A$33:$A$776,$A144,СВЦЭМ!$B$33:$B$776,T$143)+'СЕТ СН'!$F$15</f>
        <v>139.90942229999999</v>
      </c>
      <c r="U144" s="36">
        <f>SUMIFS(СВЦЭМ!$E$33:$E$776,СВЦЭМ!$A$33:$A$776,$A144,СВЦЭМ!$B$33:$B$776,U$143)+'СЕТ СН'!$F$15</f>
        <v>139.37196191999999</v>
      </c>
      <c r="V144" s="36">
        <f>SUMIFS(СВЦЭМ!$E$33:$E$776,СВЦЭМ!$A$33:$A$776,$A144,СВЦЭМ!$B$33:$B$776,V$143)+'СЕТ СН'!$F$15</f>
        <v>140.48897676999999</v>
      </c>
      <c r="W144" s="36">
        <f>SUMIFS(СВЦЭМ!$E$33:$E$776,СВЦЭМ!$A$33:$A$776,$A144,СВЦЭМ!$B$33:$B$776,W$143)+'СЕТ СН'!$F$15</f>
        <v>142.58993187999999</v>
      </c>
      <c r="X144" s="36">
        <f>SUMIFS(СВЦЭМ!$E$33:$E$776,СВЦЭМ!$A$33:$A$776,$A144,СВЦЭМ!$B$33:$B$776,X$143)+'СЕТ СН'!$F$15</f>
        <v>146.28478853999999</v>
      </c>
      <c r="Y144" s="36">
        <f>SUMIFS(СВЦЭМ!$E$33:$E$776,СВЦЭМ!$A$33:$A$776,$A144,СВЦЭМ!$B$33:$B$776,Y$143)+'СЕТ СН'!$F$15</f>
        <v>148.08937874</v>
      </c>
      <c r="AA144" s="45"/>
    </row>
    <row r="145" spans="1:25" ht="15.75" x14ac:dyDescent="0.2">
      <c r="A145" s="35">
        <f>A144+1</f>
        <v>44229</v>
      </c>
      <c r="B145" s="36">
        <f>SUMIFS(СВЦЭМ!$E$33:$E$776,СВЦЭМ!$A$33:$A$776,$A145,СВЦЭМ!$B$33:$B$776,B$143)+'СЕТ СН'!$F$15</f>
        <v>143.61000368000001</v>
      </c>
      <c r="C145" s="36">
        <f>SUMIFS(СВЦЭМ!$E$33:$E$776,СВЦЭМ!$A$33:$A$776,$A145,СВЦЭМ!$B$33:$B$776,C$143)+'СЕТ СН'!$F$15</f>
        <v>146.61732463000001</v>
      </c>
      <c r="D145" s="36">
        <f>SUMIFS(СВЦЭМ!$E$33:$E$776,СВЦЭМ!$A$33:$A$776,$A145,СВЦЭМ!$B$33:$B$776,D$143)+'СЕТ СН'!$F$15</f>
        <v>148.38603972000001</v>
      </c>
      <c r="E145" s="36">
        <f>SUMIFS(СВЦЭМ!$E$33:$E$776,СВЦЭМ!$A$33:$A$776,$A145,СВЦЭМ!$B$33:$B$776,E$143)+'СЕТ СН'!$F$15</f>
        <v>149.11951108</v>
      </c>
      <c r="F145" s="36">
        <f>SUMIFS(СВЦЭМ!$E$33:$E$776,СВЦЭМ!$A$33:$A$776,$A145,СВЦЭМ!$B$33:$B$776,F$143)+'СЕТ СН'!$F$15</f>
        <v>149.926715</v>
      </c>
      <c r="G145" s="36">
        <f>SUMIFS(СВЦЭМ!$E$33:$E$776,СВЦЭМ!$A$33:$A$776,$A145,СВЦЭМ!$B$33:$B$776,G$143)+'СЕТ СН'!$F$15</f>
        <v>146.71923891</v>
      </c>
      <c r="H145" s="36">
        <f>SUMIFS(СВЦЭМ!$E$33:$E$776,СВЦЭМ!$A$33:$A$776,$A145,СВЦЭМ!$B$33:$B$776,H$143)+'СЕТ СН'!$F$15</f>
        <v>141.23966965</v>
      </c>
      <c r="I145" s="36">
        <f>SUMIFS(СВЦЭМ!$E$33:$E$776,СВЦЭМ!$A$33:$A$776,$A145,СВЦЭМ!$B$33:$B$776,I$143)+'СЕТ СН'!$F$15</f>
        <v>138.70096884</v>
      </c>
      <c r="J145" s="36">
        <f>SUMIFS(СВЦЭМ!$E$33:$E$776,СВЦЭМ!$A$33:$A$776,$A145,СВЦЭМ!$B$33:$B$776,J$143)+'СЕТ СН'!$F$15</f>
        <v>135.16847207000001</v>
      </c>
      <c r="K145" s="36">
        <f>SUMIFS(СВЦЭМ!$E$33:$E$776,СВЦЭМ!$A$33:$A$776,$A145,СВЦЭМ!$B$33:$B$776,K$143)+'СЕТ СН'!$F$15</f>
        <v>133.39378024999999</v>
      </c>
      <c r="L145" s="36">
        <f>SUMIFS(СВЦЭМ!$E$33:$E$776,СВЦЭМ!$A$33:$A$776,$A145,СВЦЭМ!$B$33:$B$776,L$143)+'СЕТ СН'!$F$15</f>
        <v>133.58748481000001</v>
      </c>
      <c r="M145" s="36">
        <f>SUMIFS(СВЦЭМ!$E$33:$E$776,СВЦЭМ!$A$33:$A$776,$A145,СВЦЭМ!$B$33:$B$776,M$143)+'СЕТ СН'!$F$15</f>
        <v>138.43177757999999</v>
      </c>
      <c r="N145" s="36">
        <f>SUMIFS(СВЦЭМ!$E$33:$E$776,СВЦЭМ!$A$33:$A$776,$A145,СВЦЭМ!$B$33:$B$776,N$143)+'СЕТ СН'!$F$15</f>
        <v>143.81824374999999</v>
      </c>
      <c r="O145" s="36">
        <f>SUMIFS(СВЦЭМ!$E$33:$E$776,СВЦЭМ!$A$33:$A$776,$A145,СВЦЭМ!$B$33:$B$776,O$143)+'СЕТ СН'!$F$15</f>
        <v>146.17325079</v>
      </c>
      <c r="P145" s="36">
        <f>SUMIFS(СВЦЭМ!$E$33:$E$776,СВЦЭМ!$A$33:$A$776,$A145,СВЦЭМ!$B$33:$B$776,P$143)+'СЕТ СН'!$F$15</f>
        <v>148.46608137999999</v>
      </c>
      <c r="Q145" s="36">
        <f>SUMIFS(СВЦЭМ!$E$33:$E$776,СВЦЭМ!$A$33:$A$776,$A145,СВЦЭМ!$B$33:$B$776,Q$143)+'СЕТ СН'!$F$15</f>
        <v>148.84621250999999</v>
      </c>
      <c r="R145" s="36">
        <f>SUMIFS(СВЦЭМ!$E$33:$E$776,СВЦЭМ!$A$33:$A$776,$A145,СВЦЭМ!$B$33:$B$776,R$143)+'СЕТ СН'!$F$15</f>
        <v>148.84261185</v>
      </c>
      <c r="S145" s="36">
        <f>SUMIFS(СВЦЭМ!$E$33:$E$776,СВЦЭМ!$A$33:$A$776,$A145,СВЦЭМ!$B$33:$B$776,S$143)+'СЕТ СН'!$F$15</f>
        <v>147.19959732000001</v>
      </c>
      <c r="T145" s="36">
        <f>SUMIFS(СВЦЭМ!$E$33:$E$776,СВЦЭМ!$A$33:$A$776,$A145,СВЦЭМ!$B$33:$B$776,T$143)+'СЕТ СН'!$F$15</f>
        <v>143.0792691</v>
      </c>
      <c r="U145" s="36">
        <f>SUMIFS(СВЦЭМ!$E$33:$E$776,СВЦЭМ!$A$33:$A$776,$A145,СВЦЭМ!$B$33:$B$776,U$143)+'СЕТ СН'!$F$15</f>
        <v>142.68760842</v>
      </c>
      <c r="V145" s="36">
        <f>SUMIFS(СВЦЭМ!$E$33:$E$776,СВЦЭМ!$A$33:$A$776,$A145,СВЦЭМ!$B$33:$B$776,V$143)+'СЕТ СН'!$F$15</f>
        <v>144.82330469999999</v>
      </c>
      <c r="W145" s="36">
        <f>SUMIFS(СВЦЭМ!$E$33:$E$776,СВЦЭМ!$A$33:$A$776,$A145,СВЦЭМ!$B$33:$B$776,W$143)+'СЕТ СН'!$F$15</f>
        <v>147.91402742</v>
      </c>
      <c r="X145" s="36">
        <f>SUMIFS(СВЦЭМ!$E$33:$E$776,СВЦЭМ!$A$33:$A$776,$A145,СВЦЭМ!$B$33:$B$776,X$143)+'СЕТ СН'!$F$15</f>
        <v>152.01150102</v>
      </c>
      <c r="Y145" s="36">
        <f>SUMIFS(СВЦЭМ!$E$33:$E$776,СВЦЭМ!$A$33:$A$776,$A145,СВЦЭМ!$B$33:$B$776,Y$143)+'СЕТ СН'!$F$15</f>
        <v>153.76234737999999</v>
      </c>
    </row>
    <row r="146" spans="1:25" ht="15.75" x14ac:dyDescent="0.2">
      <c r="A146" s="35">
        <f t="shared" ref="A146:A171" si="4">A145+1</f>
        <v>44230</v>
      </c>
      <c r="B146" s="36">
        <f>SUMIFS(СВЦЭМ!$E$33:$E$776,СВЦЭМ!$A$33:$A$776,$A146,СВЦЭМ!$B$33:$B$776,B$143)+'СЕТ СН'!$F$15</f>
        <v>140.87082081</v>
      </c>
      <c r="C146" s="36">
        <f>SUMIFS(СВЦЭМ!$E$33:$E$776,СВЦЭМ!$A$33:$A$776,$A146,СВЦЭМ!$B$33:$B$776,C$143)+'СЕТ СН'!$F$15</f>
        <v>144.75792677999999</v>
      </c>
      <c r="D146" s="36">
        <f>SUMIFS(СВЦЭМ!$E$33:$E$776,СВЦЭМ!$A$33:$A$776,$A146,СВЦЭМ!$B$33:$B$776,D$143)+'СЕТ СН'!$F$15</f>
        <v>145.65719207999999</v>
      </c>
      <c r="E146" s="36">
        <f>SUMIFS(СВЦЭМ!$E$33:$E$776,СВЦЭМ!$A$33:$A$776,$A146,СВЦЭМ!$B$33:$B$776,E$143)+'СЕТ СН'!$F$15</f>
        <v>145.47365972</v>
      </c>
      <c r="F146" s="36">
        <f>SUMIFS(СВЦЭМ!$E$33:$E$776,СВЦЭМ!$A$33:$A$776,$A146,СВЦЭМ!$B$33:$B$776,F$143)+'СЕТ СН'!$F$15</f>
        <v>144.61220184000001</v>
      </c>
      <c r="G146" s="36">
        <f>SUMIFS(СВЦЭМ!$E$33:$E$776,СВЦЭМ!$A$33:$A$776,$A146,СВЦЭМ!$B$33:$B$776,G$143)+'СЕТ СН'!$F$15</f>
        <v>143.42862722000001</v>
      </c>
      <c r="H146" s="36">
        <f>SUMIFS(СВЦЭМ!$E$33:$E$776,СВЦЭМ!$A$33:$A$776,$A146,СВЦЭМ!$B$33:$B$776,H$143)+'СЕТ СН'!$F$15</f>
        <v>139.47609306999999</v>
      </c>
      <c r="I146" s="36">
        <f>SUMIFS(СВЦЭМ!$E$33:$E$776,СВЦЭМ!$A$33:$A$776,$A146,СВЦЭМ!$B$33:$B$776,I$143)+'СЕТ СН'!$F$15</f>
        <v>140.91706640999999</v>
      </c>
      <c r="J146" s="36">
        <f>SUMIFS(СВЦЭМ!$E$33:$E$776,СВЦЭМ!$A$33:$A$776,$A146,СВЦЭМ!$B$33:$B$776,J$143)+'СЕТ СН'!$F$15</f>
        <v>140.83334422999999</v>
      </c>
      <c r="K146" s="36">
        <f>SUMIFS(СВЦЭМ!$E$33:$E$776,СВЦЭМ!$A$33:$A$776,$A146,СВЦЭМ!$B$33:$B$776,K$143)+'СЕТ СН'!$F$15</f>
        <v>138.24488374000001</v>
      </c>
      <c r="L146" s="36">
        <f>SUMIFS(СВЦЭМ!$E$33:$E$776,СВЦЭМ!$A$33:$A$776,$A146,СВЦЭМ!$B$33:$B$776,L$143)+'СЕТ СН'!$F$15</f>
        <v>138.99644004999999</v>
      </c>
      <c r="M146" s="36">
        <f>SUMIFS(СВЦЭМ!$E$33:$E$776,СВЦЭМ!$A$33:$A$776,$A146,СВЦЭМ!$B$33:$B$776,M$143)+'СЕТ СН'!$F$15</f>
        <v>138.72715299999999</v>
      </c>
      <c r="N146" s="36">
        <f>SUMIFS(СВЦЭМ!$E$33:$E$776,СВЦЭМ!$A$33:$A$776,$A146,СВЦЭМ!$B$33:$B$776,N$143)+'СЕТ СН'!$F$15</f>
        <v>141.0954165</v>
      </c>
      <c r="O146" s="36">
        <f>SUMIFS(СВЦЭМ!$E$33:$E$776,СВЦЭМ!$A$33:$A$776,$A146,СВЦЭМ!$B$33:$B$776,O$143)+'СЕТ СН'!$F$15</f>
        <v>141.25606579999999</v>
      </c>
      <c r="P146" s="36">
        <f>SUMIFS(СВЦЭМ!$E$33:$E$776,СВЦЭМ!$A$33:$A$776,$A146,СВЦЭМ!$B$33:$B$776,P$143)+'СЕТ СН'!$F$15</f>
        <v>140.77035795</v>
      </c>
      <c r="Q146" s="36">
        <f>SUMIFS(СВЦЭМ!$E$33:$E$776,СВЦЭМ!$A$33:$A$776,$A146,СВЦЭМ!$B$33:$B$776,Q$143)+'СЕТ СН'!$F$15</f>
        <v>141.16470902</v>
      </c>
      <c r="R146" s="36">
        <f>SUMIFS(СВЦЭМ!$E$33:$E$776,СВЦЭМ!$A$33:$A$776,$A146,СВЦЭМ!$B$33:$B$776,R$143)+'СЕТ СН'!$F$15</f>
        <v>141.27154937</v>
      </c>
      <c r="S146" s="36">
        <f>SUMIFS(СВЦЭМ!$E$33:$E$776,СВЦЭМ!$A$33:$A$776,$A146,СВЦЭМ!$B$33:$B$776,S$143)+'СЕТ СН'!$F$15</f>
        <v>141.61239957000001</v>
      </c>
      <c r="T146" s="36">
        <f>SUMIFS(СВЦЭМ!$E$33:$E$776,СВЦЭМ!$A$33:$A$776,$A146,СВЦЭМ!$B$33:$B$776,T$143)+'СЕТ СН'!$F$15</f>
        <v>141.29631233999999</v>
      </c>
      <c r="U146" s="36">
        <f>SUMIFS(СВЦЭМ!$E$33:$E$776,СВЦЭМ!$A$33:$A$776,$A146,СВЦЭМ!$B$33:$B$776,U$143)+'СЕТ СН'!$F$15</f>
        <v>141.19244130000001</v>
      </c>
      <c r="V146" s="36">
        <f>SUMIFS(СВЦЭМ!$E$33:$E$776,СВЦЭМ!$A$33:$A$776,$A146,СВЦЭМ!$B$33:$B$776,V$143)+'СЕТ СН'!$F$15</f>
        <v>141.01039716</v>
      </c>
      <c r="W146" s="36">
        <f>SUMIFS(СВЦЭМ!$E$33:$E$776,СВЦЭМ!$A$33:$A$776,$A146,СВЦЭМ!$B$33:$B$776,W$143)+'СЕТ СН'!$F$15</f>
        <v>141.87460012</v>
      </c>
      <c r="X146" s="36">
        <f>SUMIFS(СВЦЭМ!$E$33:$E$776,СВЦЭМ!$A$33:$A$776,$A146,СВЦЭМ!$B$33:$B$776,X$143)+'СЕТ СН'!$F$15</f>
        <v>142.04056722999999</v>
      </c>
      <c r="Y146" s="36">
        <f>SUMIFS(СВЦЭМ!$E$33:$E$776,СВЦЭМ!$A$33:$A$776,$A146,СВЦЭМ!$B$33:$B$776,Y$143)+'СЕТ СН'!$F$15</f>
        <v>145.28760288000001</v>
      </c>
    </row>
    <row r="147" spans="1:25" ht="15.75" x14ac:dyDescent="0.2">
      <c r="A147" s="35">
        <f t="shared" si="4"/>
        <v>44231</v>
      </c>
      <c r="B147" s="36">
        <f>SUMIFS(СВЦЭМ!$E$33:$E$776,СВЦЭМ!$A$33:$A$776,$A147,СВЦЭМ!$B$33:$B$776,B$143)+'СЕТ СН'!$F$15</f>
        <v>151.90161878000001</v>
      </c>
      <c r="C147" s="36">
        <f>SUMIFS(СВЦЭМ!$E$33:$E$776,СВЦЭМ!$A$33:$A$776,$A147,СВЦЭМ!$B$33:$B$776,C$143)+'СЕТ СН'!$F$15</f>
        <v>154.88488430999999</v>
      </c>
      <c r="D147" s="36">
        <f>SUMIFS(СВЦЭМ!$E$33:$E$776,СВЦЭМ!$A$33:$A$776,$A147,СВЦЭМ!$B$33:$B$776,D$143)+'СЕТ СН'!$F$15</f>
        <v>155.47036603999999</v>
      </c>
      <c r="E147" s="36">
        <f>SUMIFS(СВЦЭМ!$E$33:$E$776,СВЦЭМ!$A$33:$A$776,$A147,СВЦЭМ!$B$33:$B$776,E$143)+'СЕТ СН'!$F$15</f>
        <v>154.99751681999999</v>
      </c>
      <c r="F147" s="36">
        <f>SUMIFS(СВЦЭМ!$E$33:$E$776,СВЦЭМ!$A$33:$A$776,$A147,СВЦЭМ!$B$33:$B$776,F$143)+'СЕТ СН'!$F$15</f>
        <v>154.33105051000001</v>
      </c>
      <c r="G147" s="36">
        <f>SUMIFS(СВЦЭМ!$E$33:$E$776,СВЦЭМ!$A$33:$A$776,$A147,СВЦЭМ!$B$33:$B$776,G$143)+'СЕТ СН'!$F$15</f>
        <v>154.16532719</v>
      </c>
      <c r="H147" s="36">
        <f>SUMIFS(СВЦЭМ!$E$33:$E$776,СВЦЭМ!$A$33:$A$776,$A147,СВЦЭМ!$B$33:$B$776,H$143)+'СЕТ СН'!$F$15</f>
        <v>148.91203809000001</v>
      </c>
      <c r="I147" s="36">
        <f>SUMIFS(СВЦЭМ!$E$33:$E$776,СВЦЭМ!$A$33:$A$776,$A147,СВЦЭМ!$B$33:$B$776,I$143)+'СЕТ СН'!$F$15</f>
        <v>145.80698064000001</v>
      </c>
      <c r="J147" s="36">
        <f>SUMIFS(СВЦЭМ!$E$33:$E$776,СВЦЭМ!$A$33:$A$776,$A147,СВЦЭМ!$B$33:$B$776,J$143)+'СЕТ СН'!$F$15</f>
        <v>142.25679048999999</v>
      </c>
      <c r="K147" s="36">
        <f>SUMIFS(СВЦЭМ!$E$33:$E$776,СВЦЭМ!$A$33:$A$776,$A147,СВЦЭМ!$B$33:$B$776,K$143)+'СЕТ СН'!$F$15</f>
        <v>141.95079946999999</v>
      </c>
      <c r="L147" s="36">
        <f>SUMIFS(СВЦЭМ!$E$33:$E$776,СВЦЭМ!$A$33:$A$776,$A147,СВЦЭМ!$B$33:$B$776,L$143)+'СЕТ СН'!$F$15</f>
        <v>140.80409359000001</v>
      </c>
      <c r="M147" s="36">
        <f>SUMIFS(СВЦЭМ!$E$33:$E$776,СВЦЭМ!$A$33:$A$776,$A147,СВЦЭМ!$B$33:$B$776,M$143)+'СЕТ СН'!$F$15</f>
        <v>142.96677618999999</v>
      </c>
      <c r="N147" s="36">
        <f>SUMIFS(СВЦЭМ!$E$33:$E$776,СВЦЭМ!$A$33:$A$776,$A147,СВЦЭМ!$B$33:$B$776,N$143)+'СЕТ СН'!$F$15</f>
        <v>146.64112165</v>
      </c>
      <c r="O147" s="36">
        <f>SUMIFS(СВЦЭМ!$E$33:$E$776,СВЦЭМ!$A$33:$A$776,$A147,СВЦЭМ!$B$33:$B$776,O$143)+'СЕТ СН'!$F$15</f>
        <v>146.63316997000001</v>
      </c>
      <c r="P147" s="36">
        <f>SUMIFS(СВЦЭМ!$E$33:$E$776,СВЦЭМ!$A$33:$A$776,$A147,СВЦЭМ!$B$33:$B$776,P$143)+'СЕТ СН'!$F$15</f>
        <v>147.7236719</v>
      </c>
      <c r="Q147" s="36">
        <f>SUMIFS(СВЦЭМ!$E$33:$E$776,СВЦЭМ!$A$33:$A$776,$A147,СВЦЭМ!$B$33:$B$776,Q$143)+'СЕТ СН'!$F$15</f>
        <v>147.60475865999999</v>
      </c>
      <c r="R147" s="36">
        <f>SUMIFS(СВЦЭМ!$E$33:$E$776,СВЦЭМ!$A$33:$A$776,$A147,СВЦЭМ!$B$33:$B$776,R$143)+'СЕТ СН'!$F$15</f>
        <v>147.29681414999999</v>
      </c>
      <c r="S147" s="36">
        <f>SUMIFS(СВЦЭМ!$E$33:$E$776,СВЦЭМ!$A$33:$A$776,$A147,СВЦЭМ!$B$33:$B$776,S$143)+'СЕТ СН'!$F$15</f>
        <v>147.03685408999999</v>
      </c>
      <c r="T147" s="36">
        <f>SUMIFS(СВЦЭМ!$E$33:$E$776,СВЦЭМ!$A$33:$A$776,$A147,СВЦЭМ!$B$33:$B$776,T$143)+'СЕТ СН'!$F$15</f>
        <v>143.02256847000001</v>
      </c>
      <c r="U147" s="36">
        <f>SUMIFS(СВЦЭМ!$E$33:$E$776,СВЦЭМ!$A$33:$A$776,$A147,СВЦЭМ!$B$33:$B$776,U$143)+'СЕТ СН'!$F$15</f>
        <v>141.76465657</v>
      </c>
      <c r="V147" s="36">
        <f>SUMIFS(СВЦЭМ!$E$33:$E$776,СВЦЭМ!$A$33:$A$776,$A147,СВЦЭМ!$B$33:$B$776,V$143)+'СЕТ СН'!$F$15</f>
        <v>144.86140184999999</v>
      </c>
      <c r="W147" s="36">
        <f>SUMIFS(СВЦЭМ!$E$33:$E$776,СВЦЭМ!$A$33:$A$776,$A147,СВЦЭМ!$B$33:$B$776,W$143)+'СЕТ СН'!$F$15</f>
        <v>148.46843645999999</v>
      </c>
      <c r="X147" s="36">
        <f>SUMIFS(СВЦЭМ!$E$33:$E$776,СВЦЭМ!$A$33:$A$776,$A147,СВЦЭМ!$B$33:$B$776,X$143)+'СЕТ СН'!$F$15</f>
        <v>150.05644760999999</v>
      </c>
      <c r="Y147" s="36">
        <f>SUMIFS(СВЦЭМ!$E$33:$E$776,СВЦЭМ!$A$33:$A$776,$A147,СВЦЭМ!$B$33:$B$776,Y$143)+'СЕТ СН'!$F$15</f>
        <v>153.32541039</v>
      </c>
    </row>
    <row r="148" spans="1:25" ht="15.75" x14ac:dyDescent="0.2">
      <c r="A148" s="35">
        <f t="shared" si="4"/>
        <v>44232</v>
      </c>
      <c r="B148" s="36">
        <f>SUMIFS(СВЦЭМ!$E$33:$E$776,СВЦЭМ!$A$33:$A$776,$A148,СВЦЭМ!$B$33:$B$776,B$143)+'СЕТ СН'!$F$15</f>
        <v>154.16460946999999</v>
      </c>
      <c r="C148" s="36">
        <f>SUMIFS(СВЦЭМ!$E$33:$E$776,СВЦЭМ!$A$33:$A$776,$A148,СВЦЭМ!$B$33:$B$776,C$143)+'СЕТ СН'!$F$15</f>
        <v>157.36413619000001</v>
      </c>
      <c r="D148" s="36">
        <f>SUMIFS(СВЦЭМ!$E$33:$E$776,СВЦЭМ!$A$33:$A$776,$A148,СВЦЭМ!$B$33:$B$776,D$143)+'СЕТ СН'!$F$15</f>
        <v>158.00252215</v>
      </c>
      <c r="E148" s="36">
        <f>SUMIFS(СВЦЭМ!$E$33:$E$776,СВЦЭМ!$A$33:$A$776,$A148,СВЦЭМ!$B$33:$B$776,E$143)+'СЕТ СН'!$F$15</f>
        <v>158.2355982</v>
      </c>
      <c r="F148" s="36">
        <f>SUMIFS(СВЦЭМ!$E$33:$E$776,СВЦЭМ!$A$33:$A$776,$A148,СВЦЭМ!$B$33:$B$776,F$143)+'СЕТ СН'!$F$15</f>
        <v>156.95737557000001</v>
      </c>
      <c r="G148" s="36">
        <f>SUMIFS(СВЦЭМ!$E$33:$E$776,СВЦЭМ!$A$33:$A$776,$A148,СВЦЭМ!$B$33:$B$776,G$143)+'СЕТ СН'!$F$15</f>
        <v>156.51509121999999</v>
      </c>
      <c r="H148" s="36">
        <f>SUMIFS(СВЦЭМ!$E$33:$E$776,СВЦЭМ!$A$33:$A$776,$A148,СВЦЭМ!$B$33:$B$776,H$143)+'СЕТ СН'!$F$15</f>
        <v>151.67063863999999</v>
      </c>
      <c r="I148" s="36">
        <f>SUMIFS(СВЦЭМ!$E$33:$E$776,СВЦЭМ!$A$33:$A$776,$A148,СВЦЭМ!$B$33:$B$776,I$143)+'СЕТ СН'!$F$15</f>
        <v>149.78244896999999</v>
      </c>
      <c r="J148" s="36">
        <f>SUMIFS(СВЦЭМ!$E$33:$E$776,СВЦЭМ!$A$33:$A$776,$A148,СВЦЭМ!$B$33:$B$776,J$143)+'СЕТ СН'!$F$15</f>
        <v>144.73254022</v>
      </c>
      <c r="K148" s="36">
        <f>SUMIFS(СВЦЭМ!$E$33:$E$776,СВЦЭМ!$A$33:$A$776,$A148,СВЦЭМ!$B$33:$B$776,K$143)+'СЕТ СН'!$F$15</f>
        <v>142.86494322999999</v>
      </c>
      <c r="L148" s="36">
        <f>SUMIFS(СВЦЭМ!$E$33:$E$776,СВЦЭМ!$A$33:$A$776,$A148,СВЦЭМ!$B$33:$B$776,L$143)+'СЕТ СН'!$F$15</f>
        <v>141.48915385999999</v>
      </c>
      <c r="M148" s="36">
        <f>SUMIFS(СВЦЭМ!$E$33:$E$776,СВЦЭМ!$A$33:$A$776,$A148,СВЦЭМ!$B$33:$B$776,M$143)+'СЕТ СН'!$F$15</f>
        <v>140.55323573000001</v>
      </c>
      <c r="N148" s="36">
        <f>SUMIFS(СВЦЭМ!$E$33:$E$776,СВЦЭМ!$A$33:$A$776,$A148,СВЦЭМ!$B$33:$B$776,N$143)+'СЕТ СН'!$F$15</f>
        <v>143.13504284999999</v>
      </c>
      <c r="O148" s="36">
        <f>SUMIFS(СВЦЭМ!$E$33:$E$776,СВЦЭМ!$A$33:$A$776,$A148,СВЦЭМ!$B$33:$B$776,O$143)+'СЕТ СН'!$F$15</f>
        <v>143.29891834</v>
      </c>
      <c r="P148" s="36">
        <f>SUMIFS(СВЦЭМ!$E$33:$E$776,СВЦЭМ!$A$33:$A$776,$A148,СВЦЭМ!$B$33:$B$776,P$143)+'СЕТ СН'!$F$15</f>
        <v>144.69154155999999</v>
      </c>
      <c r="Q148" s="36">
        <f>SUMIFS(СВЦЭМ!$E$33:$E$776,СВЦЭМ!$A$33:$A$776,$A148,СВЦЭМ!$B$33:$B$776,Q$143)+'СЕТ СН'!$F$15</f>
        <v>145.76035866000001</v>
      </c>
      <c r="R148" s="36">
        <f>SUMIFS(СВЦЭМ!$E$33:$E$776,СВЦЭМ!$A$33:$A$776,$A148,СВЦЭМ!$B$33:$B$776,R$143)+'СЕТ СН'!$F$15</f>
        <v>145.59548684999999</v>
      </c>
      <c r="S148" s="36">
        <f>SUMIFS(СВЦЭМ!$E$33:$E$776,СВЦЭМ!$A$33:$A$776,$A148,СВЦЭМ!$B$33:$B$776,S$143)+'СЕТ СН'!$F$15</f>
        <v>144.02060975000001</v>
      </c>
      <c r="T148" s="36">
        <f>SUMIFS(СВЦЭМ!$E$33:$E$776,СВЦЭМ!$A$33:$A$776,$A148,СВЦЭМ!$B$33:$B$776,T$143)+'СЕТ СН'!$F$15</f>
        <v>140.472129</v>
      </c>
      <c r="U148" s="36">
        <f>SUMIFS(СВЦЭМ!$E$33:$E$776,СВЦЭМ!$A$33:$A$776,$A148,СВЦЭМ!$B$33:$B$776,U$143)+'СЕТ СН'!$F$15</f>
        <v>137.36980983999999</v>
      </c>
      <c r="V148" s="36">
        <f>SUMIFS(СВЦЭМ!$E$33:$E$776,СВЦЭМ!$A$33:$A$776,$A148,СВЦЭМ!$B$33:$B$776,V$143)+'СЕТ СН'!$F$15</f>
        <v>137.78424871999999</v>
      </c>
      <c r="W148" s="36">
        <f>SUMIFS(СВЦЭМ!$E$33:$E$776,СВЦЭМ!$A$33:$A$776,$A148,СВЦЭМ!$B$33:$B$776,W$143)+'СЕТ СН'!$F$15</f>
        <v>139.82513993000001</v>
      </c>
      <c r="X148" s="36">
        <f>SUMIFS(СВЦЭМ!$E$33:$E$776,СВЦЭМ!$A$33:$A$776,$A148,СВЦЭМ!$B$33:$B$776,X$143)+'СЕТ СН'!$F$15</f>
        <v>142.71146413</v>
      </c>
      <c r="Y148" s="36">
        <f>SUMIFS(СВЦЭМ!$E$33:$E$776,СВЦЭМ!$A$33:$A$776,$A148,СВЦЭМ!$B$33:$B$776,Y$143)+'СЕТ СН'!$F$15</f>
        <v>144.74810238000001</v>
      </c>
    </row>
    <row r="149" spans="1:25" ht="15.75" x14ac:dyDescent="0.2">
      <c r="A149" s="35">
        <f t="shared" si="4"/>
        <v>44233</v>
      </c>
      <c r="B149" s="36">
        <f>SUMIFS(СВЦЭМ!$E$33:$E$776,СВЦЭМ!$A$33:$A$776,$A149,СВЦЭМ!$B$33:$B$776,B$143)+'СЕТ СН'!$F$15</f>
        <v>148.84011194000001</v>
      </c>
      <c r="C149" s="36">
        <f>SUMIFS(СВЦЭМ!$E$33:$E$776,СВЦЭМ!$A$33:$A$776,$A149,СВЦЭМ!$B$33:$B$776,C$143)+'СЕТ СН'!$F$15</f>
        <v>152.03768848999999</v>
      </c>
      <c r="D149" s="36">
        <f>SUMIFS(СВЦЭМ!$E$33:$E$776,СВЦЭМ!$A$33:$A$776,$A149,СВЦЭМ!$B$33:$B$776,D$143)+'СЕТ СН'!$F$15</f>
        <v>151.91353025999999</v>
      </c>
      <c r="E149" s="36">
        <f>SUMIFS(СВЦЭМ!$E$33:$E$776,СВЦЭМ!$A$33:$A$776,$A149,СВЦЭМ!$B$33:$B$776,E$143)+'СЕТ СН'!$F$15</f>
        <v>153.29735292000001</v>
      </c>
      <c r="F149" s="36">
        <f>SUMIFS(СВЦЭМ!$E$33:$E$776,СВЦЭМ!$A$33:$A$776,$A149,СВЦЭМ!$B$33:$B$776,F$143)+'СЕТ СН'!$F$15</f>
        <v>155.35915482999999</v>
      </c>
      <c r="G149" s="36">
        <f>SUMIFS(СВЦЭМ!$E$33:$E$776,СВЦЭМ!$A$33:$A$776,$A149,СВЦЭМ!$B$33:$B$776,G$143)+'СЕТ СН'!$F$15</f>
        <v>154.69503169999999</v>
      </c>
      <c r="H149" s="36">
        <f>SUMIFS(СВЦЭМ!$E$33:$E$776,СВЦЭМ!$A$33:$A$776,$A149,СВЦЭМ!$B$33:$B$776,H$143)+'СЕТ СН'!$F$15</f>
        <v>152.83827209</v>
      </c>
      <c r="I149" s="36">
        <f>SUMIFS(СВЦЭМ!$E$33:$E$776,СВЦЭМ!$A$33:$A$776,$A149,СВЦЭМ!$B$33:$B$776,I$143)+'СЕТ СН'!$F$15</f>
        <v>149.36296039000001</v>
      </c>
      <c r="J149" s="36">
        <f>SUMIFS(СВЦЭМ!$E$33:$E$776,СВЦЭМ!$A$33:$A$776,$A149,СВЦЭМ!$B$33:$B$776,J$143)+'СЕТ СН'!$F$15</f>
        <v>144.12669893</v>
      </c>
      <c r="K149" s="36">
        <f>SUMIFS(СВЦЭМ!$E$33:$E$776,СВЦЭМ!$A$33:$A$776,$A149,СВЦЭМ!$B$33:$B$776,K$143)+'СЕТ СН'!$F$15</f>
        <v>139.12184995999999</v>
      </c>
      <c r="L149" s="36">
        <f>SUMIFS(СВЦЭМ!$E$33:$E$776,СВЦЭМ!$A$33:$A$776,$A149,СВЦЭМ!$B$33:$B$776,L$143)+'СЕТ СН'!$F$15</f>
        <v>137.54691258</v>
      </c>
      <c r="M149" s="36">
        <f>SUMIFS(СВЦЭМ!$E$33:$E$776,СВЦЭМ!$A$33:$A$776,$A149,СВЦЭМ!$B$33:$B$776,M$143)+'СЕТ СН'!$F$15</f>
        <v>137.77409947000001</v>
      </c>
      <c r="N149" s="36">
        <f>SUMIFS(СВЦЭМ!$E$33:$E$776,СВЦЭМ!$A$33:$A$776,$A149,СВЦЭМ!$B$33:$B$776,N$143)+'СЕТ СН'!$F$15</f>
        <v>139.96724505</v>
      </c>
      <c r="O149" s="36">
        <f>SUMIFS(СВЦЭМ!$E$33:$E$776,СВЦЭМ!$A$33:$A$776,$A149,СВЦЭМ!$B$33:$B$776,O$143)+'СЕТ СН'!$F$15</f>
        <v>142.18048100999999</v>
      </c>
      <c r="P149" s="36">
        <f>SUMIFS(СВЦЭМ!$E$33:$E$776,СВЦЭМ!$A$33:$A$776,$A149,СВЦЭМ!$B$33:$B$776,P$143)+'СЕТ СН'!$F$15</f>
        <v>143.09539763999999</v>
      </c>
      <c r="Q149" s="36">
        <f>SUMIFS(СВЦЭМ!$E$33:$E$776,СВЦЭМ!$A$33:$A$776,$A149,СВЦЭМ!$B$33:$B$776,Q$143)+'СЕТ СН'!$F$15</f>
        <v>144.96362073</v>
      </c>
      <c r="R149" s="36">
        <f>SUMIFS(СВЦЭМ!$E$33:$E$776,СВЦЭМ!$A$33:$A$776,$A149,СВЦЭМ!$B$33:$B$776,R$143)+'СЕТ СН'!$F$15</f>
        <v>144.68344089000001</v>
      </c>
      <c r="S149" s="36">
        <f>SUMIFS(СВЦЭМ!$E$33:$E$776,СВЦЭМ!$A$33:$A$776,$A149,СВЦЭМ!$B$33:$B$776,S$143)+'СЕТ СН'!$F$15</f>
        <v>142.13930658999999</v>
      </c>
      <c r="T149" s="36">
        <f>SUMIFS(СВЦЭМ!$E$33:$E$776,СВЦЭМ!$A$33:$A$776,$A149,СВЦЭМ!$B$33:$B$776,T$143)+'СЕТ СН'!$F$15</f>
        <v>138.76608214999999</v>
      </c>
      <c r="U149" s="36">
        <f>SUMIFS(СВЦЭМ!$E$33:$E$776,СВЦЭМ!$A$33:$A$776,$A149,СВЦЭМ!$B$33:$B$776,U$143)+'СЕТ СН'!$F$15</f>
        <v>139.30188888000001</v>
      </c>
      <c r="V149" s="36">
        <f>SUMIFS(СВЦЭМ!$E$33:$E$776,СВЦЭМ!$A$33:$A$776,$A149,СВЦЭМ!$B$33:$B$776,V$143)+'СЕТ СН'!$F$15</f>
        <v>141.64902026999999</v>
      </c>
      <c r="W149" s="36">
        <f>SUMIFS(СВЦЭМ!$E$33:$E$776,СВЦЭМ!$A$33:$A$776,$A149,СВЦЭМ!$B$33:$B$776,W$143)+'СЕТ СН'!$F$15</f>
        <v>143.94747483</v>
      </c>
      <c r="X149" s="36">
        <f>SUMIFS(СВЦЭМ!$E$33:$E$776,СВЦЭМ!$A$33:$A$776,$A149,СВЦЭМ!$B$33:$B$776,X$143)+'СЕТ СН'!$F$15</f>
        <v>146.42991255999999</v>
      </c>
      <c r="Y149" s="36">
        <f>SUMIFS(СВЦЭМ!$E$33:$E$776,СВЦЭМ!$A$33:$A$776,$A149,СВЦЭМ!$B$33:$B$776,Y$143)+'СЕТ СН'!$F$15</f>
        <v>149.31883685</v>
      </c>
    </row>
    <row r="150" spans="1:25" ht="15.75" x14ac:dyDescent="0.2">
      <c r="A150" s="35">
        <f t="shared" si="4"/>
        <v>44234</v>
      </c>
      <c r="B150" s="36">
        <f>SUMIFS(СВЦЭМ!$E$33:$E$776,СВЦЭМ!$A$33:$A$776,$A150,СВЦЭМ!$B$33:$B$776,B$143)+'СЕТ СН'!$F$15</f>
        <v>148.74326117999999</v>
      </c>
      <c r="C150" s="36">
        <f>SUMIFS(СВЦЭМ!$E$33:$E$776,СВЦЭМ!$A$33:$A$776,$A150,СВЦЭМ!$B$33:$B$776,C$143)+'СЕТ СН'!$F$15</f>
        <v>151.62612528</v>
      </c>
      <c r="D150" s="36">
        <f>SUMIFS(СВЦЭМ!$E$33:$E$776,СВЦЭМ!$A$33:$A$776,$A150,СВЦЭМ!$B$33:$B$776,D$143)+'СЕТ СН'!$F$15</f>
        <v>151.52730227000001</v>
      </c>
      <c r="E150" s="36">
        <f>SUMIFS(СВЦЭМ!$E$33:$E$776,СВЦЭМ!$A$33:$A$776,$A150,СВЦЭМ!$B$33:$B$776,E$143)+'СЕТ СН'!$F$15</f>
        <v>152.43281064999999</v>
      </c>
      <c r="F150" s="36">
        <f>SUMIFS(СВЦЭМ!$E$33:$E$776,СВЦЭМ!$A$33:$A$776,$A150,СВЦЭМ!$B$33:$B$776,F$143)+'СЕТ СН'!$F$15</f>
        <v>153.90357412</v>
      </c>
      <c r="G150" s="36">
        <f>SUMIFS(СВЦЭМ!$E$33:$E$776,СВЦЭМ!$A$33:$A$776,$A150,СВЦЭМ!$B$33:$B$776,G$143)+'СЕТ СН'!$F$15</f>
        <v>152.83882514000001</v>
      </c>
      <c r="H150" s="36">
        <f>SUMIFS(СВЦЭМ!$E$33:$E$776,СВЦЭМ!$A$33:$A$776,$A150,СВЦЭМ!$B$33:$B$776,H$143)+'СЕТ СН'!$F$15</f>
        <v>151.85610947999999</v>
      </c>
      <c r="I150" s="36">
        <f>SUMIFS(СВЦЭМ!$E$33:$E$776,СВЦЭМ!$A$33:$A$776,$A150,СВЦЭМ!$B$33:$B$776,I$143)+'СЕТ СН'!$F$15</f>
        <v>149.91496389</v>
      </c>
      <c r="J150" s="36">
        <f>SUMIFS(СВЦЭМ!$E$33:$E$776,СВЦЭМ!$A$33:$A$776,$A150,СВЦЭМ!$B$33:$B$776,J$143)+'СЕТ СН'!$F$15</f>
        <v>146.93453223</v>
      </c>
      <c r="K150" s="36">
        <f>SUMIFS(СВЦЭМ!$E$33:$E$776,СВЦЭМ!$A$33:$A$776,$A150,СВЦЭМ!$B$33:$B$776,K$143)+'СЕТ СН'!$F$15</f>
        <v>144.08001118999999</v>
      </c>
      <c r="L150" s="36">
        <f>SUMIFS(СВЦЭМ!$E$33:$E$776,СВЦЭМ!$A$33:$A$776,$A150,СВЦЭМ!$B$33:$B$776,L$143)+'СЕТ СН'!$F$15</f>
        <v>141.45868064000001</v>
      </c>
      <c r="M150" s="36">
        <f>SUMIFS(СВЦЭМ!$E$33:$E$776,СВЦЭМ!$A$33:$A$776,$A150,СВЦЭМ!$B$33:$B$776,M$143)+'СЕТ СН'!$F$15</f>
        <v>140.10188649</v>
      </c>
      <c r="N150" s="36">
        <f>SUMIFS(СВЦЭМ!$E$33:$E$776,СВЦЭМ!$A$33:$A$776,$A150,СВЦЭМ!$B$33:$B$776,N$143)+'СЕТ СН'!$F$15</f>
        <v>141.97455467</v>
      </c>
      <c r="O150" s="36">
        <f>SUMIFS(СВЦЭМ!$E$33:$E$776,СВЦЭМ!$A$33:$A$776,$A150,СВЦЭМ!$B$33:$B$776,O$143)+'СЕТ СН'!$F$15</f>
        <v>144.61362416</v>
      </c>
      <c r="P150" s="36">
        <f>SUMIFS(СВЦЭМ!$E$33:$E$776,СВЦЭМ!$A$33:$A$776,$A150,СВЦЭМ!$B$33:$B$776,P$143)+'СЕТ СН'!$F$15</f>
        <v>146.80867233999999</v>
      </c>
      <c r="Q150" s="36">
        <f>SUMIFS(СВЦЭМ!$E$33:$E$776,СВЦЭМ!$A$33:$A$776,$A150,СВЦЭМ!$B$33:$B$776,Q$143)+'СЕТ СН'!$F$15</f>
        <v>147.50708621000001</v>
      </c>
      <c r="R150" s="36">
        <f>SUMIFS(СВЦЭМ!$E$33:$E$776,СВЦЭМ!$A$33:$A$776,$A150,СВЦЭМ!$B$33:$B$776,R$143)+'СЕТ СН'!$F$15</f>
        <v>146.06644648</v>
      </c>
      <c r="S150" s="36">
        <f>SUMIFS(СВЦЭМ!$E$33:$E$776,СВЦЭМ!$A$33:$A$776,$A150,СВЦЭМ!$B$33:$B$776,S$143)+'СЕТ СН'!$F$15</f>
        <v>143.41617178999999</v>
      </c>
      <c r="T150" s="36">
        <f>SUMIFS(СВЦЭМ!$E$33:$E$776,СВЦЭМ!$A$33:$A$776,$A150,СВЦЭМ!$B$33:$B$776,T$143)+'СЕТ СН'!$F$15</f>
        <v>139.06595021999999</v>
      </c>
      <c r="U150" s="36">
        <f>SUMIFS(СВЦЭМ!$E$33:$E$776,СВЦЭМ!$A$33:$A$776,$A150,СВЦЭМ!$B$33:$B$776,U$143)+'СЕТ СН'!$F$15</f>
        <v>140.65071320999999</v>
      </c>
      <c r="V150" s="36">
        <f>SUMIFS(СВЦЭМ!$E$33:$E$776,СВЦЭМ!$A$33:$A$776,$A150,СВЦЭМ!$B$33:$B$776,V$143)+'СЕТ СН'!$F$15</f>
        <v>142.39047937000001</v>
      </c>
      <c r="W150" s="36">
        <f>SUMIFS(СВЦЭМ!$E$33:$E$776,СВЦЭМ!$A$33:$A$776,$A150,СВЦЭМ!$B$33:$B$776,W$143)+'СЕТ СН'!$F$15</f>
        <v>144.27512225000001</v>
      </c>
      <c r="X150" s="36">
        <f>SUMIFS(СВЦЭМ!$E$33:$E$776,СВЦЭМ!$A$33:$A$776,$A150,СВЦЭМ!$B$33:$B$776,X$143)+'СЕТ СН'!$F$15</f>
        <v>147.29177974000001</v>
      </c>
      <c r="Y150" s="36">
        <f>SUMIFS(СВЦЭМ!$E$33:$E$776,СВЦЭМ!$A$33:$A$776,$A150,СВЦЭМ!$B$33:$B$776,Y$143)+'СЕТ СН'!$F$15</f>
        <v>150.94268255</v>
      </c>
    </row>
    <row r="151" spans="1:25" ht="15.75" x14ac:dyDescent="0.2">
      <c r="A151" s="35">
        <f t="shared" si="4"/>
        <v>44235</v>
      </c>
      <c r="B151" s="36">
        <f>SUMIFS(СВЦЭМ!$E$33:$E$776,СВЦЭМ!$A$33:$A$776,$A151,СВЦЭМ!$B$33:$B$776,B$143)+'СЕТ СН'!$F$15</f>
        <v>150.01403565000001</v>
      </c>
      <c r="C151" s="36">
        <f>SUMIFS(СВЦЭМ!$E$33:$E$776,СВЦЭМ!$A$33:$A$776,$A151,СВЦЭМ!$B$33:$B$776,C$143)+'СЕТ СН'!$F$15</f>
        <v>154.8924303</v>
      </c>
      <c r="D151" s="36">
        <f>SUMIFS(СВЦЭМ!$E$33:$E$776,СВЦЭМ!$A$33:$A$776,$A151,СВЦЭМ!$B$33:$B$776,D$143)+'СЕТ СН'!$F$15</f>
        <v>157.34556229</v>
      </c>
      <c r="E151" s="36">
        <f>SUMIFS(СВЦЭМ!$E$33:$E$776,СВЦЭМ!$A$33:$A$776,$A151,СВЦЭМ!$B$33:$B$776,E$143)+'СЕТ СН'!$F$15</f>
        <v>158.16725349000001</v>
      </c>
      <c r="F151" s="36">
        <f>SUMIFS(СВЦЭМ!$E$33:$E$776,СВЦЭМ!$A$33:$A$776,$A151,СВЦЭМ!$B$33:$B$776,F$143)+'СЕТ СН'!$F$15</f>
        <v>158.40451630000001</v>
      </c>
      <c r="G151" s="36">
        <f>SUMIFS(СВЦЭМ!$E$33:$E$776,СВЦЭМ!$A$33:$A$776,$A151,СВЦЭМ!$B$33:$B$776,G$143)+'СЕТ СН'!$F$15</f>
        <v>155.93835799999999</v>
      </c>
      <c r="H151" s="36">
        <f>SUMIFS(СВЦЭМ!$E$33:$E$776,СВЦЭМ!$A$33:$A$776,$A151,СВЦЭМ!$B$33:$B$776,H$143)+'СЕТ СН'!$F$15</f>
        <v>151.21418768999999</v>
      </c>
      <c r="I151" s="36">
        <f>SUMIFS(СВЦЭМ!$E$33:$E$776,СВЦЭМ!$A$33:$A$776,$A151,СВЦЭМ!$B$33:$B$776,I$143)+'СЕТ СН'!$F$15</f>
        <v>147.20824775</v>
      </c>
      <c r="J151" s="36">
        <f>SUMIFS(СВЦЭМ!$E$33:$E$776,СВЦЭМ!$A$33:$A$776,$A151,СВЦЭМ!$B$33:$B$776,J$143)+'СЕТ СН'!$F$15</f>
        <v>146.19024551000001</v>
      </c>
      <c r="K151" s="36">
        <f>SUMIFS(СВЦЭМ!$E$33:$E$776,СВЦЭМ!$A$33:$A$776,$A151,СВЦЭМ!$B$33:$B$776,K$143)+'СЕТ СН'!$F$15</f>
        <v>145.30465787</v>
      </c>
      <c r="L151" s="36">
        <f>SUMIFS(СВЦЭМ!$E$33:$E$776,СВЦЭМ!$A$33:$A$776,$A151,СВЦЭМ!$B$33:$B$776,L$143)+'СЕТ СН'!$F$15</f>
        <v>144.70731531000001</v>
      </c>
      <c r="M151" s="36">
        <f>SUMIFS(СВЦЭМ!$E$33:$E$776,СВЦЭМ!$A$33:$A$776,$A151,СВЦЭМ!$B$33:$B$776,M$143)+'СЕТ СН'!$F$15</f>
        <v>145.95694237000001</v>
      </c>
      <c r="N151" s="36">
        <f>SUMIFS(СВЦЭМ!$E$33:$E$776,СВЦЭМ!$A$33:$A$776,$A151,СВЦЭМ!$B$33:$B$776,N$143)+'СЕТ СН'!$F$15</f>
        <v>147.26168440000001</v>
      </c>
      <c r="O151" s="36">
        <f>SUMIFS(СВЦЭМ!$E$33:$E$776,СВЦЭМ!$A$33:$A$776,$A151,СВЦЭМ!$B$33:$B$776,O$143)+'СЕТ СН'!$F$15</f>
        <v>149.22901017999999</v>
      </c>
      <c r="P151" s="36">
        <f>SUMIFS(СВЦЭМ!$E$33:$E$776,СВЦЭМ!$A$33:$A$776,$A151,СВЦЭМ!$B$33:$B$776,P$143)+'СЕТ СН'!$F$15</f>
        <v>150.55127193999999</v>
      </c>
      <c r="Q151" s="36">
        <f>SUMIFS(СВЦЭМ!$E$33:$E$776,СВЦЭМ!$A$33:$A$776,$A151,СВЦЭМ!$B$33:$B$776,Q$143)+'СЕТ СН'!$F$15</f>
        <v>150.90081702000001</v>
      </c>
      <c r="R151" s="36">
        <f>SUMIFS(СВЦЭМ!$E$33:$E$776,СВЦЭМ!$A$33:$A$776,$A151,СВЦЭМ!$B$33:$B$776,R$143)+'СЕТ СН'!$F$15</f>
        <v>150.08123229</v>
      </c>
      <c r="S151" s="36">
        <f>SUMIFS(СВЦЭМ!$E$33:$E$776,СВЦЭМ!$A$33:$A$776,$A151,СВЦЭМ!$B$33:$B$776,S$143)+'СЕТ СН'!$F$15</f>
        <v>148.16585595000001</v>
      </c>
      <c r="T151" s="36">
        <f>SUMIFS(СВЦЭМ!$E$33:$E$776,СВЦЭМ!$A$33:$A$776,$A151,СВЦЭМ!$B$33:$B$776,T$143)+'СЕТ СН'!$F$15</f>
        <v>144.04101261</v>
      </c>
      <c r="U151" s="36">
        <f>SUMIFS(СВЦЭМ!$E$33:$E$776,СВЦЭМ!$A$33:$A$776,$A151,СВЦЭМ!$B$33:$B$776,U$143)+'СЕТ СН'!$F$15</f>
        <v>144.83944414999999</v>
      </c>
      <c r="V151" s="36">
        <f>SUMIFS(СВЦЭМ!$E$33:$E$776,СВЦЭМ!$A$33:$A$776,$A151,СВЦЭМ!$B$33:$B$776,V$143)+'СЕТ СН'!$F$15</f>
        <v>146.81528327999999</v>
      </c>
      <c r="W151" s="36">
        <f>SUMIFS(СВЦЭМ!$E$33:$E$776,СВЦЭМ!$A$33:$A$776,$A151,СВЦЭМ!$B$33:$B$776,W$143)+'СЕТ СН'!$F$15</f>
        <v>149.47391153999999</v>
      </c>
      <c r="X151" s="36">
        <f>SUMIFS(СВЦЭМ!$E$33:$E$776,СВЦЭМ!$A$33:$A$776,$A151,СВЦЭМ!$B$33:$B$776,X$143)+'СЕТ СН'!$F$15</f>
        <v>152.36067413999999</v>
      </c>
      <c r="Y151" s="36">
        <f>SUMIFS(СВЦЭМ!$E$33:$E$776,СВЦЭМ!$A$33:$A$776,$A151,СВЦЭМ!$B$33:$B$776,Y$143)+'СЕТ СН'!$F$15</f>
        <v>154.45680715</v>
      </c>
    </row>
    <row r="152" spans="1:25" ht="15.75" x14ac:dyDescent="0.2">
      <c r="A152" s="35">
        <f t="shared" si="4"/>
        <v>44236</v>
      </c>
      <c r="B152" s="36">
        <f>SUMIFS(СВЦЭМ!$E$33:$E$776,СВЦЭМ!$A$33:$A$776,$A152,СВЦЭМ!$B$33:$B$776,B$143)+'СЕТ СН'!$F$15</f>
        <v>150.15304252999999</v>
      </c>
      <c r="C152" s="36">
        <f>SUMIFS(СВЦЭМ!$E$33:$E$776,СВЦЭМ!$A$33:$A$776,$A152,СВЦЭМ!$B$33:$B$776,C$143)+'СЕТ СН'!$F$15</f>
        <v>153.88144270999999</v>
      </c>
      <c r="D152" s="36">
        <f>SUMIFS(СВЦЭМ!$E$33:$E$776,СВЦЭМ!$A$33:$A$776,$A152,СВЦЭМ!$B$33:$B$776,D$143)+'СЕТ СН'!$F$15</f>
        <v>158.37954282999999</v>
      </c>
      <c r="E152" s="36">
        <f>SUMIFS(СВЦЭМ!$E$33:$E$776,СВЦЭМ!$A$33:$A$776,$A152,СВЦЭМ!$B$33:$B$776,E$143)+'СЕТ СН'!$F$15</f>
        <v>159.78862333999999</v>
      </c>
      <c r="F152" s="36">
        <f>SUMIFS(СВЦЭМ!$E$33:$E$776,СВЦЭМ!$A$33:$A$776,$A152,СВЦЭМ!$B$33:$B$776,F$143)+'СЕТ СН'!$F$15</f>
        <v>157.95868188</v>
      </c>
      <c r="G152" s="36">
        <f>SUMIFS(СВЦЭМ!$E$33:$E$776,СВЦЭМ!$A$33:$A$776,$A152,СВЦЭМ!$B$33:$B$776,G$143)+'СЕТ СН'!$F$15</f>
        <v>154.80107336</v>
      </c>
      <c r="H152" s="36">
        <f>SUMIFS(СВЦЭМ!$E$33:$E$776,СВЦЭМ!$A$33:$A$776,$A152,СВЦЭМ!$B$33:$B$776,H$143)+'СЕТ СН'!$F$15</f>
        <v>149.74583161999999</v>
      </c>
      <c r="I152" s="36">
        <f>SUMIFS(СВЦЭМ!$E$33:$E$776,СВЦЭМ!$A$33:$A$776,$A152,СВЦЭМ!$B$33:$B$776,I$143)+'СЕТ СН'!$F$15</f>
        <v>144.47828179999999</v>
      </c>
      <c r="J152" s="36">
        <f>SUMIFS(СВЦЭМ!$E$33:$E$776,СВЦЭМ!$A$33:$A$776,$A152,СВЦЭМ!$B$33:$B$776,J$143)+'СЕТ СН'!$F$15</f>
        <v>141.19317629</v>
      </c>
      <c r="K152" s="36">
        <f>SUMIFS(СВЦЭМ!$E$33:$E$776,СВЦЭМ!$A$33:$A$776,$A152,СВЦЭМ!$B$33:$B$776,K$143)+'СЕТ СН'!$F$15</f>
        <v>140.55327846</v>
      </c>
      <c r="L152" s="36">
        <f>SUMIFS(СВЦЭМ!$E$33:$E$776,СВЦЭМ!$A$33:$A$776,$A152,СВЦЭМ!$B$33:$B$776,L$143)+'СЕТ СН'!$F$15</f>
        <v>139.52285491999999</v>
      </c>
      <c r="M152" s="36">
        <f>SUMIFS(СВЦЭМ!$E$33:$E$776,СВЦЭМ!$A$33:$A$776,$A152,СВЦЭМ!$B$33:$B$776,M$143)+'СЕТ СН'!$F$15</f>
        <v>140.72644978</v>
      </c>
      <c r="N152" s="36">
        <f>SUMIFS(СВЦЭМ!$E$33:$E$776,СВЦЭМ!$A$33:$A$776,$A152,СВЦЭМ!$B$33:$B$776,N$143)+'СЕТ СН'!$F$15</f>
        <v>142.36459955000001</v>
      </c>
      <c r="O152" s="36">
        <f>SUMIFS(СВЦЭМ!$E$33:$E$776,СВЦЭМ!$A$33:$A$776,$A152,СВЦЭМ!$B$33:$B$776,O$143)+'СЕТ СН'!$F$15</f>
        <v>144.65001111000001</v>
      </c>
      <c r="P152" s="36">
        <f>SUMIFS(СВЦЭМ!$E$33:$E$776,СВЦЭМ!$A$33:$A$776,$A152,СВЦЭМ!$B$33:$B$776,P$143)+'СЕТ СН'!$F$15</f>
        <v>147.52287351999999</v>
      </c>
      <c r="Q152" s="36">
        <f>SUMIFS(СВЦЭМ!$E$33:$E$776,СВЦЭМ!$A$33:$A$776,$A152,СВЦЭМ!$B$33:$B$776,Q$143)+'СЕТ СН'!$F$15</f>
        <v>148.30704872000001</v>
      </c>
      <c r="R152" s="36">
        <f>SUMIFS(СВЦЭМ!$E$33:$E$776,СВЦЭМ!$A$33:$A$776,$A152,СВЦЭМ!$B$33:$B$776,R$143)+'СЕТ СН'!$F$15</f>
        <v>148.32285415000001</v>
      </c>
      <c r="S152" s="36">
        <f>SUMIFS(СВЦЭМ!$E$33:$E$776,СВЦЭМ!$A$33:$A$776,$A152,СВЦЭМ!$B$33:$B$776,S$143)+'СЕТ СН'!$F$15</f>
        <v>146.12935481</v>
      </c>
      <c r="T152" s="36">
        <f>SUMIFS(СВЦЭМ!$E$33:$E$776,СВЦЭМ!$A$33:$A$776,$A152,СВЦЭМ!$B$33:$B$776,T$143)+'СЕТ СН'!$F$15</f>
        <v>141.79039308</v>
      </c>
      <c r="U152" s="36">
        <f>SUMIFS(СВЦЭМ!$E$33:$E$776,СВЦЭМ!$A$33:$A$776,$A152,СВЦЭМ!$B$33:$B$776,U$143)+'СЕТ СН'!$F$15</f>
        <v>141.31138730999999</v>
      </c>
      <c r="V152" s="36">
        <f>SUMIFS(СВЦЭМ!$E$33:$E$776,СВЦЭМ!$A$33:$A$776,$A152,СВЦЭМ!$B$33:$B$776,V$143)+'СЕТ СН'!$F$15</f>
        <v>143.18788488000001</v>
      </c>
      <c r="W152" s="36">
        <f>SUMIFS(СВЦЭМ!$E$33:$E$776,СВЦЭМ!$A$33:$A$776,$A152,СВЦЭМ!$B$33:$B$776,W$143)+'СЕТ СН'!$F$15</f>
        <v>146.19220478</v>
      </c>
      <c r="X152" s="36">
        <f>SUMIFS(СВЦЭМ!$E$33:$E$776,СВЦЭМ!$A$33:$A$776,$A152,СВЦЭМ!$B$33:$B$776,X$143)+'СЕТ СН'!$F$15</f>
        <v>149.54096565</v>
      </c>
      <c r="Y152" s="36">
        <f>SUMIFS(СВЦЭМ!$E$33:$E$776,СВЦЭМ!$A$33:$A$776,$A152,СВЦЭМ!$B$33:$B$776,Y$143)+'СЕТ СН'!$F$15</f>
        <v>150.99323287000001</v>
      </c>
    </row>
    <row r="153" spans="1:25" ht="15.75" x14ac:dyDescent="0.2">
      <c r="A153" s="35">
        <f t="shared" si="4"/>
        <v>44237</v>
      </c>
      <c r="B153" s="36">
        <f>SUMIFS(СВЦЭМ!$E$33:$E$776,СВЦЭМ!$A$33:$A$776,$A153,СВЦЭМ!$B$33:$B$776,B$143)+'СЕТ СН'!$F$15</f>
        <v>143.17197945000001</v>
      </c>
      <c r="C153" s="36">
        <f>SUMIFS(СВЦЭМ!$E$33:$E$776,СВЦЭМ!$A$33:$A$776,$A153,СВЦЭМ!$B$33:$B$776,C$143)+'СЕТ СН'!$F$15</f>
        <v>145.49751856</v>
      </c>
      <c r="D153" s="36">
        <f>SUMIFS(СВЦЭМ!$E$33:$E$776,СВЦЭМ!$A$33:$A$776,$A153,СВЦЭМ!$B$33:$B$776,D$143)+'СЕТ СН'!$F$15</f>
        <v>148.5444469</v>
      </c>
      <c r="E153" s="36">
        <f>SUMIFS(СВЦЭМ!$E$33:$E$776,СВЦЭМ!$A$33:$A$776,$A153,СВЦЭМ!$B$33:$B$776,E$143)+'СЕТ СН'!$F$15</f>
        <v>149.16580273</v>
      </c>
      <c r="F153" s="36">
        <f>SUMIFS(СВЦЭМ!$E$33:$E$776,СВЦЭМ!$A$33:$A$776,$A153,СВЦЭМ!$B$33:$B$776,F$143)+'СЕТ СН'!$F$15</f>
        <v>148.04640361</v>
      </c>
      <c r="G153" s="36">
        <f>SUMIFS(СВЦЭМ!$E$33:$E$776,СВЦЭМ!$A$33:$A$776,$A153,СВЦЭМ!$B$33:$B$776,G$143)+'СЕТ СН'!$F$15</f>
        <v>145.76412083</v>
      </c>
      <c r="H153" s="36">
        <f>SUMIFS(СВЦЭМ!$E$33:$E$776,СВЦЭМ!$A$33:$A$776,$A153,СВЦЭМ!$B$33:$B$776,H$143)+'СЕТ СН'!$F$15</f>
        <v>142.84834674000001</v>
      </c>
      <c r="I153" s="36">
        <f>SUMIFS(СВЦЭМ!$E$33:$E$776,СВЦЭМ!$A$33:$A$776,$A153,СВЦЭМ!$B$33:$B$776,I$143)+'СЕТ СН'!$F$15</f>
        <v>146.5253051</v>
      </c>
      <c r="J153" s="36">
        <f>SUMIFS(СВЦЭМ!$E$33:$E$776,СВЦЭМ!$A$33:$A$776,$A153,СВЦЭМ!$B$33:$B$776,J$143)+'СЕТ СН'!$F$15</f>
        <v>143.04291993000001</v>
      </c>
      <c r="K153" s="36">
        <f>SUMIFS(СВЦЭМ!$E$33:$E$776,СВЦЭМ!$A$33:$A$776,$A153,СВЦЭМ!$B$33:$B$776,K$143)+'СЕТ СН'!$F$15</f>
        <v>141.17847517999999</v>
      </c>
      <c r="L153" s="36">
        <f>SUMIFS(СВЦЭМ!$E$33:$E$776,СВЦЭМ!$A$33:$A$776,$A153,СВЦЭМ!$B$33:$B$776,L$143)+'СЕТ СН'!$F$15</f>
        <v>140.93779738999999</v>
      </c>
      <c r="M153" s="36">
        <f>SUMIFS(СВЦЭМ!$E$33:$E$776,СВЦЭМ!$A$33:$A$776,$A153,СВЦЭМ!$B$33:$B$776,M$143)+'СЕТ СН'!$F$15</f>
        <v>142.17316934999999</v>
      </c>
      <c r="N153" s="36">
        <f>SUMIFS(СВЦЭМ!$E$33:$E$776,СВЦЭМ!$A$33:$A$776,$A153,СВЦЭМ!$B$33:$B$776,N$143)+'СЕТ СН'!$F$15</f>
        <v>143.94090967</v>
      </c>
      <c r="O153" s="36">
        <f>SUMIFS(СВЦЭМ!$E$33:$E$776,СВЦЭМ!$A$33:$A$776,$A153,СВЦЭМ!$B$33:$B$776,O$143)+'СЕТ СН'!$F$15</f>
        <v>146.67081958</v>
      </c>
      <c r="P153" s="36">
        <f>SUMIFS(СВЦЭМ!$E$33:$E$776,СВЦЭМ!$A$33:$A$776,$A153,СВЦЭМ!$B$33:$B$776,P$143)+'СЕТ СН'!$F$15</f>
        <v>148.15433053999999</v>
      </c>
      <c r="Q153" s="36">
        <f>SUMIFS(СВЦЭМ!$E$33:$E$776,СВЦЭМ!$A$33:$A$776,$A153,СВЦЭМ!$B$33:$B$776,Q$143)+'СЕТ СН'!$F$15</f>
        <v>149.24674006999999</v>
      </c>
      <c r="R153" s="36">
        <f>SUMIFS(СВЦЭМ!$E$33:$E$776,СВЦЭМ!$A$33:$A$776,$A153,СВЦЭМ!$B$33:$B$776,R$143)+'СЕТ СН'!$F$15</f>
        <v>148.79657566</v>
      </c>
      <c r="S153" s="36">
        <f>SUMIFS(СВЦЭМ!$E$33:$E$776,СВЦЭМ!$A$33:$A$776,$A153,СВЦЭМ!$B$33:$B$776,S$143)+'СЕТ СН'!$F$15</f>
        <v>147.02494598000001</v>
      </c>
      <c r="T153" s="36">
        <f>SUMIFS(СВЦЭМ!$E$33:$E$776,СВЦЭМ!$A$33:$A$776,$A153,СВЦЭМ!$B$33:$B$776,T$143)+'СЕТ СН'!$F$15</f>
        <v>141.86648468999999</v>
      </c>
      <c r="U153" s="36">
        <f>SUMIFS(СВЦЭМ!$E$33:$E$776,СВЦЭМ!$A$33:$A$776,$A153,СВЦЭМ!$B$33:$B$776,U$143)+'СЕТ СН'!$F$15</f>
        <v>141.10655557999999</v>
      </c>
      <c r="V153" s="36">
        <f>SUMIFS(СВЦЭМ!$E$33:$E$776,СВЦЭМ!$A$33:$A$776,$A153,СВЦЭМ!$B$33:$B$776,V$143)+'СЕТ СН'!$F$15</f>
        <v>142.91328551000001</v>
      </c>
      <c r="W153" s="36">
        <f>SUMIFS(СВЦЭМ!$E$33:$E$776,СВЦЭМ!$A$33:$A$776,$A153,СВЦЭМ!$B$33:$B$776,W$143)+'СЕТ СН'!$F$15</f>
        <v>145.57583277000001</v>
      </c>
      <c r="X153" s="36">
        <f>SUMIFS(СВЦЭМ!$E$33:$E$776,СВЦЭМ!$A$33:$A$776,$A153,СВЦЭМ!$B$33:$B$776,X$143)+'СЕТ СН'!$F$15</f>
        <v>148.48538955999999</v>
      </c>
      <c r="Y153" s="36">
        <f>SUMIFS(СВЦЭМ!$E$33:$E$776,СВЦЭМ!$A$33:$A$776,$A153,СВЦЭМ!$B$33:$B$776,Y$143)+'СЕТ СН'!$F$15</f>
        <v>150.08690938000001</v>
      </c>
    </row>
    <row r="154" spans="1:25" ht="15.75" x14ac:dyDescent="0.2">
      <c r="A154" s="35">
        <f t="shared" si="4"/>
        <v>44238</v>
      </c>
      <c r="B154" s="36">
        <f>SUMIFS(СВЦЭМ!$E$33:$E$776,СВЦЭМ!$A$33:$A$776,$A154,СВЦЭМ!$B$33:$B$776,B$143)+'СЕТ СН'!$F$15</f>
        <v>145.23773467000001</v>
      </c>
      <c r="C154" s="36">
        <f>SUMIFS(СВЦЭМ!$E$33:$E$776,СВЦЭМ!$A$33:$A$776,$A154,СВЦЭМ!$B$33:$B$776,C$143)+'СЕТ СН'!$F$15</f>
        <v>151.78992762999999</v>
      </c>
      <c r="D154" s="36">
        <f>SUMIFS(СВЦЭМ!$E$33:$E$776,СВЦЭМ!$A$33:$A$776,$A154,СВЦЭМ!$B$33:$B$776,D$143)+'СЕТ СН'!$F$15</f>
        <v>153.93980832</v>
      </c>
      <c r="E154" s="36">
        <f>SUMIFS(СВЦЭМ!$E$33:$E$776,СВЦЭМ!$A$33:$A$776,$A154,СВЦЭМ!$B$33:$B$776,E$143)+'СЕТ СН'!$F$15</f>
        <v>154.43768292999999</v>
      </c>
      <c r="F154" s="36">
        <f>SUMIFS(СВЦЭМ!$E$33:$E$776,СВЦЭМ!$A$33:$A$776,$A154,СВЦЭМ!$B$33:$B$776,F$143)+'СЕТ СН'!$F$15</f>
        <v>157.46144842999999</v>
      </c>
      <c r="G154" s="36">
        <f>SUMIFS(СВЦЭМ!$E$33:$E$776,СВЦЭМ!$A$33:$A$776,$A154,СВЦЭМ!$B$33:$B$776,G$143)+'СЕТ СН'!$F$15</f>
        <v>156.16061378000001</v>
      </c>
      <c r="H154" s="36">
        <f>SUMIFS(СВЦЭМ!$E$33:$E$776,СВЦЭМ!$A$33:$A$776,$A154,СВЦЭМ!$B$33:$B$776,H$143)+'СЕТ СН'!$F$15</f>
        <v>152.13806062</v>
      </c>
      <c r="I154" s="36">
        <f>SUMIFS(СВЦЭМ!$E$33:$E$776,СВЦЭМ!$A$33:$A$776,$A154,СВЦЭМ!$B$33:$B$776,I$143)+'СЕТ СН'!$F$15</f>
        <v>146.38304059000001</v>
      </c>
      <c r="J154" s="36">
        <f>SUMIFS(СВЦЭМ!$E$33:$E$776,СВЦЭМ!$A$33:$A$776,$A154,СВЦЭМ!$B$33:$B$776,J$143)+'СЕТ СН'!$F$15</f>
        <v>141.87911513</v>
      </c>
      <c r="K154" s="36">
        <f>SUMIFS(СВЦЭМ!$E$33:$E$776,СВЦЭМ!$A$33:$A$776,$A154,СВЦЭМ!$B$33:$B$776,K$143)+'СЕТ СН'!$F$15</f>
        <v>141.02621214999999</v>
      </c>
      <c r="L154" s="36">
        <f>SUMIFS(СВЦЭМ!$E$33:$E$776,СВЦЭМ!$A$33:$A$776,$A154,СВЦЭМ!$B$33:$B$776,L$143)+'СЕТ СН'!$F$15</f>
        <v>141.28877188999999</v>
      </c>
      <c r="M154" s="36">
        <f>SUMIFS(СВЦЭМ!$E$33:$E$776,СВЦЭМ!$A$33:$A$776,$A154,СВЦЭМ!$B$33:$B$776,M$143)+'СЕТ СН'!$F$15</f>
        <v>142.72402499</v>
      </c>
      <c r="N154" s="36">
        <f>SUMIFS(СВЦЭМ!$E$33:$E$776,СВЦЭМ!$A$33:$A$776,$A154,СВЦЭМ!$B$33:$B$776,N$143)+'СЕТ СН'!$F$15</f>
        <v>145.77639377</v>
      </c>
      <c r="O154" s="36">
        <f>SUMIFS(СВЦЭМ!$E$33:$E$776,СВЦЭМ!$A$33:$A$776,$A154,СВЦЭМ!$B$33:$B$776,O$143)+'СЕТ СН'!$F$15</f>
        <v>148.22739278</v>
      </c>
      <c r="P154" s="36">
        <f>SUMIFS(СВЦЭМ!$E$33:$E$776,СВЦЭМ!$A$33:$A$776,$A154,СВЦЭМ!$B$33:$B$776,P$143)+'СЕТ СН'!$F$15</f>
        <v>150.44771957</v>
      </c>
      <c r="Q154" s="36">
        <f>SUMIFS(СВЦЭМ!$E$33:$E$776,СВЦЭМ!$A$33:$A$776,$A154,СВЦЭМ!$B$33:$B$776,Q$143)+'СЕТ СН'!$F$15</f>
        <v>151.40338023000001</v>
      </c>
      <c r="R154" s="36">
        <f>SUMIFS(СВЦЭМ!$E$33:$E$776,СВЦЭМ!$A$33:$A$776,$A154,СВЦЭМ!$B$33:$B$776,R$143)+'СЕТ СН'!$F$15</f>
        <v>150.49139769999999</v>
      </c>
      <c r="S154" s="36">
        <f>SUMIFS(СВЦЭМ!$E$33:$E$776,СВЦЭМ!$A$33:$A$776,$A154,СВЦЭМ!$B$33:$B$776,S$143)+'СЕТ СН'!$F$15</f>
        <v>147.89915252</v>
      </c>
      <c r="T154" s="36">
        <f>SUMIFS(СВЦЭМ!$E$33:$E$776,СВЦЭМ!$A$33:$A$776,$A154,СВЦЭМ!$B$33:$B$776,T$143)+'СЕТ СН'!$F$15</f>
        <v>143.35880094000001</v>
      </c>
      <c r="U154" s="36">
        <f>SUMIFS(СВЦЭМ!$E$33:$E$776,СВЦЭМ!$A$33:$A$776,$A154,СВЦЭМ!$B$33:$B$776,U$143)+'СЕТ СН'!$F$15</f>
        <v>142.19093702999999</v>
      </c>
      <c r="V154" s="36">
        <f>SUMIFS(СВЦЭМ!$E$33:$E$776,СВЦЭМ!$A$33:$A$776,$A154,СВЦЭМ!$B$33:$B$776,V$143)+'СЕТ СН'!$F$15</f>
        <v>142.18158374000001</v>
      </c>
      <c r="W154" s="36">
        <f>SUMIFS(СВЦЭМ!$E$33:$E$776,СВЦЭМ!$A$33:$A$776,$A154,СВЦЭМ!$B$33:$B$776,W$143)+'СЕТ СН'!$F$15</f>
        <v>145.29662388</v>
      </c>
      <c r="X154" s="36">
        <f>SUMIFS(СВЦЭМ!$E$33:$E$776,СВЦЭМ!$A$33:$A$776,$A154,СВЦЭМ!$B$33:$B$776,X$143)+'СЕТ СН'!$F$15</f>
        <v>148.13669121000001</v>
      </c>
      <c r="Y154" s="36">
        <f>SUMIFS(СВЦЭМ!$E$33:$E$776,СВЦЭМ!$A$33:$A$776,$A154,СВЦЭМ!$B$33:$B$776,Y$143)+'СЕТ СН'!$F$15</f>
        <v>149.98656803</v>
      </c>
    </row>
    <row r="155" spans="1:25" ht="15.75" x14ac:dyDescent="0.2">
      <c r="A155" s="35">
        <f t="shared" si="4"/>
        <v>44239</v>
      </c>
      <c r="B155" s="36">
        <f>SUMIFS(СВЦЭМ!$E$33:$E$776,СВЦЭМ!$A$33:$A$776,$A155,СВЦЭМ!$B$33:$B$776,B$143)+'СЕТ СН'!$F$15</f>
        <v>151.7298394</v>
      </c>
      <c r="C155" s="36">
        <f>SUMIFS(СВЦЭМ!$E$33:$E$776,СВЦЭМ!$A$33:$A$776,$A155,СВЦЭМ!$B$33:$B$776,C$143)+'СЕТ СН'!$F$15</f>
        <v>154.83916278000001</v>
      </c>
      <c r="D155" s="36">
        <f>SUMIFS(СВЦЭМ!$E$33:$E$776,СВЦЭМ!$A$33:$A$776,$A155,СВЦЭМ!$B$33:$B$776,D$143)+'СЕТ СН'!$F$15</f>
        <v>155.46443151</v>
      </c>
      <c r="E155" s="36">
        <f>SUMIFS(СВЦЭМ!$E$33:$E$776,СВЦЭМ!$A$33:$A$776,$A155,СВЦЭМ!$B$33:$B$776,E$143)+'СЕТ СН'!$F$15</f>
        <v>155.91159694999999</v>
      </c>
      <c r="F155" s="36">
        <f>SUMIFS(СВЦЭМ!$E$33:$E$776,СВЦЭМ!$A$33:$A$776,$A155,СВЦЭМ!$B$33:$B$776,F$143)+'СЕТ СН'!$F$15</f>
        <v>156.17971391</v>
      </c>
      <c r="G155" s="36">
        <f>SUMIFS(СВЦЭМ!$E$33:$E$776,СВЦЭМ!$A$33:$A$776,$A155,СВЦЭМ!$B$33:$B$776,G$143)+'СЕТ СН'!$F$15</f>
        <v>153.85239297999999</v>
      </c>
      <c r="H155" s="36">
        <f>SUMIFS(СВЦЭМ!$E$33:$E$776,СВЦЭМ!$A$33:$A$776,$A155,СВЦЭМ!$B$33:$B$776,H$143)+'СЕТ СН'!$F$15</f>
        <v>149.97016436999999</v>
      </c>
      <c r="I155" s="36">
        <f>SUMIFS(СВЦЭМ!$E$33:$E$776,СВЦЭМ!$A$33:$A$776,$A155,СВЦЭМ!$B$33:$B$776,I$143)+'СЕТ СН'!$F$15</f>
        <v>147.87314133000001</v>
      </c>
      <c r="J155" s="36">
        <f>SUMIFS(СВЦЭМ!$E$33:$E$776,СВЦЭМ!$A$33:$A$776,$A155,СВЦЭМ!$B$33:$B$776,J$143)+'СЕТ СН'!$F$15</f>
        <v>144.08030654999999</v>
      </c>
      <c r="K155" s="36">
        <f>SUMIFS(СВЦЭМ!$E$33:$E$776,СВЦЭМ!$A$33:$A$776,$A155,СВЦЭМ!$B$33:$B$776,K$143)+'СЕТ СН'!$F$15</f>
        <v>142.64567163000001</v>
      </c>
      <c r="L155" s="36">
        <f>SUMIFS(СВЦЭМ!$E$33:$E$776,СВЦЭМ!$A$33:$A$776,$A155,СВЦЭМ!$B$33:$B$776,L$143)+'СЕТ СН'!$F$15</f>
        <v>141.86913077</v>
      </c>
      <c r="M155" s="36">
        <f>SUMIFS(СВЦЭМ!$E$33:$E$776,СВЦЭМ!$A$33:$A$776,$A155,СВЦЭМ!$B$33:$B$776,M$143)+'СЕТ СН'!$F$15</f>
        <v>144.87990368999999</v>
      </c>
      <c r="N155" s="36">
        <f>SUMIFS(СВЦЭМ!$E$33:$E$776,СВЦЭМ!$A$33:$A$776,$A155,СВЦЭМ!$B$33:$B$776,N$143)+'СЕТ СН'!$F$15</f>
        <v>146.69835725999999</v>
      </c>
      <c r="O155" s="36">
        <f>SUMIFS(СВЦЭМ!$E$33:$E$776,СВЦЭМ!$A$33:$A$776,$A155,СВЦЭМ!$B$33:$B$776,O$143)+'СЕТ СН'!$F$15</f>
        <v>147.56543418000001</v>
      </c>
      <c r="P155" s="36">
        <f>SUMIFS(СВЦЭМ!$E$33:$E$776,СВЦЭМ!$A$33:$A$776,$A155,СВЦЭМ!$B$33:$B$776,P$143)+'СЕТ СН'!$F$15</f>
        <v>148.87968413999999</v>
      </c>
      <c r="Q155" s="36">
        <f>SUMIFS(СВЦЭМ!$E$33:$E$776,СВЦЭМ!$A$33:$A$776,$A155,СВЦЭМ!$B$33:$B$776,Q$143)+'СЕТ СН'!$F$15</f>
        <v>149.64520206</v>
      </c>
      <c r="R155" s="36">
        <f>SUMIFS(СВЦЭМ!$E$33:$E$776,СВЦЭМ!$A$33:$A$776,$A155,СВЦЭМ!$B$33:$B$776,R$143)+'СЕТ СН'!$F$15</f>
        <v>149.08347873</v>
      </c>
      <c r="S155" s="36">
        <f>SUMIFS(СВЦЭМ!$E$33:$E$776,СВЦЭМ!$A$33:$A$776,$A155,СВЦЭМ!$B$33:$B$776,S$143)+'СЕТ СН'!$F$15</f>
        <v>148.21371156999999</v>
      </c>
      <c r="T155" s="36">
        <f>SUMIFS(СВЦЭМ!$E$33:$E$776,СВЦЭМ!$A$33:$A$776,$A155,СВЦЭМ!$B$33:$B$776,T$143)+'СЕТ СН'!$F$15</f>
        <v>146.14808227</v>
      </c>
      <c r="U155" s="36">
        <f>SUMIFS(СВЦЭМ!$E$33:$E$776,СВЦЭМ!$A$33:$A$776,$A155,СВЦЭМ!$B$33:$B$776,U$143)+'СЕТ СН'!$F$15</f>
        <v>143.98593596000001</v>
      </c>
      <c r="V155" s="36">
        <f>SUMIFS(СВЦЭМ!$E$33:$E$776,СВЦЭМ!$A$33:$A$776,$A155,СВЦЭМ!$B$33:$B$776,V$143)+'СЕТ СН'!$F$15</f>
        <v>145.13682711999999</v>
      </c>
      <c r="W155" s="36">
        <f>SUMIFS(СВЦЭМ!$E$33:$E$776,СВЦЭМ!$A$33:$A$776,$A155,СВЦЭМ!$B$33:$B$776,W$143)+'СЕТ СН'!$F$15</f>
        <v>148.96513644000001</v>
      </c>
      <c r="X155" s="36">
        <f>SUMIFS(СВЦЭМ!$E$33:$E$776,СВЦЭМ!$A$33:$A$776,$A155,СВЦЭМ!$B$33:$B$776,X$143)+'СЕТ СН'!$F$15</f>
        <v>150.04234898000001</v>
      </c>
      <c r="Y155" s="36">
        <f>SUMIFS(СВЦЭМ!$E$33:$E$776,СВЦЭМ!$A$33:$A$776,$A155,СВЦЭМ!$B$33:$B$776,Y$143)+'СЕТ СН'!$F$15</f>
        <v>149.95210559</v>
      </c>
    </row>
    <row r="156" spans="1:25" ht="15.75" x14ac:dyDescent="0.2">
      <c r="A156" s="35">
        <f t="shared" si="4"/>
        <v>44240</v>
      </c>
      <c r="B156" s="36">
        <f>SUMIFS(СВЦЭМ!$E$33:$E$776,СВЦЭМ!$A$33:$A$776,$A156,СВЦЭМ!$B$33:$B$776,B$143)+'СЕТ СН'!$F$15</f>
        <v>146.39176896999999</v>
      </c>
      <c r="C156" s="36">
        <f>SUMIFS(СВЦЭМ!$E$33:$E$776,СВЦЭМ!$A$33:$A$776,$A156,СВЦЭМ!$B$33:$B$776,C$143)+'СЕТ СН'!$F$15</f>
        <v>148.59308791000001</v>
      </c>
      <c r="D156" s="36">
        <f>SUMIFS(СВЦЭМ!$E$33:$E$776,СВЦЭМ!$A$33:$A$776,$A156,СВЦЭМ!$B$33:$B$776,D$143)+'СЕТ СН'!$F$15</f>
        <v>146.34641253999999</v>
      </c>
      <c r="E156" s="36">
        <f>SUMIFS(СВЦЭМ!$E$33:$E$776,СВЦЭМ!$A$33:$A$776,$A156,СВЦЭМ!$B$33:$B$776,E$143)+'СЕТ СН'!$F$15</f>
        <v>147.17021896</v>
      </c>
      <c r="F156" s="36">
        <f>SUMIFS(СВЦЭМ!$E$33:$E$776,СВЦЭМ!$A$33:$A$776,$A156,СВЦЭМ!$B$33:$B$776,F$143)+'СЕТ СН'!$F$15</f>
        <v>149.18166902999999</v>
      </c>
      <c r="G156" s="36">
        <f>SUMIFS(СВЦЭМ!$E$33:$E$776,СВЦЭМ!$A$33:$A$776,$A156,СВЦЭМ!$B$33:$B$776,G$143)+'СЕТ СН'!$F$15</f>
        <v>147.78665713000001</v>
      </c>
      <c r="H156" s="36">
        <f>SUMIFS(СВЦЭМ!$E$33:$E$776,СВЦЭМ!$A$33:$A$776,$A156,СВЦЭМ!$B$33:$B$776,H$143)+'СЕТ СН'!$F$15</f>
        <v>147.41761706</v>
      </c>
      <c r="I156" s="36">
        <f>SUMIFS(СВЦЭМ!$E$33:$E$776,СВЦЭМ!$A$33:$A$776,$A156,СВЦЭМ!$B$33:$B$776,I$143)+'СЕТ СН'!$F$15</f>
        <v>143.96255194</v>
      </c>
      <c r="J156" s="36">
        <f>SUMIFS(СВЦЭМ!$E$33:$E$776,СВЦЭМ!$A$33:$A$776,$A156,СВЦЭМ!$B$33:$B$776,J$143)+'СЕТ СН'!$F$15</f>
        <v>142.53424536</v>
      </c>
      <c r="K156" s="36">
        <f>SUMIFS(СВЦЭМ!$E$33:$E$776,СВЦЭМ!$A$33:$A$776,$A156,СВЦЭМ!$B$33:$B$776,K$143)+'СЕТ СН'!$F$15</f>
        <v>139.12593984</v>
      </c>
      <c r="L156" s="36">
        <f>SUMIFS(СВЦЭМ!$E$33:$E$776,СВЦЭМ!$A$33:$A$776,$A156,СВЦЭМ!$B$33:$B$776,L$143)+'СЕТ СН'!$F$15</f>
        <v>142.09994381999999</v>
      </c>
      <c r="M156" s="36">
        <f>SUMIFS(СВЦЭМ!$E$33:$E$776,СВЦЭМ!$A$33:$A$776,$A156,СВЦЭМ!$B$33:$B$776,M$143)+'СЕТ СН'!$F$15</f>
        <v>142.19261426</v>
      </c>
      <c r="N156" s="36">
        <f>SUMIFS(СВЦЭМ!$E$33:$E$776,СВЦЭМ!$A$33:$A$776,$A156,СВЦЭМ!$B$33:$B$776,N$143)+'СЕТ СН'!$F$15</f>
        <v>141.20450890999999</v>
      </c>
      <c r="O156" s="36">
        <f>SUMIFS(СВЦЭМ!$E$33:$E$776,СВЦЭМ!$A$33:$A$776,$A156,СВЦЭМ!$B$33:$B$776,O$143)+'СЕТ СН'!$F$15</f>
        <v>142.22009813</v>
      </c>
      <c r="P156" s="36">
        <f>SUMIFS(СВЦЭМ!$E$33:$E$776,СВЦЭМ!$A$33:$A$776,$A156,СВЦЭМ!$B$33:$B$776,P$143)+'СЕТ СН'!$F$15</f>
        <v>143.71084994</v>
      </c>
      <c r="Q156" s="36">
        <f>SUMIFS(СВЦЭМ!$E$33:$E$776,СВЦЭМ!$A$33:$A$776,$A156,СВЦЭМ!$B$33:$B$776,Q$143)+'СЕТ СН'!$F$15</f>
        <v>144.66688207999999</v>
      </c>
      <c r="R156" s="36">
        <f>SUMIFS(СВЦЭМ!$E$33:$E$776,СВЦЭМ!$A$33:$A$776,$A156,СВЦЭМ!$B$33:$B$776,R$143)+'СЕТ СН'!$F$15</f>
        <v>144.76810487</v>
      </c>
      <c r="S156" s="36">
        <f>SUMIFS(СВЦЭМ!$E$33:$E$776,СВЦЭМ!$A$33:$A$776,$A156,СВЦЭМ!$B$33:$B$776,S$143)+'СЕТ СН'!$F$15</f>
        <v>146.78764509000001</v>
      </c>
      <c r="T156" s="36">
        <f>SUMIFS(СВЦЭМ!$E$33:$E$776,СВЦЭМ!$A$33:$A$776,$A156,СВЦЭМ!$B$33:$B$776,T$143)+'СЕТ СН'!$F$15</f>
        <v>141.82825865999999</v>
      </c>
      <c r="U156" s="36">
        <f>SUMIFS(СВЦЭМ!$E$33:$E$776,СВЦЭМ!$A$33:$A$776,$A156,СВЦЭМ!$B$33:$B$776,U$143)+'СЕТ СН'!$F$15</f>
        <v>137.79805736</v>
      </c>
      <c r="V156" s="36">
        <f>SUMIFS(СВЦЭМ!$E$33:$E$776,СВЦЭМ!$A$33:$A$776,$A156,СВЦЭМ!$B$33:$B$776,V$143)+'СЕТ СН'!$F$15</f>
        <v>139.68861962</v>
      </c>
      <c r="W156" s="36">
        <f>SUMIFS(СВЦЭМ!$E$33:$E$776,СВЦЭМ!$A$33:$A$776,$A156,СВЦЭМ!$B$33:$B$776,W$143)+'СЕТ СН'!$F$15</f>
        <v>141.94717799</v>
      </c>
      <c r="X156" s="36">
        <f>SUMIFS(СВЦЭМ!$E$33:$E$776,СВЦЭМ!$A$33:$A$776,$A156,СВЦЭМ!$B$33:$B$776,X$143)+'СЕТ СН'!$F$15</f>
        <v>143.60545164000001</v>
      </c>
      <c r="Y156" s="36">
        <f>SUMIFS(СВЦЭМ!$E$33:$E$776,СВЦЭМ!$A$33:$A$776,$A156,СВЦЭМ!$B$33:$B$776,Y$143)+'СЕТ СН'!$F$15</f>
        <v>144.68637214</v>
      </c>
    </row>
    <row r="157" spans="1:25" ht="15.75" x14ac:dyDescent="0.2">
      <c r="A157" s="35">
        <f t="shared" si="4"/>
        <v>44241</v>
      </c>
      <c r="B157" s="36">
        <f>SUMIFS(СВЦЭМ!$E$33:$E$776,СВЦЭМ!$A$33:$A$776,$A157,СВЦЭМ!$B$33:$B$776,B$143)+'СЕТ СН'!$F$15</f>
        <v>152.63650752999999</v>
      </c>
      <c r="C157" s="36">
        <f>SUMIFS(СВЦЭМ!$E$33:$E$776,СВЦЭМ!$A$33:$A$776,$A157,СВЦЭМ!$B$33:$B$776,C$143)+'СЕТ СН'!$F$15</f>
        <v>155.56754687</v>
      </c>
      <c r="D157" s="36">
        <f>SUMIFS(СВЦЭМ!$E$33:$E$776,СВЦЭМ!$A$33:$A$776,$A157,СВЦЭМ!$B$33:$B$776,D$143)+'СЕТ СН'!$F$15</f>
        <v>154.62920568000001</v>
      </c>
      <c r="E157" s="36">
        <f>SUMIFS(СВЦЭМ!$E$33:$E$776,СВЦЭМ!$A$33:$A$776,$A157,СВЦЭМ!$B$33:$B$776,E$143)+'СЕТ СН'!$F$15</f>
        <v>155.34948782999999</v>
      </c>
      <c r="F157" s="36">
        <f>SUMIFS(СВЦЭМ!$E$33:$E$776,СВЦЭМ!$A$33:$A$776,$A157,СВЦЭМ!$B$33:$B$776,F$143)+'СЕТ СН'!$F$15</f>
        <v>156.51725246000001</v>
      </c>
      <c r="G157" s="36">
        <f>SUMIFS(СВЦЭМ!$E$33:$E$776,СВЦЭМ!$A$33:$A$776,$A157,СВЦЭМ!$B$33:$B$776,G$143)+'СЕТ СН'!$F$15</f>
        <v>156.30795376</v>
      </c>
      <c r="H157" s="36">
        <f>SUMIFS(СВЦЭМ!$E$33:$E$776,СВЦЭМ!$A$33:$A$776,$A157,СВЦЭМ!$B$33:$B$776,H$143)+'СЕТ СН'!$F$15</f>
        <v>156.02408745</v>
      </c>
      <c r="I157" s="36">
        <f>SUMIFS(СВЦЭМ!$E$33:$E$776,СВЦЭМ!$A$33:$A$776,$A157,СВЦЭМ!$B$33:$B$776,I$143)+'СЕТ СН'!$F$15</f>
        <v>153.46212104</v>
      </c>
      <c r="J157" s="36">
        <f>SUMIFS(СВЦЭМ!$E$33:$E$776,СВЦЭМ!$A$33:$A$776,$A157,СВЦЭМ!$B$33:$B$776,J$143)+'СЕТ СН'!$F$15</f>
        <v>149.83835468999999</v>
      </c>
      <c r="K157" s="36">
        <f>SUMIFS(СВЦЭМ!$E$33:$E$776,СВЦЭМ!$A$33:$A$776,$A157,СВЦЭМ!$B$33:$B$776,K$143)+'СЕТ СН'!$F$15</f>
        <v>143.78214389999999</v>
      </c>
      <c r="L157" s="36">
        <f>SUMIFS(СВЦЭМ!$E$33:$E$776,СВЦЭМ!$A$33:$A$776,$A157,СВЦЭМ!$B$33:$B$776,L$143)+'СЕТ СН'!$F$15</f>
        <v>141.93170431999999</v>
      </c>
      <c r="M157" s="36">
        <f>SUMIFS(СВЦЭМ!$E$33:$E$776,СВЦЭМ!$A$33:$A$776,$A157,СВЦЭМ!$B$33:$B$776,M$143)+'СЕТ СН'!$F$15</f>
        <v>142.07719566</v>
      </c>
      <c r="N157" s="36">
        <f>SUMIFS(СВЦЭМ!$E$33:$E$776,СВЦЭМ!$A$33:$A$776,$A157,СВЦЭМ!$B$33:$B$776,N$143)+'СЕТ СН'!$F$15</f>
        <v>144.02577882</v>
      </c>
      <c r="O157" s="36">
        <f>SUMIFS(СВЦЭМ!$E$33:$E$776,СВЦЭМ!$A$33:$A$776,$A157,СВЦЭМ!$B$33:$B$776,O$143)+'СЕТ СН'!$F$15</f>
        <v>145.82966375000001</v>
      </c>
      <c r="P157" s="36">
        <f>SUMIFS(СВЦЭМ!$E$33:$E$776,СВЦЭМ!$A$33:$A$776,$A157,СВЦЭМ!$B$33:$B$776,P$143)+'СЕТ СН'!$F$15</f>
        <v>147.58063598999999</v>
      </c>
      <c r="Q157" s="36">
        <f>SUMIFS(СВЦЭМ!$E$33:$E$776,СВЦЭМ!$A$33:$A$776,$A157,СВЦЭМ!$B$33:$B$776,Q$143)+'СЕТ СН'!$F$15</f>
        <v>148.15258648</v>
      </c>
      <c r="R157" s="36">
        <f>SUMIFS(СВЦЭМ!$E$33:$E$776,СВЦЭМ!$A$33:$A$776,$A157,СВЦЭМ!$B$33:$B$776,R$143)+'СЕТ СН'!$F$15</f>
        <v>147.70738098000001</v>
      </c>
      <c r="S157" s="36">
        <f>SUMIFS(СВЦЭМ!$E$33:$E$776,СВЦЭМ!$A$33:$A$776,$A157,СВЦЭМ!$B$33:$B$776,S$143)+'СЕТ СН'!$F$15</f>
        <v>143.63593484</v>
      </c>
      <c r="T157" s="36">
        <f>SUMIFS(СВЦЭМ!$E$33:$E$776,СВЦЭМ!$A$33:$A$776,$A157,СВЦЭМ!$B$33:$B$776,T$143)+'СЕТ СН'!$F$15</f>
        <v>138.78882060999999</v>
      </c>
      <c r="U157" s="36">
        <f>SUMIFS(СВЦЭМ!$E$33:$E$776,СВЦЭМ!$A$33:$A$776,$A157,СВЦЭМ!$B$33:$B$776,U$143)+'СЕТ СН'!$F$15</f>
        <v>138.98099687000001</v>
      </c>
      <c r="V157" s="36">
        <f>SUMIFS(СВЦЭМ!$E$33:$E$776,СВЦЭМ!$A$33:$A$776,$A157,СВЦЭМ!$B$33:$B$776,V$143)+'СЕТ СН'!$F$15</f>
        <v>142.83068614000001</v>
      </c>
      <c r="W157" s="36">
        <f>SUMIFS(СВЦЭМ!$E$33:$E$776,СВЦЭМ!$A$33:$A$776,$A157,СВЦЭМ!$B$33:$B$776,W$143)+'СЕТ СН'!$F$15</f>
        <v>145.79385771</v>
      </c>
      <c r="X157" s="36">
        <f>SUMIFS(СВЦЭМ!$E$33:$E$776,СВЦЭМ!$A$33:$A$776,$A157,СВЦЭМ!$B$33:$B$776,X$143)+'СЕТ СН'!$F$15</f>
        <v>148.66396040999999</v>
      </c>
      <c r="Y157" s="36">
        <f>SUMIFS(СВЦЭМ!$E$33:$E$776,СВЦЭМ!$A$33:$A$776,$A157,СВЦЭМ!$B$33:$B$776,Y$143)+'СЕТ СН'!$F$15</f>
        <v>152.18137983</v>
      </c>
    </row>
    <row r="158" spans="1:25" ht="15.75" x14ac:dyDescent="0.2">
      <c r="A158" s="35">
        <f t="shared" si="4"/>
        <v>44242</v>
      </c>
      <c r="B158" s="36">
        <f>SUMIFS(СВЦЭМ!$E$33:$E$776,СВЦЭМ!$A$33:$A$776,$A158,СВЦЭМ!$B$33:$B$776,B$143)+'СЕТ СН'!$F$15</f>
        <v>156.44267583999999</v>
      </c>
      <c r="C158" s="36">
        <f>SUMIFS(СВЦЭМ!$E$33:$E$776,СВЦЭМ!$A$33:$A$776,$A158,СВЦЭМ!$B$33:$B$776,C$143)+'СЕТ СН'!$F$15</f>
        <v>157.28429788</v>
      </c>
      <c r="D158" s="36">
        <f>SUMIFS(СВЦЭМ!$E$33:$E$776,СВЦЭМ!$A$33:$A$776,$A158,СВЦЭМ!$B$33:$B$776,D$143)+'СЕТ СН'!$F$15</f>
        <v>156.61126886</v>
      </c>
      <c r="E158" s="36">
        <f>SUMIFS(СВЦЭМ!$E$33:$E$776,СВЦЭМ!$A$33:$A$776,$A158,СВЦЭМ!$B$33:$B$776,E$143)+'СЕТ СН'!$F$15</f>
        <v>156.56819039000001</v>
      </c>
      <c r="F158" s="36">
        <f>SUMIFS(СВЦЭМ!$E$33:$E$776,СВЦЭМ!$A$33:$A$776,$A158,СВЦЭМ!$B$33:$B$776,F$143)+'СЕТ СН'!$F$15</f>
        <v>157.32410272000001</v>
      </c>
      <c r="G158" s="36">
        <f>SUMIFS(СВЦЭМ!$E$33:$E$776,СВЦЭМ!$A$33:$A$776,$A158,СВЦЭМ!$B$33:$B$776,G$143)+'СЕТ СН'!$F$15</f>
        <v>157.83759203</v>
      </c>
      <c r="H158" s="36">
        <f>SUMIFS(СВЦЭМ!$E$33:$E$776,СВЦЭМ!$A$33:$A$776,$A158,СВЦЭМ!$B$33:$B$776,H$143)+'СЕТ СН'!$F$15</f>
        <v>157.26716359</v>
      </c>
      <c r="I158" s="36">
        <f>SUMIFS(СВЦЭМ!$E$33:$E$776,СВЦЭМ!$A$33:$A$776,$A158,СВЦЭМ!$B$33:$B$776,I$143)+'СЕТ СН'!$F$15</f>
        <v>150.92163532000001</v>
      </c>
      <c r="J158" s="36">
        <f>SUMIFS(СВЦЭМ!$E$33:$E$776,СВЦЭМ!$A$33:$A$776,$A158,СВЦЭМ!$B$33:$B$776,J$143)+'СЕТ СН'!$F$15</f>
        <v>147.88860154</v>
      </c>
      <c r="K158" s="36">
        <f>SUMIFS(СВЦЭМ!$E$33:$E$776,СВЦЭМ!$A$33:$A$776,$A158,СВЦЭМ!$B$33:$B$776,K$143)+'СЕТ СН'!$F$15</f>
        <v>147.3455156</v>
      </c>
      <c r="L158" s="36">
        <f>SUMIFS(СВЦЭМ!$E$33:$E$776,СВЦЭМ!$A$33:$A$776,$A158,СВЦЭМ!$B$33:$B$776,L$143)+'СЕТ СН'!$F$15</f>
        <v>146.41548589999999</v>
      </c>
      <c r="M158" s="36">
        <f>SUMIFS(СВЦЭМ!$E$33:$E$776,СВЦЭМ!$A$33:$A$776,$A158,СВЦЭМ!$B$33:$B$776,M$143)+'СЕТ СН'!$F$15</f>
        <v>147.66585001000001</v>
      </c>
      <c r="N158" s="36">
        <f>SUMIFS(СВЦЭМ!$E$33:$E$776,СВЦЭМ!$A$33:$A$776,$A158,СВЦЭМ!$B$33:$B$776,N$143)+'СЕТ СН'!$F$15</f>
        <v>148.92794244999999</v>
      </c>
      <c r="O158" s="36">
        <f>SUMIFS(СВЦЭМ!$E$33:$E$776,СВЦЭМ!$A$33:$A$776,$A158,СВЦЭМ!$B$33:$B$776,O$143)+'СЕТ СН'!$F$15</f>
        <v>149.91129573000001</v>
      </c>
      <c r="P158" s="36">
        <f>SUMIFS(СВЦЭМ!$E$33:$E$776,СВЦЭМ!$A$33:$A$776,$A158,СВЦЭМ!$B$33:$B$776,P$143)+'СЕТ СН'!$F$15</f>
        <v>148.9439208</v>
      </c>
      <c r="Q158" s="36">
        <f>SUMIFS(СВЦЭМ!$E$33:$E$776,СВЦЭМ!$A$33:$A$776,$A158,СВЦЭМ!$B$33:$B$776,Q$143)+'СЕТ СН'!$F$15</f>
        <v>148.41138504</v>
      </c>
      <c r="R158" s="36">
        <f>SUMIFS(СВЦЭМ!$E$33:$E$776,СВЦЭМ!$A$33:$A$776,$A158,СВЦЭМ!$B$33:$B$776,R$143)+'СЕТ СН'!$F$15</f>
        <v>147.47409568</v>
      </c>
      <c r="S158" s="36">
        <f>SUMIFS(СВЦЭМ!$E$33:$E$776,СВЦЭМ!$A$33:$A$776,$A158,СВЦЭМ!$B$33:$B$776,S$143)+'СЕТ СН'!$F$15</f>
        <v>145.93262385</v>
      </c>
      <c r="T158" s="36">
        <f>SUMIFS(СВЦЭМ!$E$33:$E$776,СВЦЭМ!$A$33:$A$776,$A158,СВЦЭМ!$B$33:$B$776,T$143)+'СЕТ СН'!$F$15</f>
        <v>143.02829650000001</v>
      </c>
      <c r="U158" s="36">
        <f>SUMIFS(СВЦЭМ!$E$33:$E$776,СВЦЭМ!$A$33:$A$776,$A158,СВЦЭМ!$B$33:$B$776,U$143)+'СЕТ СН'!$F$15</f>
        <v>142.31136727000001</v>
      </c>
      <c r="V158" s="36">
        <f>SUMIFS(СВЦЭМ!$E$33:$E$776,СВЦЭМ!$A$33:$A$776,$A158,СВЦЭМ!$B$33:$B$776,V$143)+'СЕТ СН'!$F$15</f>
        <v>143.52510212000001</v>
      </c>
      <c r="W158" s="36">
        <f>SUMIFS(СВЦЭМ!$E$33:$E$776,СВЦЭМ!$A$33:$A$776,$A158,СВЦЭМ!$B$33:$B$776,W$143)+'СЕТ СН'!$F$15</f>
        <v>147.68039164999999</v>
      </c>
      <c r="X158" s="36">
        <f>SUMIFS(СВЦЭМ!$E$33:$E$776,СВЦЭМ!$A$33:$A$776,$A158,СВЦЭМ!$B$33:$B$776,X$143)+'СЕТ СН'!$F$15</f>
        <v>149.25745329</v>
      </c>
      <c r="Y158" s="36">
        <f>SUMIFS(СВЦЭМ!$E$33:$E$776,СВЦЭМ!$A$33:$A$776,$A158,СВЦЭМ!$B$33:$B$776,Y$143)+'СЕТ СН'!$F$15</f>
        <v>148.96531121000001</v>
      </c>
    </row>
    <row r="159" spans="1:25" ht="15.75" x14ac:dyDescent="0.2">
      <c r="A159" s="35">
        <f t="shared" si="4"/>
        <v>44243</v>
      </c>
      <c r="B159" s="36">
        <f>SUMIFS(СВЦЭМ!$E$33:$E$776,СВЦЭМ!$A$33:$A$776,$A159,СВЦЭМ!$B$33:$B$776,B$143)+'СЕТ СН'!$F$15</f>
        <v>142.46178209999999</v>
      </c>
      <c r="C159" s="36">
        <f>SUMIFS(СВЦЭМ!$E$33:$E$776,СВЦЭМ!$A$33:$A$776,$A159,СВЦЭМ!$B$33:$B$776,C$143)+'СЕТ СН'!$F$15</f>
        <v>146.61931508999999</v>
      </c>
      <c r="D159" s="36">
        <f>SUMIFS(СВЦЭМ!$E$33:$E$776,СВЦЭМ!$A$33:$A$776,$A159,СВЦЭМ!$B$33:$B$776,D$143)+'СЕТ СН'!$F$15</f>
        <v>146.61725604</v>
      </c>
      <c r="E159" s="36">
        <f>SUMIFS(СВЦЭМ!$E$33:$E$776,СВЦЭМ!$A$33:$A$776,$A159,СВЦЭМ!$B$33:$B$776,E$143)+'СЕТ СН'!$F$15</f>
        <v>147.63215471999999</v>
      </c>
      <c r="F159" s="36">
        <f>SUMIFS(СВЦЭМ!$E$33:$E$776,СВЦЭМ!$A$33:$A$776,$A159,СВЦЭМ!$B$33:$B$776,F$143)+'СЕТ СН'!$F$15</f>
        <v>145.76416617999999</v>
      </c>
      <c r="G159" s="36">
        <f>SUMIFS(СВЦЭМ!$E$33:$E$776,СВЦЭМ!$A$33:$A$776,$A159,СВЦЭМ!$B$33:$B$776,G$143)+'СЕТ СН'!$F$15</f>
        <v>140.72795149000001</v>
      </c>
      <c r="H159" s="36">
        <f>SUMIFS(СВЦЭМ!$E$33:$E$776,СВЦЭМ!$A$33:$A$776,$A159,СВЦЭМ!$B$33:$B$776,H$143)+'СЕТ СН'!$F$15</f>
        <v>139.00441290000001</v>
      </c>
      <c r="I159" s="36">
        <f>SUMIFS(СВЦЭМ!$E$33:$E$776,СВЦЭМ!$A$33:$A$776,$A159,СВЦЭМ!$B$33:$B$776,I$143)+'СЕТ СН'!$F$15</f>
        <v>140.21915749999999</v>
      </c>
      <c r="J159" s="36">
        <f>SUMIFS(СВЦЭМ!$E$33:$E$776,СВЦЭМ!$A$33:$A$776,$A159,СВЦЭМ!$B$33:$B$776,J$143)+'СЕТ СН'!$F$15</f>
        <v>141.86204642000001</v>
      </c>
      <c r="K159" s="36">
        <f>SUMIFS(СВЦЭМ!$E$33:$E$776,СВЦЭМ!$A$33:$A$776,$A159,СВЦЭМ!$B$33:$B$776,K$143)+'СЕТ СН'!$F$15</f>
        <v>142.10565503999999</v>
      </c>
      <c r="L159" s="36">
        <f>SUMIFS(СВЦЭМ!$E$33:$E$776,СВЦЭМ!$A$33:$A$776,$A159,СВЦЭМ!$B$33:$B$776,L$143)+'СЕТ СН'!$F$15</f>
        <v>141.32358601000001</v>
      </c>
      <c r="M159" s="36">
        <f>SUMIFS(СВЦЭМ!$E$33:$E$776,СВЦЭМ!$A$33:$A$776,$A159,СВЦЭМ!$B$33:$B$776,M$143)+'СЕТ СН'!$F$15</f>
        <v>140.21100706999999</v>
      </c>
      <c r="N159" s="36">
        <f>SUMIFS(СВЦЭМ!$E$33:$E$776,СВЦЭМ!$A$33:$A$776,$A159,СВЦЭМ!$B$33:$B$776,N$143)+'СЕТ СН'!$F$15</f>
        <v>138.80341720000001</v>
      </c>
      <c r="O159" s="36">
        <f>SUMIFS(СВЦЭМ!$E$33:$E$776,СВЦЭМ!$A$33:$A$776,$A159,СВЦЭМ!$B$33:$B$776,O$143)+'СЕТ СН'!$F$15</f>
        <v>137.59226047000001</v>
      </c>
      <c r="P159" s="36">
        <f>SUMIFS(СВЦЭМ!$E$33:$E$776,СВЦЭМ!$A$33:$A$776,$A159,СВЦЭМ!$B$33:$B$776,P$143)+'СЕТ СН'!$F$15</f>
        <v>138.63200581000001</v>
      </c>
      <c r="Q159" s="36">
        <f>SUMIFS(СВЦЭМ!$E$33:$E$776,СВЦЭМ!$A$33:$A$776,$A159,СВЦЭМ!$B$33:$B$776,Q$143)+'СЕТ СН'!$F$15</f>
        <v>138.19295857</v>
      </c>
      <c r="R159" s="36">
        <f>SUMIFS(СВЦЭМ!$E$33:$E$776,СВЦЭМ!$A$33:$A$776,$A159,СВЦЭМ!$B$33:$B$776,R$143)+'СЕТ СН'!$F$15</f>
        <v>137.25715285000001</v>
      </c>
      <c r="S159" s="36">
        <f>SUMIFS(СВЦЭМ!$E$33:$E$776,СВЦЭМ!$A$33:$A$776,$A159,СВЦЭМ!$B$33:$B$776,S$143)+'СЕТ СН'!$F$15</f>
        <v>136.48738168</v>
      </c>
      <c r="T159" s="36">
        <f>SUMIFS(СВЦЭМ!$E$33:$E$776,СВЦЭМ!$A$33:$A$776,$A159,СВЦЭМ!$B$33:$B$776,T$143)+'СЕТ СН'!$F$15</f>
        <v>140.45934613</v>
      </c>
      <c r="U159" s="36">
        <f>SUMIFS(СВЦЭМ!$E$33:$E$776,СВЦЭМ!$A$33:$A$776,$A159,СВЦЭМ!$B$33:$B$776,U$143)+'СЕТ СН'!$F$15</f>
        <v>141.42292816</v>
      </c>
      <c r="V159" s="36">
        <f>SUMIFS(СВЦЭМ!$E$33:$E$776,СВЦЭМ!$A$33:$A$776,$A159,СВЦЭМ!$B$33:$B$776,V$143)+'СЕТ СН'!$F$15</f>
        <v>142.15547437000001</v>
      </c>
      <c r="W159" s="36">
        <f>SUMIFS(СВЦЭМ!$E$33:$E$776,СВЦЭМ!$A$33:$A$776,$A159,СВЦЭМ!$B$33:$B$776,W$143)+'СЕТ СН'!$F$15</f>
        <v>142.43053818000001</v>
      </c>
      <c r="X159" s="36">
        <f>SUMIFS(СВЦЭМ!$E$33:$E$776,СВЦЭМ!$A$33:$A$776,$A159,СВЦЭМ!$B$33:$B$776,X$143)+'СЕТ СН'!$F$15</f>
        <v>139.58858878000001</v>
      </c>
      <c r="Y159" s="36">
        <f>SUMIFS(СВЦЭМ!$E$33:$E$776,СВЦЭМ!$A$33:$A$776,$A159,СВЦЭМ!$B$33:$B$776,Y$143)+'СЕТ СН'!$F$15</f>
        <v>142.31878189</v>
      </c>
    </row>
    <row r="160" spans="1:25" ht="15.75" x14ac:dyDescent="0.2">
      <c r="A160" s="35">
        <f t="shared" si="4"/>
        <v>44244</v>
      </c>
      <c r="B160" s="36">
        <f>SUMIFS(СВЦЭМ!$E$33:$E$776,СВЦЭМ!$A$33:$A$776,$A160,СВЦЭМ!$B$33:$B$776,B$143)+'СЕТ СН'!$F$15</f>
        <v>143.00146058000001</v>
      </c>
      <c r="C160" s="36">
        <f>SUMIFS(СВЦЭМ!$E$33:$E$776,СВЦЭМ!$A$33:$A$776,$A160,СВЦЭМ!$B$33:$B$776,C$143)+'СЕТ СН'!$F$15</f>
        <v>147.91342682999999</v>
      </c>
      <c r="D160" s="36">
        <f>SUMIFS(СВЦЭМ!$E$33:$E$776,СВЦЭМ!$A$33:$A$776,$A160,СВЦЭМ!$B$33:$B$776,D$143)+'СЕТ СН'!$F$15</f>
        <v>151.96504021999999</v>
      </c>
      <c r="E160" s="36">
        <f>SUMIFS(СВЦЭМ!$E$33:$E$776,СВЦЭМ!$A$33:$A$776,$A160,СВЦЭМ!$B$33:$B$776,E$143)+'СЕТ СН'!$F$15</f>
        <v>151.61392755</v>
      </c>
      <c r="F160" s="36">
        <f>SUMIFS(СВЦЭМ!$E$33:$E$776,СВЦЭМ!$A$33:$A$776,$A160,СВЦЭМ!$B$33:$B$776,F$143)+'СЕТ СН'!$F$15</f>
        <v>149.29913794999999</v>
      </c>
      <c r="G160" s="36">
        <f>SUMIFS(СВЦЭМ!$E$33:$E$776,СВЦЭМ!$A$33:$A$776,$A160,СВЦЭМ!$B$33:$B$776,G$143)+'СЕТ СН'!$F$15</f>
        <v>143.87768086</v>
      </c>
      <c r="H160" s="36">
        <f>SUMIFS(СВЦЭМ!$E$33:$E$776,СВЦЭМ!$A$33:$A$776,$A160,СВЦЭМ!$B$33:$B$776,H$143)+'СЕТ СН'!$F$15</f>
        <v>141.16442907000001</v>
      </c>
      <c r="I160" s="36">
        <f>SUMIFS(СВЦЭМ!$E$33:$E$776,СВЦЭМ!$A$33:$A$776,$A160,СВЦЭМ!$B$33:$B$776,I$143)+'СЕТ СН'!$F$15</f>
        <v>140.61557565999999</v>
      </c>
      <c r="J160" s="36">
        <f>SUMIFS(СВЦЭМ!$E$33:$E$776,СВЦЭМ!$A$33:$A$776,$A160,СВЦЭМ!$B$33:$B$776,J$143)+'СЕТ СН'!$F$15</f>
        <v>141.54409344999999</v>
      </c>
      <c r="K160" s="36">
        <f>SUMIFS(СВЦЭМ!$E$33:$E$776,СВЦЭМ!$A$33:$A$776,$A160,СВЦЭМ!$B$33:$B$776,K$143)+'СЕТ СН'!$F$15</f>
        <v>141.32402662000001</v>
      </c>
      <c r="L160" s="36">
        <f>SUMIFS(СВЦЭМ!$E$33:$E$776,СВЦЭМ!$A$33:$A$776,$A160,СВЦЭМ!$B$33:$B$776,L$143)+'СЕТ СН'!$F$15</f>
        <v>140.44377001000001</v>
      </c>
      <c r="M160" s="36">
        <f>SUMIFS(СВЦЭМ!$E$33:$E$776,СВЦЭМ!$A$33:$A$776,$A160,СВЦЭМ!$B$33:$B$776,M$143)+'СЕТ СН'!$F$15</f>
        <v>140.19760904</v>
      </c>
      <c r="N160" s="36">
        <f>SUMIFS(СВЦЭМ!$E$33:$E$776,СВЦЭМ!$A$33:$A$776,$A160,СВЦЭМ!$B$33:$B$776,N$143)+'СЕТ СН'!$F$15</f>
        <v>139.87033982</v>
      </c>
      <c r="O160" s="36">
        <f>SUMIFS(СВЦЭМ!$E$33:$E$776,СВЦЭМ!$A$33:$A$776,$A160,СВЦЭМ!$B$33:$B$776,O$143)+'СЕТ СН'!$F$15</f>
        <v>137.48239837</v>
      </c>
      <c r="P160" s="36">
        <f>SUMIFS(СВЦЭМ!$E$33:$E$776,СВЦЭМ!$A$33:$A$776,$A160,СВЦЭМ!$B$33:$B$776,P$143)+'СЕТ СН'!$F$15</f>
        <v>137.51499502999999</v>
      </c>
      <c r="Q160" s="36">
        <f>SUMIFS(СВЦЭМ!$E$33:$E$776,СВЦЭМ!$A$33:$A$776,$A160,СВЦЭМ!$B$33:$B$776,Q$143)+'СЕТ СН'!$F$15</f>
        <v>140.58323922</v>
      </c>
      <c r="R160" s="36">
        <f>SUMIFS(СВЦЭМ!$E$33:$E$776,СВЦЭМ!$A$33:$A$776,$A160,СВЦЭМ!$B$33:$B$776,R$143)+'СЕТ СН'!$F$15</f>
        <v>139.75926423999999</v>
      </c>
      <c r="S160" s="36">
        <f>SUMIFS(СВЦЭМ!$E$33:$E$776,СВЦЭМ!$A$33:$A$776,$A160,СВЦЭМ!$B$33:$B$776,S$143)+'СЕТ СН'!$F$15</f>
        <v>138.21674515000001</v>
      </c>
      <c r="T160" s="36">
        <f>SUMIFS(СВЦЭМ!$E$33:$E$776,СВЦЭМ!$A$33:$A$776,$A160,СВЦЭМ!$B$33:$B$776,T$143)+'СЕТ СН'!$F$15</f>
        <v>139.46907411000001</v>
      </c>
      <c r="U160" s="36">
        <f>SUMIFS(СВЦЭМ!$E$33:$E$776,СВЦЭМ!$A$33:$A$776,$A160,СВЦЭМ!$B$33:$B$776,U$143)+'СЕТ СН'!$F$15</f>
        <v>140.83973202000001</v>
      </c>
      <c r="V160" s="36">
        <f>SUMIFS(СВЦЭМ!$E$33:$E$776,СВЦЭМ!$A$33:$A$776,$A160,СВЦЭМ!$B$33:$B$776,V$143)+'СЕТ СН'!$F$15</f>
        <v>140.50551709999999</v>
      </c>
      <c r="W160" s="36">
        <f>SUMIFS(СВЦЭМ!$E$33:$E$776,СВЦЭМ!$A$33:$A$776,$A160,СВЦЭМ!$B$33:$B$776,W$143)+'СЕТ СН'!$F$15</f>
        <v>139.76936314</v>
      </c>
      <c r="X160" s="36">
        <f>SUMIFS(СВЦЭМ!$E$33:$E$776,СВЦЭМ!$A$33:$A$776,$A160,СВЦЭМ!$B$33:$B$776,X$143)+'СЕТ СН'!$F$15</f>
        <v>141.14474626000001</v>
      </c>
      <c r="Y160" s="36">
        <f>SUMIFS(СВЦЭМ!$E$33:$E$776,СВЦЭМ!$A$33:$A$776,$A160,СВЦЭМ!$B$33:$B$776,Y$143)+'СЕТ СН'!$F$15</f>
        <v>142.53372221000001</v>
      </c>
    </row>
    <row r="161" spans="1:27" ht="15.75" x14ac:dyDescent="0.2">
      <c r="A161" s="35">
        <f t="shared" si="4"/>
        <v>44245</v>
      </c>
      <c r="B161" s="36">
        <f>SUMIFS(СВЦЭМ!$E$33:$E$776,СВЦЭМ!$A$33:$A$776,$A161,СВЦЭМ!$B$33:$B$776,B$143)+'СЕТ СН'!$F$15</f>
        <v>147.66051343000001</v>
      </c>
      <c r="C161" s="36">
        <f>SUMIFS(СВЦЭМ!$E$33:$E$776,СВЦЭМ!$A$33:$A$776,$A161,СВЦЭМ!$B$33:$B$776,C$143)+'СЕТ СН'!$F$15</f>
        <v>150.07154886999999</v>
      </c>
      <c r="D161" s="36">
        <f>SUMIFS(СВЦЭМ!$E$33:$E$776,СВЦЭМ!$A$33:$A$776,$A161,СВЦЭМ!$B$33:$B$776,D$143)+'СЕТ СН'!$F$15</f>
        <v>154.57582441</v>
      </c>
      <c r="E161" s="36">
        <f>SUMIFS(СВЦЭМ!$E$33:$E$776,СВЦЭМ!$A$33:$A$776,$A161,СВЦЭМ!$B$33:$B$776,E$143)+'СЕТ СН'!$F$15</f>
        <v>155.33246990000001</v>
      </c>
      <c r="F161" s="36">
        <f>SUMIFS(СВЦЭМ!$E$33:$E$776,СВЦЭМ!$A$33:$A$776,$A161,СВЦЭМ!$B$33:$B$776,F$143)+'СЕТ СН'!$F$15</f>
        <v>154.01735707</v>
      </c>
      <c r="G161" s="36">
        <f>SUMIFS(СВЦЭМ!$E$33:$E$776,СВЦЭМ!$A$33:$A$776,$A161,СВЦЭМ!$B$33:$B$776,G$143)+'СЕТ СН'!$F$15</f>
        <v>150.85823212</v>
      </c>
      <c r="H161" s="36">
        <f>SUMIFS(СВЦЭМ!$E$33:$E$776,СВЦЭМ!$A$33:$A$776,$A161,СВЦЭМ!$B$33:$B$776,H$143)+'СЕТ СН'!$F$15</f>
        <v>144.73083833000001</v>
      </c>
      <c r="I161" s="36">
        <f>SUMIFS(СВЦЭМ!$E$33:$E$776,СВЦЭМ!$A$33:$A$776,$A161,СВЦЭМ!$B$33:$B$776,I$143)+'СЕТ СН'!$F$15</f>
        <v>140.61126947</v>
      </c>
      <c r="J161" s="36">
        <f>SUMIFS(СВЦЭМ!$E$33:$E$776,СВЦЭМ!$A$33:$A$776,$A161,СВЦЭМ!$B$33:$B$776,J$143)+'СЕТ СН'!$F$15</f>
        <v>137.06886338999999</v>
      </c>
      <c r="K161" s="36">
        <f>SUMIFS(СВЦЭМ!$E$33:$E$776,СВЦЭМ!$A$33:$A$776,$A161,СВЦЭМ!$B$33:$B$776,K$143)+'СЕТ СН'!$F$15</f>
        <v>137.23561771999999</v>
      </c>
      <c r="L161" s="36">
        <f>SUMIFS(СВЦЭМ!$E$33:$E$776,СВЦЭМ!$A$33:$A$776,$A161,СВЦЭМ!$B$33:$B$776,L$143)+'СЕТ СН'!$F$15</f>
        <v>136.53804772000001</v>
      </c>
      <c r="M161" s="36">
        <f>SUMIFS(СВЦЭМ!$E$33:$E$776,СВЦЭМ!$A$33:$A$776,$A161,СВЦЭМ!$B$33:$B$776,M$143)+'СЕТ СН'!$F$15</f>
        <v>137.29514377999999</v>
      </c>
      <c r="N161" s="36">
        <f>SUMIFS(СВЦЭМ!$E$33:$E$776,СВЦЭМ!$A$33:$A$776,$A161,СВЦЭМ!$B$33:$B$776,N$143)+'СЕТ СН'!$F$15</f>
        <v>139.28466463999999</v>
      </c>
      <c r="O161" s="36">
        <f>SUMIFS(СВЦЭМ!$E$33:$E$776,СВЦЭМ!$A$33:$A$776,$A161,СВЦЭМ!$B$33:$B$776,O$143)+'СЕТ СН'!$F$15</f>
        <v>137.32191356999999</v>
      </c>
      <c r="P161" s="36">
        <f>SUMIFS(СВЦЭМ!$E$33:$E$776,СВЦЭМ!$A$33:$A$776,$A161,СВЦЭМ!$B$33:$B$776,P$143)+'СЕТ СН'!$F$15</f>
        <v>137.62194038999999</v>
      </c>
      <c r="Q161" s="36">
        <f>SUMIFS(СВЦЭМ!$E$33:$E$776,СВЦЭМ!$A$33:$A$776,$A161,СВЦЭМ!$B$33:$B$776,Q$143)+'СЕТ СН'!$F$15</f>
        <v>138.84370091</v>
      </c>
      <c r="R161" s="36">
        <f>SUMIFS(СВЦЭМ!$E$33:$E$776,СВЦЭМ!$A$33:$A$776,$A161,СВЦЭМ!$B$33:$B$776,R$143)+'СЕТ СН'!$F$15</f>
        <v>140.77595418000001</v>
      </c>
      <c r="S161" s="36">
        <f>SUMIFS(СВЦЭМ!$E$33:$E$776,СВЦЭМ!$A$33:$A$776,$A161,СВЦЭМ!$B$33:$B$776,S$143)+'СЕТ СН'!$F$15</f>
        <v>136.97903402</v>
      </c>
      <c r="T161" s="36">
        <f>SUMIFS(СВЦЭМ!$E$33:$E$776,СВЦЭМ!$A$33:$A$776,$A161,СВЦЭМ!$B$33:$B$776,T$143)+'СЕТ СН'!$F$15</f>
        <v>133.48583803</v>
      </c>
      <c r="U161" s="36">
        <f>SUMIFS(СВЦЭМ!$E$33:$E$776,СВЦЭМ!$A$33:$A$776,$A161,СВЦЭМ!$B$33:$B$776,U$143)+'СЕТ СН'!$F$15</f>
        <v>134.03192540000001</v>
      </c>
      <c r="V161" s="36">
        <f>SUMIFS(СВЦЭМ!$E$33:$E$776,СВЦЭМ!$A$33:$A$776,$A161,СВЦЭМ!$B$33:$B$776,V$143)+'СЕТ СН'!$F$15</f>
        <v>132.65353772</v>
      </c>
      <c r="W161" s="36">
        <f>SUMIFS(СВЦЭМ!$E$33:$E$776,СВЦЭМ!$A$33:$A$776,$A161,СВЦЭМ!$B$33:$B$776,W$143)+'СЕТ СН'!$F$15</f>
        <v>135.05652205000001</v>
      </c>
      <c r="X161" s="36">
        <f>SUMIFS(СВЦЭМ!$E$33:$E$776,СВЦЭМ!$A$33:$A$776,$A161,СВЦЭМ!$B$33:$B$776,X$143)+'СЕТ СН'!$F$15</f>
        <v>137.15077110999999</v>
      </c>
      <c r="Y161" s="36">
        <f>SUMIFS(СВЦЭМ!$E$33:$E$776,СВЦЭМ!$A$33:$A$776,$A161,СВЦЭМ!$B$33:$B$776,Y$143)+'СЕТ СН'!$F$15</f>
        <v>142.59673194999999</v>
      </c>
    </row>
    <row r="162" spans="1:27" ht="15.75" x14ac:dyDescent="0.2">
      <c r="A162" s="35">
        <f t="shared" si="4"/>
        <v>44246</v>
      </c>
      <c r="B162" s="36">
        <f>SUMIFS(СВЦЭМ!$E$33:$E$776,СВЦЭМ!$A$33:$A$776,$A162,СВЦЭМ!$B$33:$B$776,B$143)+'СЕТ СН'!$F$15</f>
        <v>143.98667345000001</v>
      </c>
      <c r="C162" s="36">
        <f>SUMIFS(СВЦЭМ!$E$33:$E$776,СВЦЭМ!$A$33:$A$776,$A162,СВЦЭМ!$B$33:$B$776,C$143)+'СЕТ СН'!$F$15</f>
        <v>147.49302304</v>
      </c>
      <c r="D162" s="36">
        <f>SUMIFS(СВЦЭМ!$E$33:$E$776,СВЦЭМ!$A$33:$A$776,$A162,СВЦЭМ!$B$33:$B$776,D$143)+'СЕТ СН'!$F$15</f>
        <v>153.25082366000001</v>
      </c>
      <c r="E162" s="36">
        <f>SUMIFS(СВЦЭМ!$E$33:$E$776,СВЦЭМ!$A$33:$A$776,$A162,СВЦЭМ!$B$33:$B$776,E$143)+'СЕТ СН'!$F$15</f>
        <v>154.01747533</v>
      </c>
      <c r="F162" s="36">
        <f>SUMIFS(СВЦЭМ!$E$33:$E$776,СВЦЭМ!$A$33:$A$776,$A162,СВЦЭМ!$B$33:$B$776,F$143)+'СЕТ СН'!$F$15</f>
        <v>153.50799767000001</v>
      </c>
      <c r="G162" s="36">
        <f>SUMIFS(СВЦЭМ!$E$33:$E$776,СВЦЭМ!$A$33:$A$776,$A162,СВЦЭМ!$B$33:$B$776,G$143)+'СЕТ СН'!$F$15</f>
        <v>149.71453835</v>
      </c>
      <c r="H162" s="36">
        <f>SUMIFS(СВЦЭМ!$E$33:$E$776,СВЦЭМ!$A$33:$A$776,$A162,СВЦЭМ!$B$33:$B$776,H$143)+'СЕТ СН'!$F$15</f>
        <v>144.72709879999999</v>
      </c>
      <c r="I162" s="36">
        <f>SUMIFS(СВЦЭМ!$E$33:$E$776,СВЦЭМ!$A$33:$A$776,$A162,СВЦЭМ!$B$33:$B$776,I$143)+'СЕТ СН'!$F$15</f>
        <v>140.04223117999999</v>
      </c>
      <c r="J162" s="36">
        <f>SUMIFS(СВЦЭМ!$E$33:$E$776,СВЦЭМ!$A$33:$A$776,$A162,СВЦЭМ!$B$33:$B$776,J$143)+'СЕТ СН'!$F$15</f>
        <v>136.48111139</v>
      </c>
      <c r="K162" s="36">
        <f>SUMIFS(СВЦЭМ!$E$33:$E$776,СВЦЭМ!$A$33:$A$776,$A162,СВЦЭМ!$B$33:$B$776,K$143)+'СЕТ СН'!$F$15</f>
        <v>136.58054935000001</v>
      </c>
      <c r="L162" s="36">
        <f>SUMIFS(СВЦЭМ!$E$33:$E$776,СВЦЭМ!$A$33:$A$776,$A162,СВЦЭМ!$B$33:$B$776,L$143)+'СЕТ СН'!$F$15</f>
        <v>140.90108434000001</v>
      </c>
      <c r="M162" s="36">
        <f>SUMIFS(СВЦЭМ!$E$33:$E$776,СВЦЭМ!$A$33:$A$776,$A162,СВЦЭМ!$B$33:$B$776,M$143)+'СЕТ СН'!$F$15</f>
        <v>138.83817207999999</v>
      </c>
      <c r="N162" s="36">
        <f>SUMIFS(СВЦЭМ!$E$33:$E$776,СВЦЭМ!$A$33:$A$776,$A162,СВЦЭМ!$B$33:$B$776,N$143)+'СЕТ СН'!$F$15</f>
        <v>140.95932538</v>
      </c>
      <c r="O162" s="36">
        <f>SUMIFS(СВЦЭМ!$E$33:$E$776,СВЦЭМ!$A$33:$A$776,$A162,СВЦЭМ!$B$33:$B$776,O$143)+'СЕТ СН'!$F$15</f>
        <v>142.16138344999999</v>
      </c>
      <c r="P162" s="36">
        <f>SUMIFS(СВЦЭМ!$E$33:$E$776,СВЦЭМ!$A$33:$A$776,$A162,СВЦЭМ!$B$33:$B$776,P$143)+'СЕТ СН'!$F$15</f>
        <v>138.92838259999999</v>
      </c>
      <c r="Q162" s="36">
        <f>SUMIFS(СВЦЭМ!$E$33:$E$776,СВЦЭМ!$A$33:$A$776,$A162,СВЦЭМ!$B$33:$B$776,Q$143)+'СЕТ СН'!$F$15</f>
        <v>139.85595936000001</v>
      </c>
      <c r="R162" s="36">
        <f>SUMIFS(СВЦЭМ!$E$33:$E$776,СВЦЭМ!$A$33:$A$776,$A162,СВЦЭМ!$B$33:$B$776,R$143)+'СЕТ СН'!$F$15</f>
        <v>142.23403694000001</v>
      </c>
      <c r="S162" s="36">
        <f>SUMIFS(СВЦЭМ!$E$33:$E$776,СВЦЭМ!$A$33:$A$776,$A162,СВЦЭМ!$B$33:$B$776,S$143)+'СЕТ СН'!$F$15</f>
        <v>139.74231481000001</v>
      </c>
      <c r="T162" s="36">
        <f>SUMIFS(СВЦЭМ!$E$33:$E$776,СВЦЭМ!$A$33:$A$776,$A162,СВЦЭМ!$B$33:$B$776,T$143)+'СЕТ СН'!$F$15</f>
        <v>137.88377077999999</v>
      </c>
      <c r="U162" s="36">
        <f>SUMIFS(СВЦЭМ!$E$33:$E$776,СВЦЭМ!$A$33:$A$776,$A162,СВЦЭМ!$B$33:$B$776,U$143)+'СЕТ СН'!$F$15</f>
        <v>137.91482619000001</v>
      </c>
      <c r="V162" s="36">
        <f>SUMIFS(СВЦЭМ!$E$33:$E$776,СВЦЭМ!$A$33:$A$776,$A162,СВЦЭМ!$B$33:$B$776,V$143)+'СЕТ СН'!$F$15</f>
        <v>137.18624449000001</v>
      </c>
      <c r="W162" s="36">
        <f>SUMIFS(СВЦЭМ!$E$33:$E$776,СВЦЭМ!$A$33:$A$776,$A162,СВЦЭМ!$B$33:$B$776,W$143)+'СЕТ СН'!$F$15</f>
        <v>138.61550154</v>
      </c>
      <c r="X162" s="36">
        <f>SUMIFS(СВЦЭМ!$E$33:$E$776,СВЦЭМ!$A$33:$A$776,$A162,СВЦЭМ!$B$33:$B$776,X$143)+'СЕТ СН'!$F$15</f>
        <v>142.05192127000001</v>
      </c>
      <c r="Y162" s="36">
        <f>SUMIFS(СВЦЭМ!$E$33:$E$776,СВЦЭМ!$A$33:$A$776,$A162,СВЦЭМ!$B$33:$B$776,Y$143)+'СЕТ СН'!$F$15</f>
        <v>145.19481704</v>
      </c>
    </row>
    <row r="163" spans="1:27" ht="15.75" x14ac:dyDescent="0.2">
      <c r="A163" s="35">
        <f t="shared" si="4"/>
        <v>44247</v>
      </c>
      <c r="B163" s="36">
        <f>SUMIFS(СВЦЭМ!$E$33:$E$776,СВЦЭМ!$A$33:$A$776,$A163,СВЦЭМ!$B$33:$B$776,B$143)+'СЕТ СН'!$F$15</f>
        <v>145.20464669</v>
      </c>
      <c r="C163" s="36">
        <f>SUMIFS(СВЦЭМ!$E$33:$E$776,СВЦЭМ!$A$33:$A$776,$A163,СВЦЭМ!$B$33:$B$776,C$143)+'СЕТ СН'!$F$15</f>
        <v>148.26900748</v>
      </c>
      <c r="D163" s="36">
        <f>SUMIFS(СВЦЭМ!$E$33:$E$776,СВЦЭМ!$A$33:$A$776,$A163,СВЦЭМ!$B$33:$B$776,D$143)+'СЕТ СН'!$F$15</f>
        <v>151.87862455999999</v>
      </c>
      <c r="E163" s="36">
        <f>SUMIFS(СВЦЭМ!$E$33:$E$776,СВЦЭМ!$A$33:$A$776,$A163,СВЦЭМ!$B$33:$B$776,E$143)+'СЕТ СН'!$F$15</f>
        <v>152.14666600000001</v>
      </c>
      <c r="F163" s="36">
        <f>SUMIFS(СВЦЭМ!$E$33:$E$776,СВЦЭМ!$A$33:$A$776,$A163,СВЦЭМ!$B$33:$B$776,F$143)+'СЕТ СН'!$F$15</f>
        <v>152.75996408</v>
      </c>
      <c r="G163" s="36">
        <f>SUMIFS(СВЦЭМ!$E$33:$E$776,СВЦЭМ!$A$33:$A$776,$A163,СВЦЭМ!$B$33:$B$776,G$143)+'СЕТ СН'!$F$15</f>
        <v>149.44668999000001</v>
      </c>
      <c r="H163" s="36">
        <f>SUMIFS(СВЦЭМ!$E$33:$E$776,СВЦЭМ!$A$33:$A$776,$A163,СВЦЭМ!$B$33:$B$776,H$143)+'СЕТ СН'!$F$15</f>
        <v>144.86993145</v>
      </c>
      <c r="I163" s="36">
        <f>SUMIFS(СВЦЭМ!$E$33:$E$776,СВЦЭМ!$A$33:$A$776,$A163,СВЦЭМ!$B$33:$B$776,I$143)+'СЕТ СН'!$F$15</f>
        <v>140.86064924999999</v>
      </c>
      <c r="J163" s="36">
        <f>SUMIFS(СВЦЭМ!$E$33:$E$776,СВЦЭМ!$A$33:$A$776,$A163,СВЦЭМ!$B$33:$B$776,J$143)+'СЕТ СН'!$F$15</f>
        <v>136.46998461000001</v>
      </c>
      <c r="K163" s="36">
        <f>SUMIFS(СВЦЭМ!$E$33:$E$776,СВЦЭМ!$A$33:$A$776,$A163,СВЦЭМ!$B$33:$B$776,K$143)+'СЕТ СН'!$F$15</f>
        <v>135.76144248</v>
      </c>
      <c r="L163" s="36">
        <f>SUMIFS(СВЦЭМ!$E$33:$E$776,СВЦЭМ!$A$33:$A$776,$A163,СВЦЭМ!$B$33:$B$776,L$143)+'СЕТ СН'!$F$15</f>
        <v>135.84608847000001</v>
      </c>
      <c r="M163" s="36">
        <f>SUMIFS(СВЦЭМ!$E$33:$E$776,СВЦЭМ!$A$33:$A$776,$A163,СВЦЭМ!$B$33:$B$776,M$143)+'СЕТ СН'!$F$15</f>
        <v>137.26264982999999</v>
      </c>
      <c r="N163" s="36">
        <f>SUMIFS(СВЦЭМ!$E$33:$E$776,СВЦЭМ!$A$33:$A$776,$A163,СВЦЭМ!$B$33:$B$776,N$143)+'СЕТ СН'!$F$15</f>
        <v>134.68741073999999</v>
      </c>
      <c r="O163" s="36">
        <f>SUMIFS(СВЦЭМ!$E$33:$E$776,СВЦЭМ!$A$33:$A$776,$A163,СВЦЭМ!$B$33:$B$776,O$143)+'СЕТ СН'!$F$15</f>
        <v>135.61712295000001</v>
      </c>
      <c r="P163" s="36">
        <f>SUMIFS(СВЦЭМ!$E$33:$E$776,СВЦЭМ!$A$33:$A$776,$A163,СВЦЭМ!$B$33:$B$776,P$143)+'СЕТ СН'!$F$15</f>
        <v>133.07641616999999</v>
      </c>
      <c r="Q163" s="36">
        <f>SUMIFS(СВЦЭМ!$E$33:$E$776,СВЦЭМ!$A$33:$A$776,$A163,СВЦЭМ!$B$33:$B$776,Q$143)+'СЕТ СН'!$F$15</f>
        <v>133.98519802000001</v>
      </c>
      <c r="R163" s="36">
        <f>SUMIFS(СВЦЭМ!$E$33:$E$776,СВЦЭМ!$A$33:$A$776,$A163,СВЦЭМ!$B$33:$B$776,R$143)+'СЕТ СН'!$F$15</f>
        <v>134.8731626</v>
      </c>
      <c r="S163" s="36">
        <f>SUMIFS(СВЦЭМ!$E$33:$E$776,СВЦЭМ!$A$33:$A$776,$A163,СВЦЭМ!$B$33:$B$776,S$143)+'СЕТ СН'!$F$15</f>
        <v>130.83415471999999</v>
      </c>
      <c r="T163" s="36">
        <f>SUMIFS(СВЦЭМ!$E$33:$E$776,СВЦЭМ!$A$33:$A$776,$A163,СВЦЭМ!$B$33:$B$776,T$143)+'СЕТ СН'!$F$15</f>
        <v>131.31219687999999</v>
      </c>
      <c r="U163" s="36">
        <f>SUMIFS(СВЦЭМ!$E$33:$E$776,СВЦЭМ!$A$33:$A$776,$A163,СВЦЭМ!$B$33:$B$776,U$143)+'СЕТ СН'!$F$15</f>
        <v>133.11672235</v>
      </c>
      <c r="V163" s="36">
        <f>SUMIFS(СВЦЭМ!$E$33:$E$776,СВЦЭМ!$A$33:$A$776,$A163,СВЦЭМ!$B$33:$B$776,V$143)+'СЕТ СН'!$F$15</f>
        <v>133.29936372</v>
      </c>
      <c r="W163" s="36">
        <f>SUMIFS(СВЦЭМ!$E$33:$E$776,СВЦЭМ!$A$33:$A$776,$A163,СВЦЭМ!$B$33:$B$776,W$143)+'СЕТ СН'!$F$15</f>
        <v>133.09563147</v>
      </c>
      <c r="X163" s="36">
        <f>SUMIFS(СВЦЭМ!$E$33:$E$776,СВЦЭМ!$A$33:$A$776,$A163,СВЦЭМ!$B$33:$B$776,X$143)+'СЕТ СН'!$F$15</f>
        <v>134.79778202</v>
      </c>
      <c r="Y163" s="36">
        <f>SUMIFS(СВЦЭМ!$E$33:$E$776,СВЦЭМ!$A$33:$A$776,$A163,СВЦЭМ!$B$33:$B$776,Y$143)+'СЕТ СН'!$F$15</f>
        <v>136.76311196</v>
      </c>
    </row>
    <row r="164" spans="1:27" ht="15.75" x14ac:dyDescent="0.2">
      <c r="A164" s="35">
        <f t="shared" si="4"/>
        <v>44248</v>
      </c>
      <c r="B164" s="36">
        <f>SUMIFS(СВЦЭМ!$E$33:$E$776,СВЦЭМ!$A$33:$A$776,$A164,СВЦЭМ!$B$33:$B$776,B$143)+'СЕТ СН'!$F$15</f>
        <v>143.82329576000001</v>
      </c>
      <c r="C164" s="36">
        <f>SUMIFS(СВЦЭМ!$E$33:$E$776,СВЦЭМ!$A$33:$A$776,$A164,СВЦЭМ!$B$33:$B$776,C$143)+'СЕТ СН'!$F$15</f>
        <v>146.17800622999999</v>
      </c>
      <c r="D164" s="36">
        <f>SUMIFS(СВЦЭМ!$E$33:$E$776,СВЦЭМ!$A$33:$A$776,$A164,СВЦЭМ!$B$33:$B$776,D$143)+'СЕТ СН'!$F$15</f>
        <v>150.15026728000001</v>
      </c>
      <c r="E164" s="36">
        <f>SUMIFS(СВЦЭМ!$E$33:$E$776,СВЦЭМ!$A$33:$A$776,$A164,СВЦЭМ!$B$33:$B$776,E$143)+'СЕТ СН'!$F$15</f>
        <v>150.70162836</v>
      </c>
      <c r="F164" s="36">
        <f>SUMIFS(СВЦЭМ!$E$33:$E$776,СВЦЭМ!$A$33:$A$776,$A164,СВЦЭМ!$B$33:$B$776,F$143)+'СЕТ СН'!$F$15</f>
        <v>151.54677445999999</v>
      </c>
      <c r="G164" s="36">
        <f>SUMIFS(СВЦЭМ!$E$33:$E$776,СВЦЭМ!$A$33:$A$776,$A164,СВЦЭМ!$B$33:$B$776,G$143)+'СЕТ СН'!$F$15</f>
        <v>151.45236381999999</v>
      </c>
      <c r="H164" s="36">
        <f>SUMIFS(СВЦЭМ!$E$33:$E$776,СВЦЭМ!$A$33:$A$776,$A164,СВЦЭМ!$B$33:$B$776,H$143)+'СЕТ СН'!$F$15</f>
        <v>149.82476991999999</v>
      </c>
      <c r="I164" s="36">
        <f>SUMIFS(СВЦЭМ!$E$33:$E$776,СВЦЭМ!$A$33:$A$776,$A164,СВЦЭМ!$B$33:$B$776,I$143)+'СЕТ СН'!$F$15</f>
        <v>148.52984253</v>
      </c>
      <c r="J164" s="36">
        <f>SUMIFS(СВЦЭМ!$E$33:$E$776,СВЦЭМ!$A$33:$A$776,$A164,СВЦЭМ!$B$33:$B$776,J$143)+'СЕТ СН'!$F$15</f>
        <v>145.28934287999999</v>
      </c>
      <c r="K164" s="36">
        <f>SUMIFS(СВЦЭМ!$E$33:$E$776,СВЦЭМ!$A$33:$A$776,$A164,СВЦЭМ!$B$33:$B$776,K$143)+'СЕТ СН'!$F$15</f>
        <v>140.84260012999999</v>
      </c>
      <c r="L164" s="36">
        <f>SUMIFS(СВЦЭМ!$E$33:$E$776,СВЦЭМ!$A$33:$A$776,$A164,СВЦЭМ!$B$33:$B$776,L$143)+'СЕТ СН'!$F$15</f>
        <v>137.68473539999999</v>
      </c>
      <c r="M164" s="36">
        <f>SUMIFS(СВЦЭМ!$E$33:$E$776,СВЦЭМ!$A$33:$A$776,$A164,СВЦЭМ!$B$33:$B$776,M$143)+'СЕТ СН'!$F$15</f>
        <v>138.17993614</v>
      </c>
      <c r="N164" s="36">
        <f>SUMIFS(СВЦЭМ!$E$33:$E$776,СВЦЭМ!$A$33:$A$776,$A164,СВЦЭМ!$B$33:$B$776,N$143)+'СЕТ СН'!$F$15</f>
        <v>141.14708153000001</v>
      </c>
      <c r="O164" s="36">
        <f>SUMIFS(СВЦЭМ!$E$33:$E$776,СВЦЭМ!$A$33:$A$776,$A164,СВЦЭМ!$B$33:$B$776,O$143)+'СЕТ СН'!$F$15</f>
        <v>143.22696547999999</v>
      </c>
      <c r="P164" s="36">
        <f>SUMIFS(СВЦЭМ!$E$33:$E$776,СВЦЭМ!$A$33:$A$776,$A164,СВЦЭМ!$B$33:$B$776,P$143)+'СЕТ СН'!$F$15</f>
        <v>140.92076965999999</v>
      </c>
      <c r="Q164" s="36">
        <f>SUMIFS(СВЦЭМ!$E$33:$E$776,СВЦЭМ!$A$33:$A$776,$A164,СВЦЭМ!$B$33:$B$776,Q$143)+'СЕТ СН'!$F$15</f>
        <v>142.04011876000001</v>
      </c>
      <c r="R164" s="36">
        <f>SUMIFS(СВЦЭМ!$E$33:$E$776,СВЦЭМ!$A$33:$A$776,$A164,СВЦЭМ!$B$33:$B$776,R$143)+'СЕТ СН'!$F$15</f>
        <v>144.83266368</v>
      </c>
      <c r="S164" s="36">
        <f>SUMIFS(СВЦЭМ!$E$33:$E$776,СВЦЭМ!$A$33:$A$776,$A164,СВЦЭМ!$B$33:$B$776,S$143)+'СЕТ СН'!$F$15</f>
        <v>141.15954540999999</v>
      </c>
      <c r="T164" s="36">
        <f>SUMIFS(СВЦЭМ!$E$33:$E$776,СВЦЭМ!$A$33:$A$776,$A164,СВЦЭМ!$B$33:$B$776,T$143)+'СЕТ СН'!$F$15</f>
        <v>138.34178828</v>
      </c>
      <c r="U164" s="36">
        <f>SUMIFS(СВЦЭМ!$E$33:$E$776,СВЦЭМ!$A$33:$A$776,$A164,СВЦЭМ!$B$33:$B$776,U$143)+'СЕТ СН'!$F$15</f>
        <v>135.79949038999999</v>
      </c>
      <c r="V164" s="36">
        <f>SUMIFS(СВЦЭМ!$E$33:$E$776,СВЦЭМ!$A$33:$A$776,$A164,СВЦЭМ!$B$33:$B$776,V$143)+'СЕТ СН'!$F$15</f>
        <v>137.08135561</v>
      </c>
      <c r="W164" s="36">
        <f>SUMIFS(СВЦЭМ!$E$33:$E$776,СВЦЭМ!$A$33:$A$776,$A164,СВЦЭМ!$B$33:$B$776,W$143)+'СЕТ СН'!$F$15</f>
        <v>139.98266821000001</v>
      </c>
      <c r="X164" s="36">
        <f>SUMIFS(СВЦЭМ!$E$33:$E$776,СВЦЭМ!$A$33:$A$776,$A164,СВЦЭМ!$B$33:$B$776,X$143)+'СЕТ СН'!$F$15</f>
        <v>143.27278691000001</v>
      </c>
      <c r="Y164" s="36">
        <f>SUMIFS(СВЦЭМ!$E$33:$E$776,СВЦЭМ!$A$33:$A$776,$A164,СВЦЭМ!$B$33:$B$776,Y$143)+'СЕТ СН'!$F$15</f>
        <v>145.70308947000001</v>
      </c>
    </row>
    <row r="165" spans="1:27" ht="15.75" x14ac:dyDescent="0.2">
      <c r="A165" s="35">
        <f t="shared" si="4"/>
        <v>44249</v>
      </c>
      <c r="B165" s="36">
        <f>SUMIFS(СВЦЭМ!$E$33:$E$776,СВЦЭМ!$A$33:$A$776,$A165,СВЦЭМ!$B$33:$B$776,B$143)+'СЕТ СН'!$F$15</f>
        <v>144.45913995000001</v>
      </c>
      <c r="C165" s="36">
        <f>SUMIFS(СВЦЭМ!$E$33:$E$776,СВЦЭМ!$A$33:$A$776,$A165,СВЦЭМ!$B$33:$B$776,C$143)+'СЕТ СН'!$F$15</f>
        <v>147.07832995000001</v>
      </c>
      <c r="D165" s="36">
        <f>SUMIFS(СВЦЭМ!$E$33:$E$776,СВЦЭМ!$A$33:$A$776,$A165,СВЦЭМ!$B$33:$B$776,D$143)+'СЕТ СН'!$F$15</f>
        <v>151.91561533000001</v>
      </c>
      <c r="E165" s="36">
        <f>SUMIFS(СВЦЭМ!$E$33:$E$776,СВЦЭМ!$A$33:$A$776,$A165,СВЦЭМ!$B$33:$B$776,E$143)+'СЕТ СН'!$F$15</f>
        <v>152.79420984000001</v>
      </c>
      <c r="F165" s="36">
        <f>SUMIFS(СВЦЭМ!$E$33:$E$776,СВЦЭМ!$A$33:$A$776,$A165,СВЦЭМ!$B$33:$B$776,F$143)+'СЕТ СН'!$F$15</f>
        <v>154.33936194</v>
      </c>
      <c r="G165" s="36">
        <f>SUMIFS(СВЦЭМ!$E$33:$E$776,СВЦЭМ!$A$33:$A$776,$A165,СВЦЭМ!$B$33:$B$776,G$143)+'СЕТ СН'!$F$15</f>
        <v>152.49547204999999</v>
      </c>
      <c r="H165" s="36">
        <f>SUMIFS(СВЦЭМ!$E$33:$E$776,СВЦЭМ!$A$33:$A$776,$A165,СВЦЭМ!$B$33:$B$776,H$143)+'СЕТ СН'!$F$15</f>
        <v>150.18270579</v>
      </c>
      <c r="I165" s="36">
        <f>SUMIFS(СВЦЭМ!$E$33:$E$776,СВЦЭМ!$A$33:$A$776,$A165,СВЦЭМ!$B$33:$B$776,I$143)+'СЕТ СН'!$F$15</f>
        <v>148.20361826000001</v>
      </c>
      <c r="J165" s="36">
        <f>SUMIFS(СВЦЭМ!$E$33:$E$776,СВЦЭМ!$A$33:$A$776,$A165,СВЦЭМ!$B$33:$B$776,J$143)+'СЕТ СН'!$F$15</f>
        <v>144.18045605</v>
      </c>
      <c r="K165" s="36">
        <f>SUMIFS(СВЦЭМ!$E$33:$E$776,СВЦЭМ!$A$33:$A$776,$A165,СВЦЭМ!$B$33:$B$776,K$143)+'СЕТ СН'!$F$15</f>
        <v>138.86363507999999</v>
      </c>
      <c r="L165" s="36">
        <f>SUMIFS(СВЦЭМ!$E$33:$E$776,СВЦЭМ!$A$33:$A$776,$A165,СВЦЭМ!$B$33:$B$776,L$143)+'СЕТ СН'!$F$15</f>
        <v>135.98445934</v>
      </c>
      <c r="M165" s="36">
        <f>SUMIFS(СВЦЭМ!$E$33:$E$776,СВЦЭМ!$A$33:$A$776,$A165,СВЦЭМ!$B$33:$B$776,M$143)+'СЕТ СН'!$F$15</f>
        <v>136.44591065</v>
      </c>
      <c r="N165" s="36">
        <f>SUMIFS(СВЦЭМ!$E$33:$E$776,СВЦЭМ!$A$33:$A$776,$A165,СВЦЭМ!$B$33:$B$776,N$143)+'СЕТ СН'!$F$15</f>
        <v>138.73721051000001</v>
      </c>
      <c r="O165" s="36">
        <f>SUMIFS(СВЦЭМ!$E$33:$E$776,СВЦЭМ!$A$33:$A$776,$A165,СВЦЭМ!$B$33:$B$776,O$143)+'СЕТ СН'!$F$15</f>
        <v>140.82431524</v>
      </c>
      <c r="P165" s="36">
        <f>SUMIFS(СВЦЭМ!$E$33:$E$776,СВЦЭМ!$A$33:$A$776,$A165,СВЦЭМ!$B$33:$B$776,P$143)+'СЕТ СН'!$F$15</f>
        <v>138.25390494000001</v>
      </c>
      <c r="Q165" s="36">
        <f>SUMIFS(СВЦЭМ!$E$33:$E$776,СВЦЭМ!$A$33:$A$776,$A165,СВЦЭМ!$B$33:$B$776,Q$143)+'СЕТ СН'!$F$15</f>
        <v>139.70130990000001</v>
      </c>
      <c r="R165" s="36">
        <f>SUMIFS(СВЦЭМ!$E$33:$E$776,СВЦЭМ!$A$33:$A$776,$A165,СВЦЭМ!$B$33:$B$776,R$143)+'СЕТ СН'!$F$15</f>
        <v>142.31424727999999</v>
      </c>
      <c r="S165" s="36">
        <f>SUMIFS(СВЦЭМ!$E$33:$E$776,СВЦЭМ!$A$33:$A$776,$A165,СВЦЭМ!$B$33:$B$776,S$143)+'СЕТ СН'!$F$15</f>
        <v>138.50795217000001</v>
      </c>
      <c r="T165" s="36">
        <f>SUMIFS(СВЦЭМ!$E$33:$E$776,СВЦЭМ!$A$33:$A$776,$A165,СВЦЭМ!$B$33:$B$776,T$143)+'СЕТ СН'!$F$15</f>
        <v>135.65462932</v>
      </c>
      <c r="U165" s="36">
        <f>SUMIFS(СВЦЭМ!$E$33:$E$776,СВЦЭМ!$A$33:$A$776,$A165,СВЦЭМ!$B$33:$B$776,U$143)+'СЕТ СН'!$F$15</f>
        <v>133.82564506</v>
      </c>
      <c r="V165" s="36">
        <f>SUMIFS(СВЦЭМ!$E$33:$E$776,СВЦЭМ!$A$33:$A$776,$A165,СВЦЭМ!$B$33:$B$776,V$143)+'СЕТ СН'!$F$15</f>
        <v>134.51695964000001</v>
      </c>
      <c r="W165" s="36">
        <f>SUMIFS(СВЦЭМ!$E$33:$E$776,СВЦЭМ!$A$33:$A$776,$A165,СВЦЭМ!$B$33:$B$776,W$143)+'СЕТ СН'!$F$15</f>
        <v>137.15773852999999</v>
      </c>
      <c r="X165" s="36">
        <f>SUMIFS(СВЦЭМ!$E$33:$E$776,СВЦЭМ!$A$33:$A$776,$A165,СВЦЭМ!$B$33:$B$776,X$143)+'СЕТ СН'!$F$15</f>
        <v>140.63952785999999</v>
      </c>
      <c r="Y165" s="36">
        <f>SUMIFS(СВЦЭМ!$E$33:$E$776,СВЦЭМ!$A$33:$A$776,$A165,СВЦЭМ!$B$33:$B$776,Y$143)+'СЕТ СН'!$F$15</f>
        <v>146.39896607</v>
      </c>
    </row>
    <row r="166" spans="1:27" ht="15.75" x14ac:dyDescent="0.2">
      <c r="A166" s="35">
        <f t="shared" si="4"/>
        <v>44250</v>
      </c>
      <c r="B166" s="36">
        <f>SUMIFS(СВЦЭМ!$E$33:$E$776,СВЦЭМ!$A$33:$A$776,$A166,СВЦЭМ!$B$33:$B$776,B$143)+'СЕТ СН'!$F$15</f>
        <v>140.50533659999999</v>
      </c>
      <c r="C166" s="36">
        <f>SUMIFS(СВЦЭМ!$E$33:$E$776,СВЦЭМ!$A$33:$A$776,$A166,СВЦЭМ!$B$33:$B$776,C$143)+'СЕТ СН'!$F$15</f>
        <v>143.80817517</v>
      </c>
      <c r="D166" s="36">
        <f>SUMIFS(СВЦЭМ!$E$33:$E$776,СВЦЭМ!$A$33:$A$776,$A166,СВЦЭМ!$B$33:$B$776,D$143)+'СЕТ СН'!$F$15</f>
        <v>148.44841117000001</v>
      </c>
      <c r="E166" s="36">
        <f>SUMIFS(СВЦЭМ!$E$33:$E$776,СВЦЭМ!$A$33:$A$776,$A166,СВЦЭМ!$B$33:$B$776,E$143)+'СЕТ СН'!$F$15</f>
        <v>148.92402480000001</v>
      </c>
      <c r="F166" s="36">
        <f>SUMIFS(СВЦЭМ!$E$33:$E$776,СВЦЭМ!$A$33:$A$776,$A166,СВЦЭМ!$B$33:$B$776,F$143)+'СЕТ СН'!$F$15</f>
        <v>149.71506919000001</v>
      </c>
      <c r="G166" s="36">
        <f>SUMIFS(СВЦЭМ!$E$33:$E$776,СВЦЭМ!$A$33:$A$776,$A166,СВЦЭМ!$B$33:$B$776,G$143)+'СЕТ СН'!$F$15</f>
        <v>149.95839942999999</v>
      </c>
      <c r="H166" s="36">
        <f>SUMIFS(СВЦЭМ!$E$33:$E$776,СВЦЭМ!$A$33:$A$776,$A166,СВЦЭМ!$B$33:$B$776,H$143)+'СЕТ СН'!$F$15</f>
        <v>148.36606877</v>
      </c>
      <c r="I166" s="36">
        <f>SUMIFS(СВЦЭМ!$E$33:$E$776,СВЦЭМ!$A$33:$A$776,$A166,СВЦЭМ!$B$33:$B$776,I$143)+'СЕТ СН'!$F$15</f>
        <v>146.52979847</v>
      </c>
      <c r="J166" s="36">
        <f>SUMIFS(СВЦЭМ!$E$33:$E$776,СВЦЭМ!$A$33:$A$776,$A166,СВЦЭМ!$B$33:$B$776,J$143)+'СЕТ СН'!$F$15</f>
        <v>140.79768478</v>
      </c>
      <c r="K166" s="36">
        <f>SUMIFS(СВЦЭМ!$E$33:$E$776,СВЦЭМ!$A$33:$A$776,$A166,СВЦЭМ!$B$33:$B$776,K$143)+'СЕТ СН'!$F$15</f>
        <v>135.64616892999999</v>
      </c>
      <c r="L166" s="36">
        <f>SUMIFS(СВЦЭМ!$E$33:$E$776,СВЦЭМ!$A$33:$A$776,$A166,СВЦЭМ!$B$33:$B$776,L$143)+'СЕТ СН'!$F$15</f>
        <v>134.29354918999999</v>
      </c>
      <c r="M166" s="36">
        <f>SUMIFS(СВЦЭМ!$E$33:$E$776,СВЦЭМ!$A$33:$A$776,$A166,СВЦЭМ!$B$33:$B$776,M$143)+'СЕТ СН'!$F$15</f>
        <v>134.11626319999999</v>
      </c>
      <c r="N166" s="36">
        <f>SUMIFS(СВЦЭМ!$E$33:$E$776,СВЦЭМ!$A$33:$A$776,$A166,СВЦЭМ!$B$33:$B$776,N$143)+'СЕТ СН'!$F$15</f>
        <v>137.69974407999999</v>
      </c>
      <c r="O166" s="36">
        <f>SUMIFS(СВЦЭМ!$E$33:$E$776,СВЦЭМ!$A$33:$A$776,$A166,СВЦЭМ!$B$33:$B$776,O$143)+'СЕТ СН'!$F$15</f>
        <v>142.31543685</v>
      </c>
      <c r="P166" s="36">
        <f>SUMIFS(СВЦЭМ!$E$33:$E$776,СВЦЭМ!$A$33:$A$776,$A166,СВЦЭМ!$B$33:$B$776,P$143)+'СЕТ СН'!$F$15</f>
        <v>140.89349182000001</v>
      </c>
      <c r="Q166" s="36">
        <f>SUMIFS(СВЦЭМ!$E$33:$E$776,СВЦЭМ!$A$33:$A$776,$A166,СВЦЭМ!$B$33:$B$776,Q$143)+'СЕТ СН'!$F$15</f>
        <v>141.38207697000001</v>
      </c>
      <c r="R166" s="36">
        <f>SUMIFS(СВЦЭМ!$E$33:$E$776,СВЦЭМ!$A$33:$A$776,$A166,СВЦЭМ!$B$33:$B$776,R$143)+'СЕТ СН'!$F$15</f>
        <v>143.04943814999999</v>
      </c>
      <c r="S166" s="36">
        <f>SUMIFS(СВЦЭМ!$E$33:$E$776,СВЦЭМ!$A$33:$A$776,$A166,СВЦЭМ!$B$33:$B$776,S$143)+'СЕТ СН'!$F$15</f>
        <v>140.38627697999999</v>
      </c>
      <c r="T166" s="36">
        <f>SUMIFS(СВЦЭМ!$E$33:$E$776,СВЦЭМ!$A$33:$A$776,$A166,СВЦЭМ!$B$33:$B$776,T$143)+'СЕТ СН'!$F$15</f>
        <v>137.37266396000001</v>
      </c>
      <c r="U166" s="36">
        <f>SUMIFS(СВЦЭМ!$E$33:$E$776,СВЦЭМ!$A$33:$A$776,$A166,СВЦЭМ!$B$33:$B$776,U$143)+'СЕТ СН'!$F$15</f>
        <v>135.10144889</v>
      </c>
      <c r="V166" s="36">
        <f>SUMIFS(СВЦЭМ!$E$33:$E$776,СВЦЭМ!$A$33:$A$776,$A166,СВЦЭМ!$B$33:$B$776,V$143)+'СЕТ СН'!$F$15</f>
        <v>135.51312193999999</v>
      </c>
      <c r="W166" s="36">
        <f>SUMIFS(СВЦЭМ!$E$33:$E$776,СВЦЭМ!$A$33:$A$776,$A166,СВЦЭМ!$B$33:$B$776,W$143)+'СЕТ СН'!$F$15</f>
        <v>137.69793971000001</v>
      </c>
      <c r="X166" s="36">
        <f>SUMIFS(СВЦЭМ!$E$33:$E$776,СВЦЭМ!$A$33:$A$776,$A166,СВЦЭМ!$B$33:$B$776,X$143)+'СЕТ СН'!$F$15</f>
        <v>141.54762758999999</v>
      </c>
      <c r="Y166" s="36">
        <f>SUMIFS(СВЦЭМ!$E$33:$E$776,СВЦЭМ!$A$33:$A$776,$A166,СВЦЭМ!$B$33:$B$776,Y$143)+'СЕТ СН'!$F$15</f>
        <v>145.34408449</v>
      </c>
    </row>
    <row r="167" spans="1:27" ht="15.75" x14ac:dyDescent="0.2">
      <c r="A167" s="35">
        <f t="shared" si="4"/>
        <v>44251</v>
      </c>
      <c r="B167" s="36">
        <f>SUMIFS(СВЦЭМ!$E$33:$E$776,СВЦЭМ!$A$33:$A$776,$A167,СВЦЭМ!$B$33:$B$776,B$143)+'СЕТ СН'!$F$15</f>
        <v>139.05509461</v>
      </c>
      <c r="C167" s="36">
        <f>SUMIFS(СВЦЭМ!$E$33:$E$776,СВЦЭМ!$A$33:$A$776,$A167,СВЦЭМ!$B$33:$B$776,C$143)+'СЕТ СН'!$F$15</f>
        <v>140.63185820000001</v>
      </c>
      <c r="D167" s="36">
        <f>SUMIFS(СВЦЭМ!$E$33:$E$776,СВЦЭМ!$A$33:$A$776,$A167,СВЦЭМ!$B$33:$B$776,D$143)+'СЕТ СН'!$F$15</f>
        <v>144.52321864999999</v>
      </c>
      <c r="E167" s="36">
        <f>SUMIFS(СВЦЭМ!$E$33:$E$776,СВЦЭМ!$A$33:$A$776,$A167,СВЦЭМ!$B$33:$B$776,E$143)+'СЕТ СН'!$F$15</f>
        <v>144.99286678000001</v>
      </c>
      <c r="F167" s="36">
        <f>SUMIFS(СВЦЭМ!$E$33:$E$776,СВЦЭМ!$A$33:$A$776,$A167,СВЦЭМ!$B$33:$B$776,F$143)+'СЕТ СН'!$F$15</f>
        <v>147.64393365999999</v>
      </c>
      <c r="G167" s="36">
        <f>SUMIFS(СВЦЭМ!$E$33:$E$776,СВЦЭМ!$A$33:$A$776,$A167,СВЦЭМ!$B$33:$B$776,G$143)+'СЕТ СН'!$F$15</f>
        <v>146.12786426</v>
      </c>
      <c r="H167" s="36">
        <f>SUMIFS(СВЦЭМ!$E$33:$E$776,СВЦЭМ!$A$33:$A$776,$A167,СВЦЭМ!$B$33:$B$776,H$143)+'СЕТ СН'!$F$15</f>
        <v>144.17935334000001</v>
      </c>
      <c r="I167" s="36">
        <f>SUMIFS(СВЦЭМ!$E$33:$E$776,СВЦЭМ!$A$33:$A$776,$A167,СВЦЭМ!$B$33:$B$776,I$143)+'СЕТ СН'!$F$15</f>
        <v>142.7007825</v>
      </c>
      <c r="J167" s="36">
        <f>SUMIFS(СВЦЭМ!$E$33:$E$776,СВЦЭМ!$A$33:$A$776,$A167,СВЦЭМ!$B$33:$B$776,J$143)+'СЕТ СН'!$F$15</f>
        <v>141.15636547</v>
      </c>
      <c r="K167" s="36">
        <f>SUMIFS(СВЦЭМ!$E$33:$E$776,СВЦЭМ!$A$33:$A$776,$A167,СВЦЭМ!$B$33:$B$776,K$143)+'СЕТ СН'!$F$15</f>
        <v>139.51120334999999</v>
      </c>
      <c r="L167" s="36">
        <f>SUMIFS(СВЦЭМ!$E$33:$E$776,СВЦЭМ!$A$33:$A$776,$A167,СВЦЭМ!$B$33:$B$776,L$143)+'СЕТ СН'!$F$15</f>
        <v>140.09064286</v>
      </c>
      <c r="M167" s="36">
        <f>SUMIFS(СВЦЭМ!$E$33:$E$776,СВЦЭМ!$A$33:$A$776,$A167,СВЦЭМ!$B$33:$B$776,M$143)+'СЕТ СН'!$F$15</f>
        <v>141.91752849</v>
      </c>
      <c r="N167" s="36">
        <f>SUMIFS(СВЦЭМ!$E$33:$E$776,СВЦЭМ!$A$33:$A$776,$A167,СВЦЭМ!$B$33:$B$776,N$143)+'СЕТ СН'!$F$15</f>
        <v>144.69677630000001</v>
      </c>
      <c r="O167" s="36">
        <f>SUMIFS(СВЦЭМ!$E$33:$E$776,СВЦЭМ!$A$33:$A$776,$A167,СВЦЭМ!$B$33:$B$776,O$143)+'СЕТ СН'!$F$15</f>
        <v>146.70227241000001</v>
      </c>
      <c r="P167" s="36">
        <f>SUMIFS(СВЦЭМ!$E$33:$E$776,СВЦЭМ!$A$33:$A$776,$A167,СВЦЭМ!$B$33:$B$776,P$143)+'СЕТ СН'!$F$15</f>
        <v>141.64543492000001</v>
      </c>
      <c r="Q167" s="36">
        <f>SUMIFS(СВЦЭМ!$E$33:$E$776,СВЦЭМ!$A$33:$A$776,$A167,СВЦЭМ!$B$33:$B$776,Q$143)+'СЕТ СН'!$F$15</f>
        <v>144.38130470999999</v>
      </c>
      <c r="R167" s="36">
        <f>SUMIFS(СВЦЭМ!$E$33:$E$776,СВЦЭМ!$A$33:$A$776,$A167,СВЦЭМ!$B$33:$B$776,R$143)+'СЕТ СН'!$F$15</f>
        <v>147.38290828999999</v>
      </c>
      <c r="S167" s="36">
        <f>SUMIFS(СВЦЭМ!$E$33:$E$776,СВЦЭМ!$A$33:$A$776,$A167,СВЦЭМ!$B$33:$B$776,S$143)+'СЕТ СН'!$F$15</f>
        <v>144.0932291</v>
      </c>
      <c r="T167" s="36">
        <f>SUMIFS(СВЦЭМ!$E$33:$E$776,СВЦЭМ!$A$33:$A$776,$A167,СВЦЭМ!$B$33:$B$776,T$143)+'СЕТ СН'!$F$15</f>
        <v>142.07249160000001</v>
      </c>
      <c r="U167" s="36">
        <f>SUMIFS(СВЦЭМ!$E$33:$E$776,СВЦЭМ!$A$33:$A$776,$A167,СВЦЭМ!$B$33:$B$776,U$143)+'СЕТ СН'!$F$15</f>
        <v>139.26483031999999</v>
      </c>
      <c r="V167" s="36">
        <f>SUMIFS(СВЦЭМ!$E$33:$E$776,СВЦЭМ!$A$33:$A$776,$A167,СВЦЭМ!$B$33:$B$776,V$143)+'СЕТ СН'!$F$15</f>
        <v>138.66541874000001</v>
      </c>
      <c r="W167" s="36">
        <f>SUMIFS(СВЦЭМ!$E$33:$E$776,СВЦЭМ!$A$33:$A$776,$A167,СВЦЭМ!$B$33:$B$776,W$143)+'СЕТ СН'!$F$15</f>
        <v>139.77596414999999</v>
      </c>
      <c r="X167" s="36">
        <f>SUMIFS(СВЦЭМ!$E$33:$E$776,СВЦЭМ!$A$33:$A$776,$A167,СВЦЭМ!$B$33:$B$776,X$143)+'СЕТ СН'!$F$15</f>
        <v>143.35041192</v>
      </c>
      <c r="Y167" s="36">
        <f>SUMIFS(СВЦЭМ!$E$33:$E$776,СВЦЭМ!$A$33:$A$776,$A167,СВЦЭМ!$B$33:$B$776,Y$143)+'СЕТ СН'!$F$15</f>
        <v>147.04267114000001</v>
      </c>
    </row>
    <row r="168" spans="1:27" ht="15.75" x14ac:dyDescent="0.2">
      <c r="A168" s="35">
        <f t="shared" si="4"/>
        <v>44252</v>
      </c>
      <c r="B168" s="36">
        <f>SUMIFS(СВЦЭМ!$E$33:$E$776,СВЦЭМ!$A$33:$A$776,$A168,СВЦЭМ!$B$33:$B$776,B$143)+'СЕТ СН'!$F$15</f>
        <v>139.08906071999999</v>
      </c>
      <c r="C168" s="36">
        <f>SUMIFS(СВЦЭМ!$E$33:$E$776,СВЦЭМ!$A$33:$A$776,$A168,СВЦЭМ!$B$33:$B$776,C$143)+'СЕТ СН'!$F$15</f>
        <v>142.51973876</v>
      </c>
      <c r="D168" s="36">
        <f>SUMIFS(СВЦЭМ!$E$33:$E$776,СВЦЭМ!$A$33:$A$776,$A168,СВЦЭМ!$B$33:$B$776,D$143)+'СЕТ СН'!$F$15</f>
        <v>145.95949553</v>
      </c>
      <c r="E168" s="36">
        <f>SUMIFS(СВЦЭМ!$E$33:$E$776,СВЦЭМ!$A$33:$A$776,$A168,СВЦЭМ!$B$33:$B$776,E$143)+'СЕТ СН'!$F$15</f>
        <v>146.70634347000001</v>
      </c>
      <c r="F168" s="36">
        <f>SUMIFS(СВЦЭМ!$E$33:$E$776,СВЦЭМ!$A$33:$A$776,$A168,СВЦЭМ!$B$33:$B$776,F$143)+'СЕТ СН'!$F$15</f>
        <v>148.17703804999999</v>
      </c>
      <c r="G168" s="36">
        <f>SUMIFS(СВЦЭМ!$E$33:$E$776,СВЦЭМ!$A$33:$A$776,$A168,СВЦЭМ!$B$33:$B$776,G$143)+'СЕТ СН'!$F$15</f>
        <v>145.9369404</v>
      </c>
      <c r="H168" s="36">
        <f>SUMIFS(СВЦЭМ!$E$33:$E$776,СВЦЭМ!$A$33:$A$776,$A168,СВЦЭМ!$B$33:$B$776,H$143)+'СЕТ СН'!$F$15</f>
        <v>140.47778084000001</v>
      </c>
      <c r="I168" s="36">
        <f>SUMIFS(СВЦЭМ!$E$33:$E$776,СВЦЭМ!$A$33:$A$776,$A168,СВЦЭМ!$B$33:$B$776,I$143)+'СЕТ СН'!$F$15</f>
        <v>137.68752193</v>
      </c>
      <c r="J168" s="36">
        <f>SUMIFS(СВЦЭМ!$E$33:$E$776,СВЦЭМ!$A$33:$A$776,$A168,СВЦЭМ!$B$33:$B$776,J$143)+'СЕТ СН'!$F$15</f>
        <v>136.91813354000001</v>
      </c>
      <c r="K168" s="36">
        <f>SUMIFS(СВЦЭМ!$E$33:$E$776,СВЦЭМ!$A$33:$A$776,$A168,СВЦЭМ!$B$33:$B$776,K$143)+'СЕТ СН'!$F$15</f>
        <v>137.19477621999999</v>
      </c>
      <c r="L168" s="36">
        <f>SUMIFS(СВЦЭМ!$E$33:$E$776,СВЦЭМ!$A$33:$A$776,$A168,СВЦЭМ!$B$33:$B$776,L$143)+'СЕТ СН'!$F$15</f>
        <v>139.68345661999999</v>
      </c>
      <c r="M168" s="36">
        <f>SUMIFS(СВЦЭМ!$E$33:$E$776,СВЦЭМ!$A$33:$A$776,$A168,СВЦЭМ!$B$33:$B$776,M$143)+'СЕТ СН'!$F$15</f>
        <v>139.17304845999999</v>
      </c>
      <c r="N168" s="36">
        <f>SUMIFS(СВЦЭМ!$E$33:$E$776,СВЦЭМ!$A$33:$A$776,$A168,СВЦЭМ!$B$33:$B$776,N$143)+'СЕТ СН'!$F$15</f>
        <v>142.2068285</v>
      </c>
      <c r="O168" s="36">
        <f>SUMIFS(СВЦЭМ!$E$33:$E$776,СВЦЭМ!$A$33:$A$776,$A168,СВЦЭМ!$B$33:$B$776,O$143)+'СЕТ СН'!$F$15</f>
        <v>147.85454841999999</v>
      </c>
      <c r="P168" s="36">
        <f>SUMIFS(СВЦЭМ!$E$33:$E$776,СВЦЭМ!$A$33:$A$776,$A168,СВЦЭМ!$B$33:$B$776,P$143)+'СЕТ СН'!$F$15</f>
        <v>145.90549153000001</v>
      </c>
      <c r="Q168" s="36">
        <f>SUMIFS(СВЦЭМ!$E$33:$E$776,СВЦЭМ!$A$33:$A$776,$A168,СВЦЭМ!$B$33:$B$776,Q$143)+'СЕТ СН'!$F$15</f>
        <v>145.5287816</v>
      </c>
      <c r="R168" s="36">
        <f>SUMIFS(СВЦЭМ!$E$33:$E$776,СВЦЭМ!$A$33:$A$776,$A168,СВЦЭМ!$B$33:$B$776,R$143)+'СЕТ СН'!$F$15</f>
        <v>146.90332914999999</v>
      </c>
      <c r="S168" s="36">
        <f>SUMIFS(СВЦЭМ!$E$33:$E$776,СВЦЭМ!$A$33:$A$776,$A168,СВЦЭМ!$B$33:$B$776,S$143)+'СЕТ СН'!$F$15</f>
        <v>144.20455878999999</v>
      </c>
      <c r="T168" s="36">
        <f>SUMIFS(СВЦЭМ!$E$33:$E$776,СВЦЭМ!$A$33:$A$776,$A168,СВЦЭМ!$B$33:$B$776,T$143)+'СЕТ СН'!$F$15</f>
        <v>143.04344975000001</v>
      </c>
      <c r="U168" s="36">
        <f>SUMIFS(СВЦЭМ!$E$33:$E$776,СВЦЭМ!$A$33:$A$776,$A168,СВЦЭМ!$B$33:$B$776,U$143)+'СЕТ СН'!$F$15</f>
        <v>143.84793299</v>
      </c>
      <c r="V168" s="36">
        <f>SUMIFS(СВЦЭМ!$E$33:$E$776,СВЦЭМ!$A$33:$A$776,$A168,СВЦЭМ!$B$33:$B$776,V$143)+'СЕТ СН'!$F$15</f>
        <v>143.19828261999999</v>
      </c>
      <c r="W168" s="36">
        <f>SUMIFS(СВЦЭМ!$E$33:$E$776,СВЦЭМ!$A$33:$A$776,$A168,СВЦЭМ!$B$33:$B$776,W$143)+'СЕТ СН'!$F$15</f>
        <v>142.45773727</v>
      </c>
      <c r="X168" s="36">
        <f>SUMIFS(СВЦЭМ!$E$33:$E$776,СВЦЭМ!$A$33:$A$776,$A168,СВЦЭМ!$B$33:$B$776,X$143)+'СЕТ СН'!$F$15</f>
        <v>143.28460812</v>
      </c>
      <c r="Y168" s="36">
        <f>SUMIFS(СВЦЭМ!$E$33:$E$776,СВЦЭМ!$A$33:$A$776,$A168,СВЦЭМ!$B$33:$B$776,Y$143)+'СЕТ СН'!$F$15</f>
        <v>144.48715092</v>
      </c>
    </row>
    <row r="169" spans="1:27" ht="15.75" x14ac:dyDescent="0.2">
      <c r="A169" s="35">
        <f t="shared" si="4"/>
        <v>44253</v>
      </c>
      <c r="B169" s="36">
        <f>SUMIFS(СВЦЭМ!$E$33:$E$776,СВЦЭМ!$A$33:$A$776,$A169,СВЦЭМ!$B$33:$B$776,B$143)+'СЕТ СН'!$F$15</f>
        <v>141.73073518999999</v>
      </c>
      <c r="C169" s="36">
        <f>SUMIFS(СВЦЭМ!$E$33:$E$776,СВЦЭМ!$A$33:$A$776,$A169,СВЦЭМ!$B$33:$B$776,C$143)+'СЕТ СН'!$F$15</f>
        <v>143.52434911</v>
      </c>
      <c r="D169" s="36">
        <f>SUMIFS(СВЦЭМ!$E$33:$E$776,СВЦЭМ!$A$33:$A$776,$A169,СВЦЭМ!$B$33:$B$776,D$143)+'СЕТ СН'!$F$15</f>
        <v>147.63257805000001</v>
      </c>
      <c r="E169" s="36">
        <f>SUMIFS(СВЦЭМ!$E$33:$E$776,СВЦЭМ!$A$33:$A$776,$A169,СВЦЭМ!$B$33:$B$776,E$143)+'СЕТ СН'!$F$15</f>
        <v>148.37954034000001</v>
      </c>
      <c r="F169" s="36">
        <f>SUMIFS(СВЦЭМ!$E$33:$E$776,СВЦЭМ!$A$33:$A$776,$A169,СВЦЭМ!$B$33:$B$776,F$143)+'СЕТ СН'!$F$15</f>
        <v>149.92336732999999</v>
      </c>
      <c r="G169" s="36">
        <f>SUMIFS(СВЦЭМ!$E$33:$E$776,СВЦЭМ!$A$33:$A$776,$A169,СВЦЭМ!$B$33:$B$776,G$143)+'СЕТ СН'!$F$15</f>
        <v>147.91901654</v>
      </c>
      <c r="H169" s="36">
        <f>SUMIFS(СВЦЭМ!$E$33:$E$776,СВЦЭМ!$A$33:$A$776,$A169,СВЦЭМ!$B$33:$B$776,H$143)+'СЕТ СН'!$F$15</f>
        <v>143.81874428</v>
      </c>
      <c r="I169" s="36">
        <f>SUMIFS(СВЦЭМ!$E$33:$E$776,СВЦЭМ!$A$33:$A$776,$A169,СВЦЭМ!$B$33:$B$776,I$143)+'СЕТ СН'!$F$15</f>
        <v>140.80264876000001</v>
      </c>
      <c r="J169" s="36">
        <f>SUMIFS(СВЦЭМ!$E$33:$E$776,СВЦЭМ!$A$33:$A$776,$A169,СВЦЭМ!$B$33:$B$776,J$143)+'СЕТ СН'!$F$15</f>
        <v>138.66779339000001</v>
      </c>
      <c r="K169" s="36">
        <f>SUMIFS(СВЦЭМ!$E$33:$E$776,СВЦЭМ!$A$33:$A$776,$A169,СВЦЭМ!$B$33:$B$776,K$143)+'СЕТ СН'!$F$15</f>
        <v>140.10389082</v>
      </c>
      <c r="L169" s="36">
        <f>SUMIFS(СВЦЭМ!$E$33:$E$776,СВЦЭМ!$A$33:$A$776,$A169,СВЦЭМ!$B$33:$B$776,L$143)+'СЕТ СН'!$F$15</f>
        <v>140.32567281999999</v>
      </c>
      <c r="M169" s="36">
        <f>SUMIFS(СВЦЭМ!$E$33:$E$776,СВЦЭМ!$A$33:$A$776,$A169,СВЦЭМ!$B$33:$B$776,M$143)+'СЕТ СН'!$F$15</f>
        <v>140.03705932</v>
      </c>
      <c r="N169" s="36">
        <f>SUMIFS(СВЦЭМ!$E$33:$E$776,СВЦЭМ!$A$33:$A$776,$A169,СВЦЭМ!$B$33:$B$776,N$143)+'СЕТ СН'!$F$15</f>
        <v>142.76362295000001</v>
      </c>
      <c r="O169" s="36">
        <f>SUMIFS(СВЦЭМ!$E$33:$E$776,СВЦЭМ!$A$33:$A$776,$A169,СВЦЭМ!$B$33:$B$776,O$143)+'СЕТ СН'!$F$15</f>
        <v>144.05992982000001</v>
      </c>
      <c r="P169" s="36">
        <f>SUMIFS(СВЦЭМ!$E$33:$E$776,СВЦЭМ!$A$33:$A$776,$A169,СВЦЭМ!$B$33:$B$776,P$143)+'СЕТ СН'!$F$15</f>
        <v>142.0099783</v>
      </c>
      <c r="Q169" s="36">
        <f>SUMIFS(СВЦЭМ!$E$33:$E$776,СВЦЭМ!$A$33:$A$776,$A169,СВЦЭМ!$B$33:$B$776,Q$143)+'СЕТ СН'!$F$15</f>
        <v>142.95029095999999</v>
      </c>
      <c r="R169" s="36">
        <f>SUMIFS(СВЦЭМ!$E$33:$E$776,СВЦЭМ!$A$33:$A$776,$A169,СВЦЭМ!$B$33:$B$776,R$143)+'СЕТ СН'!$F$15</f>
        <v>144.64006114</v>
      </c>
      <c r="S169" s="36">
        <f>SUMIFS(СВЦЭМ!$E$33:$E$776,СВЦЭМ!$A$33:$A$776,$A169,СВЦЭМ!$B$33:$B$776,S$143)+'СЕТ СН'!$F$15</f>
        <v>143.82243220999999</v>
      </c>
      <c r="T169" s="36">
        <f>SUMIFS(СВЦЭМ!$E$33:$E$776,СВЦЭМ!$A$33:$A$776,$A169,СВЦЭМ!$B$33:$B$776,T$143)+'СЕТ СН'!$F$15</f>
        <v>142.24295877</v>
      </c>
      <c r="U169" s="36">
        <f>SUMIFS(СВЦЭМ!$E$33:$E$776,СВЦЭМ!$A$33:$A$776,$A169,СВЦЭМ!$B$33:$B$776,U$143)+'СЕТ СН'!$F$15</f>
        <v>140.74087879999999</v>
      </c>
      <c r="V169" s="36">
        <f>SUMIFS(СВЦЭМ!$E$33:$E$776,СВЦЭМ!$A$33:$A$776,$A169,СВЦЭМ!$B$33:$B$776,V$143)+'СЕТ СН'!$F$15</f>
        <v>141.25510016000001</v>
      </c>
      <c r="W169" s="36">
        <f>SUMIFS(СВЦЭМ!$E$33:$E$776,СВЦЭМ!$A$33:$A$776,$A169,СВЦЭМ!$B$33:$B$776,W$143)+'СЕТ СН'!$F$15</f>
        <v>142.54727161</v>
      </c>
      <c r="X169" s="36">
        <f>SUMIFS(СВЦЭМ!$E$33:$E$776,СВЦЭМ!$A$33:$A$776,$A169,СВЦЭМ!$B$33:$B$776,X$143)+'СЕТ СН'!$F$15</f>
        <v>145.10764595000001</v>
      </c>
      <c r="Y169" s="36">
        <f>SUMIFS(СВЦЭМ!$E$33:$E$776,СВЦЭМ!$A$33:$A$776,$A169,СВЦЭМ!$B$33:$B$776,Y$143)+'СЕТ СН'!$F$15</f>
        <v>145.53178199999999</v>
      </c>
    </row>
    <row r="170" spans="1:27" ht="15.75" x14ac:dyDescent="0.2">
      <c r="A170" s="35">
        <f t="shared" si="4"/>
        <v>44254</v>
      </c>
      <c r="B170" s="36">
        <f>SUMIFS(СВЦЭМ!$E$33:$E$776,СВЦЭМ!$A$33:$A$776,$A170,СВЦЭМ!$B$33:$B$776,B$143)+'СЕТ СН'!$F$15</f>
        <v>146.60572869999999</v>
      </c>
      <c r="C170" s="36">
        <f>SUMIFS(СВЦЭМ!$E$33:$E$776,СВЦЭМ!$A$33:$A$776,$A170,СВЦЭМ!$B$33:$B$776,C$143)+'СЕТ СН'!$F$15</f>
        <v>147.73956056</v>
      </c>
      <c r="D170" s="36">
        <f>SUMIFS(СВЦЭМ!$E$33:$E$776,СВЦЭМ!$A$33:$A$776,$A170,СВЦЭМ!$B$33:$B$776,D$143)+'СЕТ СН'!$F$15</f>
        <v>152.10344171</v>
      </c>
      <c r="E170" s="36">
        <f>SUMIFS(СВЦЭМ!$E$33:$E$776,СВЦЭМ!$A$33:$A$776,$A170,СВЦЭМ!$B$33:$B$776,E$143)+'СЕТ СН'!$F$15</f>
        <v>152.96994956</v>
      </c>
      <c r="F170" s="36">
        <f>SUMIFS(СВЦЭМ!$E$33:$E$776,СВЦЭМ!$A$33:$A$776,$A170,СВЦЭМ!$B$33:$B$776,F$143)+'СЕТ СН'!$F$15</f>
        <v>155.11100413</v>
      </c>
      <c r="G170" s="36">
        <f>SUMIFS(СВЦЭМ!$E$33:$E$776,СВЦЭМ!$A$33:$A$776,$A170,СВЦЭМ!$B$33:$B$776,G$143)+'СЕТ СН'!$F$15</f>
        <v>154.18263664</v>
      </c>
      <c r="H170" s="36">
        <f>SUMIFS(СВЦЭМ!$E$33:$E$776,СВЦЭМ!$A$33:$A$776,$A170,СВЦЭМ!$B$33:$B$776,H$143)+'СЕТ СН'!$F$15</f>
        <v>152.29843984999999</v>
      </c>
      <c r="I170" s="36">
        <f>SUMIFS(СВЦЭМ!$E$33:$E$776,СВЦЭМ!$A$33:$A$776,$A170,СВЦЭМ!$B$33:$B$776,I$143)+'СЕТ СН'!$F$15</f>
        <v>150.13107891000001</v>
      </c>
      <c r="J170" s="36">
        <f>SUMIFS(СВЦЭМ!$E$33:$E$776,СВЦЭМ!$A$33:$A$776,$A170,СВЦЭМ!$B$33:$B$776,J$143)+'СЕТ СН'!$F$15</f>
        <v>148.31750031999999</v>
      </c>
      <c r="K170" s="36">
        <f>SUMIFS(СВЦЭМ!$E$33:$E$776,СВЦЭМ!$A$33:$A$776,$A170,СВЦЭМ!$B$33:$B$776,K$143)+'СЕТ СН'!$F$15</f>
        <v>143.67574930999999</v>
      </c>
      <c r="L170" s="36">
        <f>SUMIFS(СВЦЭМ!$E$33:$E$776,СВЦЭМ!$A$33:$A$776,$A170,СВЦЭМ!$B$33:$B$776,L$143)+'СЕТ СН'!$F$15</f>
        <v>143.39132222000001</v>
      </c>
      <c r="M170" s="36">
        <f>SUMIFS(СВЦЭМ!$E$33:$E$776,СВЦЭМ!$A$33:$A$776,$A170,СВЦЭМ!$B$33:$B$776,M$143)+'СЕТ СН'!$F$15</f>
        <v>142.9139352</v>
      </c>
      <c r="N170" s="36">
        <f>SUMIFS(СВЦЭМ!$E$33:$E$776,СВЦЭМ!$A$33:$A$776,$A170,СВЦЭМ!$B$33:$B$776,N$143)+'СЕТ СН'!$F$15</f>
        <v>143.93313921000001</v>
      </c>
      <c r="O170" s="36">
        <f>SUMIFS(СВЦЭМ!$E$33:$E$776,СВЦЭМ!$A$33:$A$776,$A170,СВЦЭМ!$B$33:$B$776,O$143)+'СЕТ СН'!$F$15</f>
        <v>145.94416717999999</v>
      </c>
      <c r="P170" s="36">
        <f>SUMIFS(СВЦЭМ!$E$33:$E$776,СВЦЭМ!$A$33:$A$776,$A170,СВЦЭМ!$B$33:$B$776,P$143)+'СЕТ СН'!$F$15</f>
        <v>144.26246007</v>
      </c>
      <c r="Q170" s="36">
        <f>SUMIFS(СВЦЭМ!$E$33:$E$776,СВЦЭМ!$A$33:$A$776,$A170,СВЦЭМ!$B$33:$B$776,Q$143)+'СЕТ СН'!$F$15</f>
        <v>146.06687335999999</v>
      </c>
      <c r="R170" s="36">
        <f>SUMIFS(СВЦЭМ!$E$33:$E$776,СВЦЭМ!$A$33:$A$776,$A170,СВЦЭМ!$B$33:$B$776,R$143)+'СЕТ СН'!$F$15</f>
        <v>148.97792041</v>
      </c>
      <c r="S170" s="36">
        <f>SUMIFS(СВЦЭМ!$E$33:$E$776,СВЦЭМ!$A$33:$A$776,$A170,СВЦЭМ!$B$33:$B$776,S$143)+'СЕТ СН'!$F$15</f>
        <v>146.47855218000001</v>
      </c>
      <c r="T170" s="36">
        <f>SUMIFS(СВЦЭМ!$E$33:$E$776,СВЦЭМ!$A$33:$A$776,$A170,СВЦЭМ!$B$33:$B$776,T$143)+'СЕТ СН'!$F$15</f>
        <v>145.91220161000001</v>
      </c>
      <c r="U170" s="36">
        <f>SUMIFS(СВЦЭМ!$E$33:$E$776,СВЦЭМ!$A$33:$A$776,$A170,СВЦЭМ!$B$33:$B$776,U$143)+'СЕТ СН'!$F$15</f>
        <v>143.96208734999999</v>
      </c>
      <c r="V170" s="36">
        <f>SUMIFS(СВЦЭМ!$E$33:$E$776,СВЦЭМ!$A$33:$A$776,$A170,СВЦЭМ!$B$33:$B$776,V$143)+'СЕТ СН'!$F$15</f>
        <v>145.24808325999999</v>
      </c>
      <c r="W170" s="36">
        <f>SUMIFS(СВЦЭМ!$E$33:$E$776,СВЦЭМ!$A$33:$A$776,$A170,СВЦЭМ!$B$33:$B$776,W$143)+'СЕТ СН'!$F$15</f>
        <v>147.87684640000001</v>
      </c>
      <c r="X170" s="36">
        <f>SUMIFS(СВЦЭМ!$E$33:$E$776,СВЦЭМ!$A$33:$A$776,$A170,СВЦЭМ!$B$33:$B$776,X$143)+'СЕТ СН'!$F$15</f>
        <v>148.93360953000001</v>
      </c>
      <c r="Y170" s="36">
        <f>SUMIFS(СВЦЭМ!$E$33:$E$776,СВЦЭМ!$A$33:$A$776,$A170,СВЦЭМ!$B$33:$B$776,Y$143)+'СЕТ СН'!$F$15</f>
        <v>152.91082019000001</v>
      </c>
    </row>
    <row r="171" spans="1:27" ht="15.75" x14ac:dyDescent="0.2">
      <c r="A171" s="35">
        <f t="shared" si="4"/>
        <v>44255</v>
      </c>
      <c r="B171" s="36">
        <f>SUMIFS(СВЦЭМ!$E$33:$E$776,СВЦЭМ!$A$33:$A$776,$A171,СВЦЭМ!$B$33:$B$776,B$143)+'СЕТ СН'!$F$15</f>
        <v>142.31637923</v>
      </c>
      <c r="C171" s="36">
        <f>SUMIFS(СВЦЭМ!$E$33:$E$776,СВЦЭМ!$A$33:$A$776,$A171,СВЦЭМ!$B$33:$B$776,C$143)+'СЕТ СН'!$F$15</f>
        <v>147.46489294</v>
      </c>
      <c r="D171" s="36">
        <f>SUMIFS(СВЦЭМ!$E$33:$E$776,СВЦЭМ!$A$33:$A$776,$A171,СВЦЭМ!$B$33:$B$776,D$143)+'СЕТ СН'!$F$15</f>
        <v>151.75535034000001</v>
      </c>
      <c r="E171" s="36">
        <f>SUMIFS(СВЦЭМ!$E$33:$E$776,СВЦЭМ!$A$33:$A$776,$A171,СВЦЭМ!$B$33:$B$776,E$143)+'СЕТ СН'!$F$15</f>
        <v>153.6012393</v>
      </c>
      <c r="F171" s="36">
        <f>SUMIFS(СВЦЭМ!$E$33:$E$776,СВЦЭМ!$A$33:$A$776,$A171,СВЦЭМ!$B$33:$B$776,F$143)+'СЕТ СН'!$F$15</f>
        <v>155.60418949000001</v>
      </c>
      <c r="G171" s="36">
        <f>SUMIFS(СВЦЭМ!$E$33:$E$776,СВЦЭМ!$A$33:$A$776,$A171,СВЦЭМ!$B$33:$B$776,G$143)+'СЕТ СН'!$F$15</f>
        <v>154.60896997</v>
      </c>
      <c r="H171" s="36">
        <f>SUMIFS(СВЦЭМ!$E$33:$E$776,СВЦЭМ!$A$33:$A$776,$A171,СВЦЭМ!$B$33:$B$776,H$143)+'СЕТ СН'!$F$15</f>
        <v>152.38441875999999</v>
      </c>
      <c r="I171" s="36">
        <f>SUMIFS(СВЦЭМ!$E$33:$E$776,СВЦЭМ!$A$33:$A$776,$A171,СВЦЭМ!$B$33:$B$776,I$143)+'СЕТ СН'!$F$15</f>
        <v>149.13429353000001</v>
      </c>
      <c r="J171" s="36">
        <f>SUMIFS(СВЦЭМ!$E$33:$E$776,СВЦЭМ!$A$33:$A$776,$A171,СВЦЭМ!$B$33:$B$776,J$143)+'СЕТ СН'!$F$15</f>
        <v>142.89759026999999</v>
      </c>
      <c r="K171" s="36">
        <f>SUMIFS(СВЦЭМ!$E$33:$E$776,СВЦЭМ!$A$33:$A$776,$A171,СВЦЭМ!$B$33:$B$776,K$143)+'СЕТ СН'!$F$15</f>
        <v>138.31981622000001</v>
      </c>
      <c r="L171" s="36">
        <f>SUMIFS(СВЦЭМ!$E$33:$E$776,СВЦЭМ!$A$33:$A$776,$A171,СВЦЭМ!$B$33:$B$776,L$143)+'СЕТ СН'!$F$15</f>
        <v>138.30076940999999</v>
      </c>
      <c r="M171" s="36">
        <f>SUMIFS(СВЦЭМ!$E$33:$E$776,СВЦЭМ!$A$33:$A$776,$A171,СВЦЭМ!$B$33:$B$776,M$143)+'СЕТ СН'!$F$15</f>
        <v>140.18175468000001</v>
      </c>
      <c r="N171" s="36">
        <f>SUMIFS(СВЦЭМ!$E$33:$E$776,СВЦЭМ!$A$33:$A$776,$A171,СВЦЭМ!$B$33:$B$776,N$143)+'СЕТ СН'!$F$15</f>
        <v>144.76400837</v>
      </c>
      <c r="O171" s="36">
        <f>SUMIFS(СВЦЭМ!$E$33:$E$776,СВЦЭМ!$A$33:$A$776,$A171,СВЦЭМ!$B$33:$B$776,O$143)+'СЕТ СН'!$F$15</f>
        <v>148.07867003999999</v>
      </c>
      <c r="P171" s="36">
        <f>SUMIFS(СВЦЭМ!$E$33:$E$776,СВЦЭМ!$A$33:$A$776,$A171,СВЦЭМ!$B$33:$B$776,P$143)+'СЕТ СН'!$F$15</f>
        <v>146.04769644999999</v>
      </c>
      <c r="Q171" s="36">
        <f>SUMIFS(СВЦЭМ!$E$33:$E$776,СВЦЭМ!$A$33:$A$776,$A171,СВЦЭМ!$B$33:$B$776,Q$143)+'СЕТ СН'!$F$15</f>
        <v>146.96017925000001</v>
      </c>
      <c r="R171" s="36">
        <f>SUMIFS(СВЦЭМ!$E$33:$E$776,СВЦЭМ!$A$33:$A$776,$A171,СВЦЭМ!$B$33:$B$776,R$143)+'СЕТ СН'!$F$15</f>
        <v>148.65585601000001</v>
      </c>
      <c r="S171" s="36">
        <f>SUMIFS(СВЦЭМ!$E$33:$E$776,СВЦЭМ!$A$33:$A$776,$A171,СВЦЭМ!$B$33:$B$776,S$143)+'СЕТ СН'!$F$15</f>
        <v>145.06286569</v>
      </c>
      <c r="T171" s="36">
        <f>SUMIFS(СВЦЭМ!$E$33:$E$776,СВЦЭМ!$A$33:$A$776,$A171,СВЦЭМ!$B$33:$B$776,T$143)+'СЕТ СН'!$F$15</f>
        <v>142.85682036</v>
      </c>
      <c r="U171" s="36">
        <f>SUMIFS(СВЦЭМ!$E$33:$E$776,СВЦЭМ!$A$33:$A$776,$A171,СВЦЭМ!$B$33:$B$776,U$143)+'СЕТ СН'!$F$15</f>
        <v>140.88923524</v>
      </c>
      <c r="V171" s="36">
        <f>SUMIFS(СВЦЭМ!$E$33:$E$776,СВЦЭМ!$A$33:$A$776,$A171,СВЦЭМ!$B$33:$B$776,V$143)+'СЕТ СН'!$F$15</f>
        <v>142.79056054</v>
      </c>
      <c r="W171" s="36">
        <f>SUMIFS(СВЦЭМ!$E$33:$E$776,СВЦЭМ!$A$33:$A$776,$A171,СВЦЭМ!$B$33:$B$776,W$143)+'СЕТ СН'!$F$15</f>
        <v>146.86646157999999</v>
      </c>
      <c r="X171" s="36">
        <f>SUMIFS(СВЦЭМ!$E$33:$E$776,СВЦЭМ!$A$33:$A$776,$A171,СВЦЭМ!$B$33:$B$776,X$143)+'СЕТ СН'!$F$15</f>
        <v>149.71978322999999</v>
      </c>
      <c r="Y171" s="36">
        <f>SUMIFS(СВЦЭМ!$E$33:$E$776,СВЦЭМ!$A$33:$A$776,$A171,СВЦЭМ!$B$33:$B$776,Y$143)+'СЕТ СН'!$F$15</f>
        <v>154.89241222999999</v>
      </c>
    </row>
    <row r="172" spans="1:27"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row>
    <row r="173" spans="1:27" ht="12.75" customHeight="1" x14ac:dyDescent="0.2">
      <c r="A173" s="128" t="s">
        <v>7</v>
      </c>
      <c r="B173" s="131" t="s">
        <v>147</v>
      </c>
      <c r="C173" s="132"/>
      <c r="D173" s="132"/>
      <c r="E173" s="132"/>
      <c r="F173" s="132"/>
      <c r="G173" s="132"/>
      <c r="H173" s="132"/>
      <c r="I173" s="132"/>
      <c r="J173" s="132"/>
      <c r="K173" s="132"/>
      <c r="L173" s="132"/>
      <c r="M173" s="132"/>
      <c r="N173" s="132"/>
      <c r="O173" s="132"/>
      <c r="P173" s="132"/>
      <c r="Q173" s="132"/>
      <c r="R173" s="132"/>
      <c r="S173" s="132"/>
      <c r="T173" s="132"/>
      <c r="U173" s="132"/>
      <c r="V173" s="132"/>
      <c r="W173" s="132"/>
      <c r="X173" s="132"/>
      <c r="Y173" s="133"/>
    </row>
    <row r="174" spans="1:27" ht="12.75" customHeight="1" x14ac:dyDescent="0.2">
      <c r="A174" s="129"/>
      <c r="B174" s="134"/>
      <c r="C174" s="135"/>
      <c r="D174" s="135"/>
      <c r="E174" s="135"/>
      <c r="F174" s="135"/>
      <c r="G174" s="135"/>
      <c r="H174" s="135"/>
      <c r="I174" s="135"/>
      <c r="J174" s="135"/>
      <c r="K174" s="135"/>
      <c r="L174" s="135"/>
      <c r="M174" s="135"/>
      <c r="N174" s="135"/>
      <c r="O174" s="135"/>
      <c r="P174" s="135"/>
      <c r="Q174" s="135"/>
      <c r="R174" s="135"/>
      <c r="S174" s="135"/>
      <c r="T174" s="135"/>
      <c r="U174" s="135"/>
      <c r="V174" s="135"/>
      <c r="W174" s="135"/>
      <c r="X174" s="135"/>
      <c r="Y174" s="136"/>
    </row>
    <row r="175" spans="1:27" s="46" customFormat="1" ht="12.75" customHeight="1" x14ac:dyDescent="0.2">
      <c r="A175" s="130"/>
      <c r="B175" s="34">
        <v>1</v>
      </c>
      <c r="C175" s="34">
        <v>2</v>
      </c>
      <c r="D175" s="34">
        <v>3</v>
      </c>
      <c r="E175" s="34">
        <v>4</v>
      </c>
      <c r="F175" s="34">
        <v>5</v>
      </c>
      <c r="G175" s="34">
        <v>6</v>
      </c>
      <c r="H175" s="34">
        <v>7</v>
      </c>
      <c r="I175" s="34">
        <v>8</v>
      </c>
      <c r="J175" s="34">
        <v>9</v>
      </c>
      <c r="K175" s="34">
        <v>10</v>
      </c>
      <c r="L175" s="34">
        <v>11</v>
      </c>
      <c r="M175" s="34">
        <v>12</v>
      </c>
      <c r="N175" s="34">
        <v>13</v>
      </c>
      <c r="O175" s="34">
        <v>14</v>
      </c>
      <c r="P175" s="34">
        <v>15</v>
      </c>
      <c r="Q175" s="34">
        <v>16</v>
      </c>
      <c r="R175" s="34">
        <v>17</v>
      </c>
      <c r="S175" s="34">
        <v>18</v>
      </c>
      <c r="T175" s="34">
        <v>19</v>
      </c>
      <c r="U175" s="34">
        <v>20</v>
      </c>
      <c r="V175" s="34">
        <v>21</v>
      </c>
      <c r="W175" s="34">
        <v>22</v>
      </c>
      <c r="X175" s="34">
        <v>23</v>
      </c>
      <c r="Y175" s="34">
        <v>24</v>
      </c>
    </row>
    <row r="176" spans="1:27" ht="15.75" customHeight="1" x14ac:dyDescent="0.2">
      <c r="A176" s="35" t="str">
        <f>A144</f>
        <v>01.02.2021</v>
      </c>
      <c r="B176" s="36">
        <f>SUMIFS(СВЦЭМ!$F$33:$F$776,СВЦЭМ!$A$33:$A$776,$A176,СВЦЭМ!$B$33:$B$776,B$175)+'СЕТ СН'!$F$15</f>
        <v>138.50633316</v>
      </c>
      <c r="C176" s="36">
        <f>SUMIFS(СВЦЭМ!$F$33:$F$776,СВЦЭМ!$A$33:$A$776,$A176,СВЦЭМ!$B$33:$B$776,C$175)+'СЕТ СН'!$F$15</f>
        <v>144.39056622000001</v>
      </c>
      <c r="D176" s="36">
        <f>SUMIFS(СВЦЭМ!$F$33:$F$776,СВЦЭМ!$A$33:$A$776,$A176,СВЦЭМ!$B$33:$B$776,D$175)+'СЕТ СН'!$F$15</f>
        <v>147.64652294000001</v>
      </c>
      <c r="E176" s="36">
        <f>SUMIFS(СВЦЭМ!$F$33:$F$776,СВЦЭМ!$A$33:$A$776,$A176,СВЦЭМ!$B$33:$B$776,E$175)+'СЕТ СН'!$F$15</f>
        <v>149.13940013999999</v>
      </c>
      <c r="F176" s="36">
        <f>SUMIFS(СВЦЭМ!$F$33:$F$776,СВЦЭМ!$A$33:$A$776,$A176,СВЦЭМ!$B$33:$B$776,F$175)+'СЕТ СН'!$F$15</f>
        <v>151.29019868</v>
      </c>
      <c r="G176" s="36">
        <f>SUMIFS(СВЦЭМ!$F$33:$F$776,СВЦЭМ!$A$33:$A$776,$A176,СВЦЭМ!$B$33:$B$776,G$175)+'СЕТ СН'!$F$15</f>
        <v>148.96477587999999</v>
      </c>
      <c r="H176" s="36">
        <f>SUMIFS(СВЦЭМ!$F$33:$F$776,СВЦЭМ!$A$33:$A$776,$A176,СВЦЭМ!$B$33:$B$776,H$175)+'СЕТ СН'!$F$15</f>
        <v>145.65595479000001</v>
      </c>
      <c r="I176" s="36">
        <f>SUMIFS(СВЦЭМ!$F$33:$F$776,СВЦЭМ!$A$33:$A$776,$A176,СВЦЭМ!$B$33:$B$776,I$175)+'СЕТ СН'!$F$15</f>
        <v>142.50977667999999</v>
      </c>
      <c r="J176" s="36">
        <f>SUMIFS(СВЦЭМ!$F$33:$F$776,СВЦЭМ!$A$33:$A$776,$A176,СВЦЭМ!$B$33:$B$776,J$175)+'СЕТ СН'!$F$15</f>
        <v>138.8818555</v>
      </c>
      <c r="K176" s="36">
        <f>SUMIFS(СВЦЭМ!$F$33:$F$776,СВЦЭМ!$A$33:$A$776,$A176,СВЦЭМ!$B$33:$B$776,K$175)+'СЕТ СН'!$F$15</f>
        <v>138.36412041</v>
      </c>
      <c r="L176" s="36">
        <f>SUMIFS(СВЦЭМ!$F$33:$F$776,СВЦЭМ!$A$33:$A$776,$A176,СВЦЭМ!$B$33:$B$776,L$175)+'СЕТ СН'!$F$15</f>
        <v>138.61258588000001</v>
      </c>
      <c r="M176" s="36">
        <f>SUMIFS(СВЦЭМ!$F$33:$F$776,СВЦЭМ!$A$33:$A$776,$A176,СВЦЭМ!$B$33:$B$776,M$175)+'СЕТ СН'!$F$15</f>
        <v>139.83102105</v>
      </c>
      <c r="N176" s="36">
        <f>SUMIFS(СВЦЭМ!$F$33:$F$776,СВЦЭМ!$A$33:$A$776,$A176,СВЦЭМ!$B$33:$B$776,N$175)+'СЕТ СН'!$F$15</f>
        <v>141.79158742000001</v>
      </c>
      <c r="O176" s="36">
        <f>SUMIFS(СВЦЭМ!$F$33:$F$776,СВЦЭМ!$A$33:$A$776,$A176,СВЦЭМ!$B$33:$B$776,O$175)+'СЕТ СН'!$F$15</f>
        <v>143.95620511000001</v>
      </c>
      <c r="P176" s="36">
        <f>SUMIFS(СВЦЭМ!$F$33:$F$776,СВЦЭМ!$A$33:$A$776,$A176,СВЦЭМ!$B$33:$B$776,P$175)+'СЕТ СН'!$F$15</f>
        <v>145.63465371000001</v>
      </c>
      <c r="Q176" s="36">
        <f>SUMIFS(СВЦЭМ!$F$33:$F$776,СВЦЭМ!$A$33:$A$776,$A176,СВЦЭМ!$B$33:$B$776,Q$175)+'СЕТ СН'!$F$15</f>
        <v>146.27483409000001</v>
      </c>
      <c r="R176" s="36">
        <f>SUMIFS(СВЦЭМ!$F$33:$F$776,СВЦЭМ!$A$33:$A$776,$A176,СВЦЭМ!$B$33:$B$776,R$175)+'СЕТ СН'!$F$15</f>
        <v>145.45764356000001</v>
      </c>
      <c r="S176" s="36">
        <f>SUMIFS(СВЦЭМ!$F$33:$F$776,СВЦЭМ!$A$33:$A$776,$A176,СВЦЭМ!$B$33:$B$776,S$175)+'СЕТ СН'!$F$15</f>
        <v>143.33025357</v>
      </c>
      <c r="T176" s="36">
        <f>SUMIFS(СВЦЭМ!$F$33:$F$776,СВЦЭМ!$A$33:$A$776,$A176,СВЦЭМ!$B$33:$B$776,T$175)+'СЕТ СН'!$F$15</f>
        <v>139.90942229999999</v>
      </c>
      <c r="U176" s="36">
        <f>SUMIFS(СВЦЭМ!$F$33:$F$776,СВЦЭМ!$A$33:$A$776,$A176,СВЦЭМ!$B$33:$B$776,U$175)+'СЕТ СН'!$F$15</f>
        <v>139.37196191999999</v>
      </c>
      <c r="V176" s="36">
        <f>SUMIFS(СВЦЭМ!$F$33:$F$776,СВЦЭМ!$A$33:$A$776,$A176,СВЦЭМ!$B$33:$B$776,V$175)+'СЕТ СН'!$F$15</f>
        <v>140.48897676999999</v>
      </c>
      <c r="W176" s="36">
        <f>SUMIFS(СВЦЭМ!$F$33:$F$776,СВЦЭМ!$A$33:$A$776,$A176,СВЦЭМ!$B$33:$B$776,W$175)+'СЕТ СН'!$F$15</f>
        <v>142.58993187999999</v>
      </c>
      <c r="X176" s="36">
        <f>SUMIFS(СВЦЭМ!$F$33:$F$776,СВЦЭМ!$A$33:$A$776,$A176,СВЦЭМ!$B$33:$B$776,X$175)+'СЕТ СН'!$F$15</f>
        <v>146.28478853999999</v>
      </c>
      <c r="Y176" s="36">
        <f>SUMIFS(СВЦЭМ!$F$33:$F$776,СВЦЭМ!$A$33:$A$776,$A176,СВЦЭМ!$B$33:$B$776,Y$175)+'СЕТ СН'!$F$15</f>
        <v>148.08937874</v>
      </c>
      <c r="AA176" s="45"/>
    </row>
    <row r="177" spans="1:25" ht="15.75" x14ac:dyDescent="0.2">
      <c r="A177" s="35">
        <f>A176+1</f>
        <v>44229</v>
      </c>
      <c r="B177" s="36">
        <f>SUMIFS(СВЦЭМ!$F$33:$F$776,СВЦЭМ!$A$33:$A$776,$A177,СВЦЭМ!$B$33:$B$776,B$175)+'СЕТ СН'!$F$15</f>
        <v>143.61000368000001</v>
      </c>
      <c r="C177" s="36">
        <f>SUMIFS(СВЦЭМ!$F$33:$F$776,СВЦЭМ!$A$33:$A$776,$A177,СВЦЭМ!$B$33:$B$776,C$175)+'СЕТ СН'!$F$15</f>
        <v>146.61732463000001</v>
      </c>
      <c r="D177" s="36">
        <f>SUMIFS(СВЦЭМ!$F$33:$F$776,СВЦЭМ!$A$33:$A$776,$A177,СВЦЭМ!$B$33:$B$776,D$175)+'СЕТ СН'!$F$15</f>
        <v>148.38603972000001</v>
      </c>
      <c r="E177" s="36">
        <f>SUMIFS(СВЦЭМ!$F$33:$F$776,СВЦЭМ!$A$33:$A$776,$A177,СВЦЭМ!$B$33:$B$776,E$175)+'СЕТ СН'!$F$15</f>
        <v>149.11951108</v>
      </c>
      <c r="F177" s="36">
        <f>SUMIFS(СВЦЭМ!$F$33:$F$776,СВЦЭМ!$A$33:$A$776,$A177,СВЦЭМ!$B$33:$B$776,F$175)+'СЕТ СН'!$F$15</f>
        <v>149.926715</v>
      </c>
      <c r="G177" s="36">
        <f>SUMIFS(СВЦЭМ!$F$33:$F$776,СВЦЭМ!$A$33:$A$776,$A177,СВЦЭМ!$B$33:$B$776,G$175)+'СЕТ СН'!$F$15</f>
        <v>146.71923891</v>
      </c>
      <c r="H177" s="36">
        <f>SUMIFS(СВЦЭМ!$F$33:$F$776,СВЦЭМ!$A$33:$A$776,$A177,СВЦЭМ!$B$33:$B$776,H$175)+'СЕТ СН'!$F$15</f>
        <v>141.23966965</v>
      </c>
      <c r="I177" s="36">
        <f>SUMIFS(СВЦЭМ!$F$33:$F$776,СВЦЭМ!$A$33:$A$776,$A177,СВЦЭМ!$B$33:$B$776,I$175)+'СЕТ СН'!$F$15</f>
        <v>138.70096884</v>
      </c>
      <c r="J177" s="36">
        <f>SUMIFS(СВЦЭМ!$F$33:$F$776,СВЦЭМ!$A$33:$A$776,$A177,СВЦЭМ!$B$33:$B$776,J$175)+'СЕТ СН'!$F$15</f>
        <v>135.16847207000001</v>
      </c>
      <c r="K177" s="36">
        <f>SUMIFS(СВЦЭМ!$F$33:$F$776,СВЦЭМ!$A$33:$A$776,$A177,СВЦЭМ!$B$33:$B$776,K$175)+'СЕТ СН'!$F$15</f>
        <v>133.39378024999999</v>
      </c>
      <c r="L177" s="36">
        <f>SUMIFS(СВЦЭМ!$F$33:$F$776,СВЦЭМ!$A$33:$A$776,$A177,СВЦЭМ!$B$33:$B$776,L$175)+'СЕТ СН'!$F$15</f>
        <v>133.58748481000001</v>
      </c>
      <c r="M177" s="36">
        <f>SUMIFS(СВЦЭМ!$F$33:$F$776,СВЦЭМ!$A$33:$A$776,$A177,СВЦЭМ!$B$33:$B$776,M$175)+'СЕТ СН'!$F$15</f>
        <v>138.43177757999999</v>
      </c>
      <c r="N177" s="36">
        <f>SUMIFS(СВЦЭМ!$F$33:$F$776,СВЦЭМ!$A$33:$A$776,$A177,СВЦЭМ!$B$33:$B$776,N$175)+'СЕТ СН'!$F$15</f>
        <v>143.81824374999999</v>
      </c>
      <c r="O177" s="36">
        <f>SUMIFS(СВЦЭМ!$F$33:$F$776,СВЦЭМ!$A$33:$A$776,$A177,СВЦЭМ!$B$33:$B$776,O$175)+'СЕТ СН'!$F$15</f>
        <v>146.17325079</v>
      </c>
      <c r="P177" s="36">
        <f>SUMIFS(СВЦЭМ!$F$33:$F$776,СВЦЭМ!$A$33:$A$776,$A177,СВЦЭМ!$B$33:$B$776,P$175)+'СЕТ СН'!$F$15</f>
        <v>148.46608137999999</v>
      </c>
      <c r="Q177" s="36">
        <f>SUMIFS(СВЦЭМ!$F$33:$F$776,СВЦЭМ!$A$33:$A$776,$A177,СВЦЭМ!$B$33:$B$776,Q$175)+'СЕТ СН'!$F$15</f>
        <v>148.84621250999999</v>
      </c>
      <c r="R177" s="36">
        <f>SUMIFS(СВЦЭМ!$F$33:$F$776,СВЦЭМ!$A$33:$A$776,$A177,СВЦЭМ!$B$33:$B$776,R$175)+'СЕТ СН'!$F$15</f>
        <v>148.84261185</v>
      </c>
      <c r="S177" s="36">
        <f>SUMIFS(СВЦЭМ!$F$33:$F$776,СВЦЭМ!$A$33:$A$776,$A177,СВЦЭМ!$B$33:$B$776,S$175)+'СЕТ СН'!$F$15</f>
        <v>147.19959732000001</v>
      </c>
      <c r="T177" s="36">
        <f>SUMIFS(СВЦЭМ!$F$33:$F$776,СВЦЭМ!$A$33:$A$776,$A177,СВЦЭМ!$B$33:$B$776,T$175)+'СЕТ СН'!$F$15</f>
        <v>143.0792691</v>
      </c>
      <c r="U177" s="36">
        <f>SUMIFS(СВЦЭМ!$F$33:$F$776,СВЦЭМ!$A$33:$A$776,$A177,СВЦЭМ!$B$33:$B$776,U$175)+'СЕТ СН'!$F$15</f>
        <v>142.68760842</v>
      </c>
      <c r="V177" s="36">
        <f>SUMIFS(СВЦЭМ!$F$33:$F$776,СВЦЭМ!$A$33:$A$776,$A177,СВЦЭМ!$B$33:$B$776,V$175)+'СЕТ СН'!$F$15</f>
        <v>144.82330469999999</v>
      </c>
      <c r="W177" s="36">
        <f>SUMIFS(СВЦЭМ!$F$33:$F$776,СВЦЭМ!$A$33:$A$776,$A177,СВЦЭМ!$B$33:$B$776,W$175)+'СЕТ СН'!$F$15</f>
        <v>147.91402742</v>
      </c>
      <c r="X177" s="36">
        <f>SUMIFS(СВЦЭМ!$F$33:$F$776,СВЦЭМ!$A$33:$A$776,$A177,СВЦЭМ!$B$33:$B$776,X$175)+'СЕТ СН'!$F$15</f>
        <v>152.01150102</v>
      </c>
      <c r="Y177" s="36">
        <f>SUMIFS(СВЦЭМ!$F$33:$F$776,СВЦЭМ!$A$33:$A$776,$A177,СВЦЭМ!$B$33:$B$776,Y$175)+'СЕТ СН'!$F$15</f>
        <v>153.76234737999999</v>
      </c>
    </row>
    <row r="178" spans="1:25" ht="15.75" x14ac:dyDescent="0.2">
      <c r="A178" s="35">
        <f t="shared" ref="A178:A203" si="5">A177+1</f>
        <v>44230</v>
      </c>
      <c r="B178" s="36">
        <f>SUMIFS(СВЦЭМ!$F$33:$F$776,СВЦЭМ!$A$33:$A$776,$A178,СВЦЭМ!$B$33:$B$776,B$175)+'СЕТ СН'!$F$15</f>
        <v>140.87082081</v>
      </c>
      <c r="C178" s="36">
        <f>SUMIFS(СВЦЭМ!$F$33:$F$776,СВЦЭМ!$A$33:$A$776,$A178,СВЦЭМ!$B$33:$B$776,C$175)+'СЕТ СН'!$F$15</f>
        <v>144.75792677999999</v>
      </c>
      <c r="D178" s="36">
        <f>SUMIFS(СВЦЭМ!$F$33:$F$776,СВЦЭМ!$A$33:$A$776,$A178,СВЦЭМ!$B$33:$B$776,D$175)+'СЕТ СН'!$F$15</f>
        <v>145.65719207999999</v>
      </c>
      <c r="E178" s="36">
        <f>SUMIFS(СВЦЭМ!$F$33:$F$776,СВЦЭМ!$A$33:$A$776,$A178,СВЦЭМ!$B$33:$B$776,E$175)+'СЕТ СН'!$F$15</f>
        <v>145.47365972</v>
      </c>
      <c r="F178" s="36">
        <f>SUMIFS(СВЦЭМ!$F$33:$F$776,СВЦЭМ!$A$33:$A$776,$A178,СВЦЭМ!$B$33:$B$776,F$175)+'СЕТ СН'!$F$15</f>
        <v>144.61220184000001</v>
      </c>
      <c r="G178" s="36">
        <f>SUMIFS(СВЦЭМ!$F$33:$F$776,СВЦЭМ!$A$33:$A$776,$A178,СВЦЭМ!$B$33:$B$776,G$175)+'СЕТ СН'!$F$15</f>
        <v>143.42862722000001</v>
      </c>
      <c r="H178" s="36">
        <f>SUMIFS(СВЦЭМ!$F$33:$F$776,СВЦЭМ!$A$33:$A$776,$A178,СВЦЭМ!$B$33:$B$776,H$175)+'СЕТ СН'!$F$15</f>
        <v>139.47609306999999</v>
      </c>
      <c r="I178" s="36">
        <f>SUMIFS(СВЦЭМ!$F$33:$F$776,СВЦЭМ!$A$33:$A$776,$A178,СВЦЭМ!$B$33:$B$776,I$175)+'СЕТ СН'!$F$15</f>
        <v>140.91706640999999</v>
      </c>
      <c r="J178" s="36">
        <f>SUMIFS(СВЦЭМ!$F$33:$F$776,СВЦЭМ!$A$33:$A$776,$A178,СВЦЭМ!$B$33:$B$776,J$175)+'СЕТ СН'!$F$15</f>
        <v>140.83334422999999</v>
      </c>
      <c r="K178" s="36">
        <f>SUMIFS(СВЦЭМ!$F$33:$F$776,СВЦЭМ!$A$33:$A$776,$A178,СВЦЭМ!$B$33:$B$776,K$175)+'СЕТ СН'!$F$15</f>
        <v>138.24488374000001</v>
      </c>
      <c r="L178" s="36">
        <f>SUMIFS(СВЦЭМ!$F$33:$F$776,СВЦЭМ!$A$33:$A$776,$A178,СВЦЭМ!$B$33:$B$776,L$175)+'СЕТ СН'!$F$15</f>
        <v>138.99644004999999</v>
      </c>
      <c r="M178" s="36">
        <f>SUMIFS(СВЦЭМ!$F$33:$F$776,СВЦЭМ!$A$33:$A$776,$A178,СВЦЭМ!$B$33:$B$776,M$175)+'СЕТ СН'!$F$15</f>
        <v>138.72715299999999</v>
      </c>
      <c r="N178" s="36">
        <f>SUMIFS(СВЦЭМ!$F$33:$F$776,СВЦЭМ!$A$33:$A$776,$A178,СВЦЭМ!$B$33:$B$776,N$175)+'СЕТ СН'!$F$15</f>
        <v>141.0954165</v>
      </c>
      <c r="O178" s="36">
        <f>SUMIFS(СВЦЭМ!$F$33:$F$776,СВЦЭМ!$A$33:$A$776,$A178,СВЦЭМ!$B$33:$B$776,O$175)+'СЕТ СН'!$F$15</f>
        <v>141.25606579999999</v>
      </c>
      <c r="P178" s="36">
        <f>SUMIFS(СВЦЭМ!$F$33:$F$776,СВЦЭМ!$A$33:$A$776,$A178,СВЦЭМ!$B$33:$B$776,P$175)+'СЕТ СН'!$F$15</f>
        <v>140.77035795</v>
      </c>
      <c r="Q178" s="36">
        <f>SUMIFS(СВЦЭМ!$F$33:$F$776,СВЦЭМ!$A$33:$A$776,$A178,СВЦЭМ!$B$33:$B$776,Q$175)+'СЕТ СН'!$F$15</f>
        <v>141.16470902</v>
      </c>
      <c r="R178" s="36">
        <f>SUMIFS(СВЦЭМ!$F$33:$F$776,СВЦЭМ!$A$33:$A$776,$A178,СВЦЭМ!$B$33:$B$776,R$175)+'СЕТ СН'!$F$15</f>
        <v>141.27154937</v>
      </c>
      <c r="S178" s="36">
        <f>SUMIFS(СВЦЭМ!$F$33:$F$776,СВЦЭМ!$A$33:$A$776,$A178,СВЦЭМ!$B$33:$B$776,S$175)+'СЕТ СН'!$F$15</f>
        <v>141.61239957000001</v>
      </c>
      <c r="T178" s="36">
        <f>SUMIFS(СВЦЭМ!$F$33:$F$776,СВЦЭМ!$A$33:$A$776,$A178,СВЦЭМ!$B$33:$B$776,T$175)+'СЕТ СН'!$F$15</f>
        <v>141.29631233999999</v>
      </c>
      <c r="U178" s="36">
        <f>SUMIFS(СВЦЭМ!$F$33:$F$776,СВЦЭМ!$A$33:$A$776,$A178,СВЦЭМ!$B$33:$B$776,U$175)+'СЕТ СН'!$F$15</f>
        <v>141.19244130000001</v>
      </c>
      <c r="V178" s="36">
        <f>SUMIFS(СВЦЭМ!$F$33:$F$776,СВЦЭМ!$A$33:$A$776,$A178,СВЦЭМ!$B$33:$B$776,V$175)+'СЕТ СН'!$F$15</f>
        <v>141.01039716</v>
      </c>
      <c r="W178" s="36">
        <f>SUMIFS(СВЦЭМ!$F$33:$F$776,СВЦЭМ!$A$33:$A$776,$A178,СВЦЭМ!$B$33:$B$776,W$175)+'СЕТ СН'!$F$15</f>
        <v>141.87460012</v>
      </c>
      <c r="X178" s="36">
        <f>SUMIFS(СВЦЭМ!$F$33:$F$776,СВЦЭМ!$A$33:$A$776,$A178,СВЦЭМ!$B$33:$B$776,X$175)+'СЕТ СН'!$F$15</f>
        <v>142.04056722999999</v>
      </c>
      <c r="Y178" s="36">
        <f>SUMIFS(СВЦЭМ!$F$33:$F$776,СВЦЭМ!$A$33:$A$776,$A178,СВЦЭМ!$B$33:$B$776,Y$175)+'СЕТ СН'!$F$15</f>
        <v>145.28760288000001</v>
      </c>
    </row>
    <row r="179" spans="1:25" ht="15.75" x14ac:dyDescent="0.2">
      <c r="A179" s="35">
        <f t="shared" si="5"/>
        <v>44231</v>
      </c>
      <c r="B179" s="36">
        <f>SUMIFS(СВЦЭМ!$F$33:$F$776,СВЦЭМ!$A$33:$A$776,$A179,СВЦЭМ!$B$33:$B$776,B$175)+'СЕТ СН'!$F$15</f>
        <v>151.90161878000001</v>
      </c>
      <c r="C179" s="36">
        <f>SUMIFS(СВЦЭМ!$F$33:$F$776,СВЦЭМ!$A$33:$A$776,$A179,СВЦЭМ!$B$33:$B$776,C$175)+'СЕТ СН'!$F$15</f>
        <v>154.88488430999999</v>
      </c>
      <c r="D179" s="36">
        <f>SUMIFS(СВЦЭМ!$F$33:$F$776,СВЦЭМ!$A$33:$A$776,$A179,СВЦЭМ!$B$33:$B$776,D$175)+'СЕТ СН'!$F$15</f>
        <v>155.47036603999999</v>
      </c>
      <c r="E179" s="36">
        <f>SUMIFS(СВЦЭМ!$F$33:$F$776,СВЦЭМ!$A$33:$A$776,$A179,СВЦЭМ!$B$33:$B$776,E$175)+'СЕТ СН'!$F$15</f>
        <v>154.99751681999999</v>
      </c>
      <c r="F179" s="36">
        <f>SUMIFS(СВЦЭМ!$F$33:$F$776,СВЦЭМ!$A$33:$A$776,$A179,СВЦЭМ!$B$33:$B$776,F$175)+'СЕТ СН'!$F$15</f>
        <v>154.33105051000001</v>
      </c>
      <c r="G179" s="36">
        <f>SUMIFS(СВЦЭМ!$F$33:$F$776,СВЦЭМ!$A$33:$A$776,$A179,СВЦЭМ!$B$33:$B$776,G$175)+'СЕТ СН'!$F$15</f>
        <v>154.16532719</v>
      </c>
      <c r="H179" s="36">
        <f>SUMIFS(СВЦЭМ!$F$33:$F$776,СВЦЭМ!$A$33:$A$776,$A179,СВЦЭМ!$B$33:$B$776,H$175)+'СЕТ СН'!$F$15</f>
        <v>148.91203809000001</v>
      </c>
      <c r="I179" s="36">
        <f>SUMIFS(СВЦЭМ!$F$33:$F$776,СВЦЭМ!$A$33:$A$776,$A179,СВЦЭМ!$B$33:$B$776,I$175)+'СЕТ СН'!$F$15</f>
        <v>145.80698064000001</v>
      </c>
      <c r="J179" s="36">
        <f>SUMIFS(СВЦЭМ!$F$33:$F$776,СВЦЭМ!$A$33:$A$776,$A179,СВЦЭМ!$B$33:$B$776,J$175)+'СЕТ СН'!$F$15</f>
        <v>142.25679048999999</v>
      </c>
      <c r="K179" s="36">
        <f>SUMIFS(СВЦЭМ!$F$33:$F$776,СВЦЭМ!$A$33:$A$776,$A179,СВЦЭМ!$B$33:$B$776,K$175)+'СЕТ СН'!$F$15</f>
        <v>141.95079946999999</v>
      </c>
      <c r="L179" s="36">
        <f>SUMIFS(СВЦЭМ!$F$33:$F$776,СВЦЭМ!$A$33:$A$776,$A179,СВЦЭМ!$B$33:$B$776,L$175)+'СЕТ СН'!$F$15</f>
        <v>140.80409359000001</v>
      </c>
      <c r="M179" s="36">
        <f>SUMIFS(СВЦЭМ!$F$33:$F$776,СВЦЭМ!$A$33:$A$776,$A179,СВЦЭМ!$B$33:$B$776,M$175)+'СЕТ СН'!$F$15</f>
        <v>142.96677618999999</v>
      </c>
      <c r="N179" s="36">
        <f>SUMIFS(СВЦЭМ!$F$33:$F$776,СВЦЭМ!$A$33:$A$776,$A179,СВЦЭМ!$B$33:$B$776,N$175)+'СЕТ СН'!$F$15</f>
        <v>146.64112165</v>
      </c>
      <c r="O179" s="36">
        <f>SUMIFS(СВЦЭМ!$F$33:$F$776,СВЦЭМ!$A$33:$A$776,$A179,СВЦЭМ!$B$33:$B$776,O$175)+'СЕТ СН'!$F$15</f>
        <v>146.63316997000001</v>
      </c>
      <c r="P179" s="36">
        <f>SUMIFS(СВЦЭМ!$F$33:$F$776,СВЦЭМ!$A$33:$A$776,$A179,СВЦЭМ!$B$33:$B$776,P$175)+'СЕТ СН'!$F$15</f>
        <v>147.7236719</v>
      </c>
      <c r="Q179" s="36">
        <f>SUMIFS(СВЦЭМ!$F$33:$F$776,СВЦЭМ!$A$33:$A$776,$A179,СВЦЭМ!$B$33:$B$776,Q$175)+'СЕТ СН'!$F$15</f>
        <v>147.60475865999999</v>
      </c>
      <c r="R179" s="36">
        <f>SUMIFS(СВЦЭМ!$F$33:$F$776,СВЦЭМ!$A$33:$A$776,$A179,СВЦЭМ!$B$33:$B$776,R$175)+'СЕТ СН'!$F$15</f>
        <v>147.29681414999999</v>
      </c>
      <c r="S179" s="36">
        <f>SUMIFS(СВЦЭМ!$F$33:$F$776,СВЦЭМ!$A$33:$A$776,$A179,СВЦЭМ!$B$33:$B$776,S$175)+'СЕТ СН'!$F$15</f>
        <v>147.03685408999999</v>
      </c>
      <c r="T179" s="36">
        <f>SUMIFS(СВЦЭМ!$F$33:$F$776,СВЦЭМ!$A$33:$A$776,$A179,СВЦЭМ!$B$33:$B$776,T$175)+'СЕТ СН'!$F$15</f>
        <v>143.02256847000001</v>
      </c>
      <c r="U179" s="36">
        <f>SUMIFS(СВЦЭМ!$F$33:$F$776,СВЦЭМ!$A$33:$A$776,$A179,СВЦЭМ!$B$33:$B$776,U$175)+'СЕТ СН'!$F$15</f>
        <v>141.76465657</v>
      </c>
      <c r="V179" s="36">
        <f>SUMIFS(СВЦЭМ!$F$33:$F$776,СВЦЭМ!$A$33:$A$776,$A179,СВЦЭМ!$B$33:$B$776,V$175)+'СЕТ СН'!$F$15</f>
        <v>144.86140184999999</v>
      </c>
      <c r="W179" s="36">
        <f>SUMIFS(СВЦЭМ!$F$33:$F$776,СВЦЭМ!$A$33:$A$776,$A179,СВЦЭМ!$B$33:$B$776,W$175)+'СЕТ СН'!$F$15</f>
        <v>148.46843645999999</v>
      </c>
      <c r="X179" s="36">
        <f>SUMIFS(СВЦЭМ!$F$33:$F$776,СВЦЭМ!$A$33:$A$776,$A179,СВЦЭМ!$B$33:$B$776,X$175)+'СЕТ СН'!$F$15</f>
        <v>150.05644760999999</v>
      </c>
      <c r="Y179" s="36">
        <f>SUMIFS(СВЦЭМ!$F$33:$F$776,СВЦЭМ!$A$33:$A$776,$A179,СВЦЭМ!$B$33:$B$776,Y$175)+'СЕТ СН'!$F$15</f>
        <v>153.32541039</v>
      </c>
    </row>
    <row r="180" spans="1:25" ht="15.75" x14ac:dyDescent="0.2">
      <c r="A180" s="35">
        <f t="shared" si="5"/>
        <v>44232</v>
      </c>
      <c r="B180" s="36">
        <f>SUMIFS(СВЦЭМ!$F$33:$F$776,СВЦЭМ!$A$33:$A$776,$A180,СВЦЭМ!$B$33:$B$776,B$175)+'СЕТ СН'!$F$15</f>
        <v>154.16460946999999</v>
      </c>
      <c r="C180" s="36">
        <f>SUMIFS(СВЦЭМ!$F$33:$F$776,СВЦЭМ!$A$33:$A$776,$A180,СВЦЭМ!$B$33:$B$776,C$175)+'СЕТ СН'!$F$15</f>
        <v>157.36413619000001</v>
      </c>
      <c r="D180" s="36">
        <f>SUMIFS(СВЦЭМ!$F$33:$F$776,СВЦЭМ!$A$33:$A$776,$A180,СВЦЭМ!$B$33:$B$776,D$175)+'СЕТ СН'!$F$15</f>
        <v>158.00252215</v>
      </c>
      <c r="E180" s="36">
        <f>SUMIFS(СВЦЭМ!$F$33:$F$776,СВЦЭМ!$A$33:$A$776,$A180,СВЦЭМ!$B$33:$B$776,E$175)+'СЕТ СН'!$F$15</f>
        <v>158.2355982</v>
      </c>
      <c r="F180" s="36">
        <f>SUMIFS(СВЦЭМ!$F$33:$F$776,СВЦЭМ!$A$33:$A$776,$A180,СВЦЭМ!$B$33:$B$776,F$175)+'СЕТ СН'!$F$15</f>
        <v>156.95737557000001</v>
      </c>
      <c r="G180" s="36">
        <f>SUMIFS(СВЦЭМ!$F$33:$F$776,СВЦЭМ!$A$33:$A$776,$A180,СВЦЭМ!$B$33:$B$776,G$175)+'СЕТ СН'!$F$15</f>
        <v>156.51509121999999</v>
      </c>
      <c r="H180" s="36">
        <f>SUMIFS(СВЦЭМ!$F$33:$F$776,СВЦЭМ!$A$33:$A$776,$A180,СВЦЭМ!$B$33:$B$776,H$175)+'СЕТ СН'!$F$15</f>
        <v>151.67063863999999</v>
      </c>
      <c r="I180" s="36">
        <f>SUMIFS(СВЦЭМ!$F$33:$F$776,СВЦЭМ!$A$33:$A$776,$A180,СВЦЭМ!$B$33:$B$776,I$175)+'СЕТ СН'!$F$15</f>
        <v>149.78244896999999</v>
      </c>
      <c r="J180" s="36">
        <f>SUMIFS(СВЦЭМ!$F$33:$F$776,СВЦЭМ!$A$33:$A$776,$A180,СВЦЭМ!$B$33:$B$776,J$175)+'СЕТ СН'!$F$15</f>
        <v>144.73254022</v>
      </c>
      <c r="K180" s="36">
        <f>SUMIFS(СВЦЭМ!$F$33:$F$776,СВЦЭМ!$A$33:$A$776,$A180,СВЦЭМ!$B$33:$B$776,K$175)+'СЕТ СН'!$F$15</f>
        <v>142.86494322999999</v>
      </c>
      <c r="L180" s="36">
        <f>SUMIFS(СВЦЭМ!$F$33:$F$776,СВЦЭМ!$A$33:$A$776,$A180,СВЦЭМ!$B$33:$B$776,L$175)+'СЕТ СН'!$F$15</f>
        <v>141.48915385999999</v>
      </c>
      <c r="M180" s="36">
        <f>SUMIFS(СВЦЭМ!$F$33:$F$776,СВЦЭМ!$A$33:$A$776,$A180,СВЦЭМ!$B$33:$B$776,M$175)+'СЕТ СН'!$F$15</f>
        <v>140.55323573000001</v>
      </c>
      <c r="N180" s="36">
        <f>SUMIFS(СВЦЭМ!$F$33:$F$776,СВЦЭМ!$A$33:$A$776,$A180,СВЦЭМ!$B$33:$B$776,N$175)+'СЕТ СН'!$F$15</f>
        <v>143.13504284999999</v>
      </c>
      <c r="O180" s="36">
        <f>SUMIFS(СВЦЭМ!$F$33:$F$776,СВЦЭМ!$A$33:$A$776,$A180,СВЦЭМ!$B$33:$B$776,O$175)+'СЕТ СН'!$F$15</f>
        <v>143.29891834</v>
      </c>
      <c r="P180" s="36">
        <f>SUMIFS(СВЦЭМ!$F$33:$F$776,СВЦЭМ!$A$33:$A$776,$A180,СВЦЭМ!$B$33:$B$776,P$175)+'СЕТ СН'!$F$15</f>
        <v>144.69154155999999</v>
      </c>
      <c r="Q180" s="36">
        <f>SUMIFS(СВЦЭМ!$F$33:$F$776,СВЦЭМ!$A$33:$A$776,$A180,СВЦЭМ!$B$33:$B$776,Q$175)+'СЕТ СН'!$F$15</f>
        <v>145.76035866000001</v>
      </c>
      <c r="R180" s="36">
        <f>SUMIFS(СВЦЭМ!$F$33:$F$776,СВЦЭМ!$A$33:$A$776,$A180,СВЦЭМ!$B$33:$B$776,R$175)+'СЕТ СН'!$F$15</f>
        <v>145.59548684999999</v>
      </c>
      <c r="S180" s="36">
        <f>SUMIFS(СВЦЭМ!$F$33:$F$776,СВЦЭМ!$A$33:$A$776,$A180,СВЦЭМ!$B$33:$B$776,S$175)+'СЕТ СН'!$F$15</f>
        <v>144.02060975000001</v>
      </c>
      <c r="T180" s="36">
        <f>SUMIFS(СВЦЭМ!$F$33:$F$776,СВЦЭМ!$A$33:$A$776,$A180,СВЦЭМ!$B$33:$B$776,T$175)+'СЕТ СН'!$F$15</f>
        <v>140.472129</v>
      </c>
      <c r="U180" s="36">
        <f>SUMIFS(СВЦЭМ!$F$33:$F$776,СВЦЭМ!$A$33:$A$776,$A180,СВЦЭМ!$B$33:$B$776,U$175)+'СЕТ СН'!$F$15</f>
        <v>137.36980983999999</v>
      </c>
      <c r="V180" s="36">
        <f>SUMIFS(СВЦЭМ!$F$33:$F$776,СВЦЭМ!$A$33:$A$776,$A180,СВЦЭМ!$B$33:$B$776,V$175)+'СЕТ СН'!$F$15</f>
        <v>137.78424871999999</v>
      </c>
      <c r="W180" s="36">
        <f>SUMIFS(СВЦЭМ!$F$33:$F$776,СВЦЭМ!$A$33:$A$776,$A180,СВЦЭМ!$B$33:$B$776,W$175)+'СЕТ СН'!$F$15</f>
        <v>139.82513993000001</v>
      </c>
      <c r="X180" s="36">
        <f>SUMIFS(СВЦЭМ!$F$33:$F$776,СВЦЭМ!$A$33:$A$776,$A180,СВЦЭМ!$B$33:$B$776,X$175)+'СЕТ СН'!$F$15</f>
        <v>142.71146413</v>
      </c>
      <c r="Y180" s="36">
        <f>SUMIFS(СВЦЭМ!$F$33:$F$776,СВЦЭМ!$A$33:$A$776,$A180,СВЦЭМ!$B$33:$B$776,Y$175)+'СЕТ СН'!$F$15</f>
        <v>144.74810238000001</v>
      </c>
    </row>
    <row r="181" spans="1:25" ht="15.75" x14ac:dyDescent="0.2">
      <c r="A181" s="35">
        <f t="shared" si="5"/>
        <v>44233</v>
      </c>
      <c r="B181" s="36">
        <f>SUMIFS(СВЦЭМ!$F$33:$F$776,СВЦЭМ!$A$33:$A$776,$A181,СВЦЭМ!$B$33:$B$776,B$175)+'СЕТ СН'!$F$15</f>
        <v>148.84011194000001</v>
      </c>
      <c r="C181" s="36">
        <f>SUMIFS(СВЦЭМ!$F$33:$F$776,СВЦЭМ!$A$33:$A$776,$A181,СВЦЭМ!$B$33:$B$776,C$175)+'СЕТ СН'!$F$15</f>
        <v>152.03768848999999</v>
      </c>
      <c r="D181" s="36">
        <f>SUMIFS(СВЦЭМ!$F$33:$F$776,СВЦЭМ!$A$33:$A$776,$A181,СВЦЭМ!$B$33:$B$776,D$175)+'СЕТ СН'!$F$15</f>
        <v>151.91353025999999</v>
      </c>
      <c r="E181" s="36">
        <f>SUMIFS(СВЦЭМ!$F$33:$F$776,СВЦЭМ!$A$33:$A$776,$A181,СВЦЭМ!$B$33:$B$776,E$175)+'СЕТ СН'!$F$15</f>
        <v>153.29735292000001</v>
      </c>
      <c r="F181" s="36">
        <f>SUMIFS(СВЦЭМ!$F$33:$F$776,СВЦЭМ!$A$33:$A$776,$A181,СВЦЭМ!$B$33:$B$776,F$175)+'СЕТ СН'!$F$15</f>
        <v>155.35915482999999</v>
      </c>
      <c r="G181" s="36">
        <f>SUMIFS(СВЦЭМ!$F$33:$F$776,СВЦЭМ!$A$33:$A$776,$A181,СВЦЭМ!$B$33:$B$776,G$175)+'СЕТ СН'!$F$15</f>
        <v>154.69503169999999</v>
      </c>
      <c r="H181" s="36">
        <f>SUMIFS(СВЦЭМ!$F$33:$F$776,СВЦЭМ!$A$33:$A$776,$A181,СВЦЭМ!$B$33:$B$776,H$175)+'СЕТ СН'!$F$15</f>
        <v>152.83827209</v>
      </c>
      <c r="I181" s="36">
        <f>SUMIFS(СВЦЭМ!$F$33:$F$776,СВЦЭМ!$A$33:$A$776,$A181,СВЦЭМ!$B$33:$B$776,I$175)+'СЕТ СН'!$F$15</f>
        <v>149.36296039000001</v>
      </c>
      <c r="J181" s="36">
        <f>SUMIFS(СВЦЭМ!$F$33:$F$776,СВЦЭМ!$A$33:$A$776,$A181,СВЦЭМ!$B$33:$B$776,J$175)+'СЕТ СН'!$F$15</f>
        <v>144.12669893</v>
      </c>
      <c r="K181" s="36">
        <f>SUMIFS(СВЦЭМ!$F$33:$F$776,СВЦЭМ!$A$33:$A$776,$A181,СВЦЭМ!$B$33:$B$776,K$175)+'СЕТ СН'!$F$15</f>
        <v>139.12184995999999</v>
      </c>
      <c r="L181" s="36">
        <f>SUMIFS(СВЦЭМ!$F$33:$F$776,СВЦЭМ!$A$33:$A$776,$A181,СВЦЭМ!$B$33:$B$776,L$175)+'СЕТ СН'!$F$15</f>
        <v>137.54691258</v>
      </c>
      <c r="M181" s="36">
        <f>SUMIFS(СВЦЭМ!$F$33:$F$776,СВЦЭМ!$A$33:$A$776,$A181,СВЦЭМ!$B$33:$B$776,M$175)+'СЕТ СН'!$F$15</f>
        <v>137.77409947000001</v>
      </c>
      <c r="N181" s="36">
        <f>SUMIFS(СВЦЭМ!$F$33:$F$776,СВЦЭМ!$A$33:$A$776,$A181,СВЦЭМ!$B$33:$B$776,N$175)+'СЕТ СН'!$F$15</f>
        <v>139.96724505</v>
      </c>
      <c r="O181" s="36">
        <f>SUMIFS(СВЦЭМ!$F$33:$F$776,СВЦЭМ!$A$33:$A$776,$A181,СВЦЭМ!$B$33:$B$776,O$175)+'СЕТ СН'!$F$15</f>
        <v>142.18048100999999</v>
      </c>
      <c r="P181" s="36">
        <f>SUMIFS(СВЦЭМ!$F$33:$F$776,СВЦЭМ!$A$33:$A$776,$A181,СВЦЭМ!$B$33:$B$776,P$175)+'СЕТ СН'!$F$15</f>
        <v>143.09539763999999</v>
      </c>
      <c r="Q181" s="36">
        <f>SUMIFS(СВЦЭМ!$F$33:$F$776,СВЦЭМ!$A$33:$A$776,$A181,СВЦЭМ!$B$33:$B$776,Q$175)+'СЕТ СН'!$F$15</f>
        <v>144.96362073</v>
      </c>
      <c r="R181" s="36">
        <f>SUMIFS(СВЦЭМ!$F$33:$F$776,СВЦЭМ!$A$33:$A$776,$A181,СВЦЭМ!$B$33:$B$776,R$175)+'СЕТ СН'!$F$15</f>
        <v>144.68344089000001</v>
      </c>
      <c r="S181" s="36">
        <f>SUMIFS(СВЦЭМ!$F$33:$F$776,СВЦЭМ!$A$33:$A$776,$A181,СВЦЭМ!$B$33:$B$776,S$175)+'СЕТ СН'!$F$15</f>
        <v>142.13930658999999</v>
      </c>
      <c r="T181" s="36">
        <f>SUMIFS(СВЦЭМ!$F$33:$F$776,СВЦЭМ!$A$33:$A$776,$A181,СВЦЭМ!$B$33:$B$776,T$175)+'СЕТ СН'!$F$15</f>
        <v>138.76608214999999</v>
      </c>
      <c r="U181" s="36">
        <f>SUMIFS(СВЦЭМ!$F$33:$F$776,СВЦЭМ!$A$33:$A$776,$A181,СВЦЭМ!$B$33:$B$776,U$175)+'СЕТ СН'!$F$15</f>
        <v>139.30188888000001</v>
      </c>
      <c r="V181" s="36">
        <f>SUMIFS(СВЦЭМ!$F$33:$F$776,СВЦЭМ!$A$33:$A$776,$A181,СВЦЭМ!$B$33:$B$776,V$175)+'СЕТ СН'!$F$15</f>
        <v>141.64902026999999</v>
      </c>
      <c r="W181" s="36">
        <f>SUMIFS(СВЦЭМ!$F$33:$F$776,СВЦЭМ!$A$33:$A$776,$A181,СВЦЭМ!$B$33:$B$776,W$175)+'СЕТ СН'!$F$15</f>
        <v>143.94747483</v>
      </c>
      <c r="X181" s="36">
        <f>SUMIFS(СВЦЭМ!$F$33:$F$776,СВЦЭМ!$A$33:$A$776,$A181,СВЦЭМ!$B$33:$B$776,X$175)+'СЕТ СН'!$F$15</f>
        <v>146.42991255999999</v>
      </c>
      <c r="Y181" s="36">
        <f>SUMIFS(СВЦЭМ!$F$33:$F$776,СВЦЭМ!$A$33:$A$776,$A181,СВЦЭМ!$B$33:$B$776,Y$175)+'СЕТ СН'!$F$15</f>
        <v>149.31883685</v>
      </c>
    </row>
    <row r="182" spans="1:25" ht="15.75" x14ac:dyDescent="0.2">
      <c r="A182" s="35">
        <f t="shared" si="5"/>
        <v>44234</v>
      </c>
      <c r="B182" s="36">
        <f>SUMIFS(СВЦЭМ!$F$33:$F$776,СВЦЭМ!$A$33:$A$776,$A182,СВЦЭМ!$B$33:$B$776,B$175)+'СЕТ СН'!$F$15</f>
        <v>148.74326117999999</v>
      </c>
      <c r="C182" s="36">
        <f>SUMIFS(СВЦЭМ!$F$33:$F$776,СВЦЭМ!$A$33:$A$776,$A182,СВЦЭМ!$B$33:$B$776,C$175)+'СЕТ СН'!$F$15</f>
        <v>151.62612528</v>
      </c>
      <c r="D182" s="36">
        <f>SUMIFS(СВЦЭМ!$F$33:$F$776,СВЦЭМ!$A$33:$A$776,$A182,СВЦЭМ!$B$33:$B$776,D$175)+'СЕТ СН'!$F$15</f>
        <v>151.52730227000001</v>
      </c>
      <c r="E182" s="36">
        <f>SUMIFS(СВЦЭМ!$F$33:$F$776,СВЦЭМ!$A$33:$A$776,$A182,СВЦЭМ!$B$33:$B$776,E$175)+'СЕТ СН'!$F$15</f>
        <v>152.43281064999999</v>
      </c>
      <c r="F182" s="36">
        <f>SUMIFS(СВЦЭМ!$F$33:$F$776,СВЦЭМ!$A$33:$A$776,$A182,СВЦЭМ!$B$33:$B$776,F$175)+'СЕТ СН'!$F$15</f>
        <v>153.90357412</v>
      </c>
      <c r="G182" s="36">
        <f>SUMIFS(СВЦЭМ!$F$33:$F$776,СВЦЭМ!$A$33:$A$776,$A182,СВЦЭМ!$B$33:$B$776,G$175)+'СЕТ СН'!$F$15</f>
        <v>152.83882514000001</v>
      </c>
      <c r="H182" s="36">
        <f>SUMIFS(СВЦЭМ!$F$33:$F$776,СВЦЭМ!$A$33:$A$776,$A182,СВЦЭМ!$B$33:$B$776,H$175)+'СЕТ СН'!$F$15</f>
        <v>151.85610947999999</v>
      </c>
      <c r="I182" s="36">
        <f>SUMIFS(СВЦЭМ!$F$33:$F$776,СВЦЭМ!$A$33:$A$776,$A182,СВЦЭМ!$B$33:$B$776,I$175)+'СЕТ СН'!$F$15</f>
        <v>149.91496389</v>
      </c>
      <c r="J182" s="36">
        <f>SUMIFS(СВЦЭМ!$F$33:$F$776,СВЦЭМ!$A$33:$A$776,$A182,СВЦЭМ!$B$33:$B$776,J$175)+'СЕТ СН'!$F$15</f>
        <v>146.93453223</v>
      </c>
      <c r="K182" s="36">
        <f>SUMIFS(СВЦЭМ!$F$33:$F$776,СВЦЭМ!$A$33:$A$776,$A182,СВЦЭМ!$B$33:$B$776,K$175)+'СЕТ СН'!$F$15</f>
        <v>144.08001118999999</v>
      </c>
      <c r="L182" s="36">
        <f>SUMIFS(СВЦЭМ!$F$33:$F$776,СВЦЭМ!$A$33:$A$776,$A182,СВЦЭМ!$B$33:$B$776,L$175)+'СЕТ СН'!$F$15</f>
        <v>141.45868064000001</v>
      </c>
      <c r="M182" s="36">
        <f>SUMIFS(СВЦЭМ!$F$33:$F$776,СВЦЭМ!$A$33:$A$776,$A182,СВЦЭМ!$B$33:$B$776,M$175)+'СЕТ СН'!$F$15</f>
        <v>140.10188649</v>
      </c>
      <c r="N182" s="36">
        <f>SUMIFS(СВЦЭМ!$F$33:$F$776,СВЦЭМ!$A$33:$A$776,$A182,СВЦЭМ!$B$33:$B$776,N$175)+'СЕТ СН'!$F$15</f>
        <v>141.97455467</v>
      </c>
      <c r="O182" s="36">
        <f>SUMIFS(СВЦЭМ!$F$33:$F$776,СВЦЭМ!$A$33:$A$776,$A182,СВЦЭМ!$B$33:$B$776,O$175)+'СЕТ СН'!$F$15</f>
        <v>144.61362416</v>
      </c>
      <c r="P182" s="36">
        <f>SUMIFS(СВЦЭМ!$F$33:$F$776,СВЦЭМ!$A$33:$A$776,$A182,СВЦЭМ!$B$33:$B$776,P$175)+'СЕТ СН'!$F$15</f>
        <v>146.80867233999999</v>
      </c>
      <c r="Q182" s="36">
        <f>SUMIFS(СВЦЭМ!$F$33:$F$776,СВЦЭМ!$A$33:$A$776,$A182,СВЦЭМ!$B$33:$B$776,Q$175)+'СЕТ СН'!$F$15</f>
        <v>147.50708621000001</v>
      </c>
      <c r="R182" s="36">
        <f>SUMIFS(СВЦЭМ!$F$33:$F$776,СВЦЭМ!$A$33:$A$776,$A182,СВЦЭМ!$B$33:$B$776,R$175)+'СЕТ СН'!$F$15</f>
        <v>146.06644648</v>
      </c>
      <c r="S182" s="36">
        <f>SUMIFS(СВЦЭМ!$F$33:$F$776,СВЦЭМ!$A$33:$A$776,$A182,СВЦЭМ!$B$33:$B$776,S$175)+'СЕТ СН'!$F$15</f>
        <v>143.41617178999999</v>
      </c>
      <c r="T182" s="36">
        <f>SUMIFS(СВЦЭМ!$F$33:$F$776,СВЦЭМ!$A$33:$A$776,$A182,СВЦЭМ!$B$33:$B$776,T$175)+'СЕТ СН'!$F$15</f>
        <v>139.06595021999999</v>
      </c>
      <c r="U182" s="36">
        <f>SUMIFS(СВЦЭМ!$F$33:$F$776,СВЦЭМ!$A$33:$A$776,$A182,СВЦЭМ!$B$33:$B$776,U$175)+'СЕТ СН'!$F$15</f>
        <v>140.65071320999999</v>
      </c>
      <c r="V182" s="36">
        <f>SUMIFS(СВЦЭМ!$F$33:$F$776,СВЦЭМ!$A$33:$A$776,$A182,СВЦЭМ!$B$33:$B$776,V$175)+'СЕТ СН'!$F$15</f>
        <v>142.39047937000001</v>
      </c>
      <c r="W182" s="36">
        <f>SUMIFS(СВЦЭМ!$F$33:$F$776,СВЦЭМ!$A$33:$A$776,$A182,СВЦЭМ!$B$33:$B$776,W$175)+'СЕТ СН'!$F$15</f>
        <v>144.27512225000001</v>
      </c>
      <c r="X182" s="36">
        <f>SUMIFS(СВЦЭМ!$F$33:$F$776,СВЦЭМ!$A$33:$A$776,$A182,СВЦЭМ!$B$33:$B$776,X$175)+'СЕТ СН'!$F$15</f>
        <v>147.29177974000001</v>
      </c>
      <c r="Y182" s="36">
        <f>SUMIFS(СВЦЭМ!$F$33:$F$776,СВЦЭМ!$A$33:$A$776,$A182,СВЦЭМ!$B$33:$B$776,Y$175)+'СЕТ СН'!$F$15</f>
        <v>150.94268255</v>
      </c>
    </row>
    <row r="183" spans="1:25" ht="15.75" x14ac:dyDescent="0.2">
      <c r="A183" s="35">
        <f t="shared" si="5"/>
        <v>44235</v>
      </c>
      <c r="B183" s="36">
        <f>SUMIFS(СВЦЭМ!$F$33:$F$776,СВЦЭМ!$A$33:$A$776,$A183,СВЦЭМ!$B$33:$B$776,B$175)+'СЕТ СН'!$F$15</f>
        <v>150.01403565000001</v>
      </c>
      <c r="C183" s="36">
        <f>SUMIFS(СВЦЭМ!$F$33:$F$776,СВЦЭМ!$A$33:$A$776,$A183,СВЦЭМ!$B$33:$B$776,C$175)+'СЕТ СН'!$F$15</f>
        <v>154.8924303</v>
      </c>
      <c r="D183" s="36">
        <f>SUMIFS(СВЦЭМ!$F$33:$F$776,СВЦЭМ!$A$33:$A$776,$A183,СВЦЭМ!$B$33:$B$776,D$175)+'СЕТ СН'!$F$15</f>
        <v>157.34556229</v>
      </c>
      <c r="E183" s="36">
        <f>SUMIFS(СВЦЭМ!$F$33:$F$776,СВЦЭМ!$A$33:$A$776,$A183,СВЦЭМ!$B$33:$B$776,E$175)+'СЕТ СН'!$F$15</f>
        <v>158.16725349000001</v>
      </c>
      <c r="F183" s="36">
        <f>SUMIFS(СВЦЭМ!$F$33:$F$776,СВЦЭМ!$A$33:$A$776,$A183,СВЦЭМ!$B$33:$B$776,F$175)+'СЕТ СН'!$F$15</f>
        <v>158.40451630000001</v>
      </c>
      <c r="G183" s="36">
        <f>SUMIFS(СВЦЭМ!$F$33:$F$776,СВЦЭМ!$A$33:$A$776,$A183,СВЦЭМ!$B$33:$B$776,G$175)+'СЕТ СН'!$F$15</f>
        <v>155.93835799999999</v>
      </c>
      <c r="H183" s="36">
        <f>SUMIFS(СВЦЭМ!$F$33:$F$776,СВЦЭМ!$A$33:$A$776,$A183,СВЦЭМ!$B$33:$B$776,H$175)+'СЕТ СН'!$F$15</f>
        <v>151.21418768999999</v>
      </c>
      <c r="I183" s="36">
        <f>SUMIFS(СВЦЭМ!$F$33:$F$776,СВЦЭМ!$A$33:$A$776,$A183,СВЦЭМ!$B$33:$B$776,I$175)+'СЕТ СН'!$F$15</f>
        <v>147.20824775</v>
      </c>
      <c r="J183" s="36">
        <f>SUMIFS(СВЦЭМ!$F$33:$F$776,СВЦЭМ!$A$33:$A$776,$A183,СВЦЭМ!$B$33:$B$776,J$175)+'СЕТ СН'!$F$15</f>
        <v>146.19024551000001</v>
      </c>
      <c r="K183" s="36">
        <f>SUMIFS(СВЦЭМ!$F$33:$F$776,СВЦЭМ!$A$33:$A$776,$A183,СВЦЭМ!$B$33:$B$776,K$175)+'СЕТ СН'!$F$15</f>
        <v>145.30465787</v>
      </c>
      <c r="L183" s="36">
        <f>SUMIFS(СВЦЭМ!$F$33:$F$776,СВЦЭМ!$A$33:$A$776,$A183,СВЦЭМ!$B$33:$B$776,L$175)+'СЕТ СН'!$F$15</f>
        <v>144.70731531000001</v>
      </c>
      <c r="M183" s="36">
        <f>SUMIFS(СВЦЭМ!$F$33:$F$776,СВЦЭМ!$A$33:$A$776,$A183,СВЦЭМ!$B$33:$B$776,M$175)+'СЕТ СН'!$F$15</f>
        <v>145.95694237000001</v>
      </c>
      <c r="N183" s="36">
        <f>SUMIFS(СВЦЭМ!$F$33:$F$776,СВЦЭМ!$A$33:$A$776,$A183,СВЦЭМ!$B$33:$B$776,N$175)+'СЕТ СН'!$F$15</f>
        <v>147.26168440000001</v>
      </c>
      <c r="O183" s="36">
        <f>SUMIFS(СВЦЭМ!$F$33:$F$776,СВЦЭМ!$A$33:$A$776,$A183,СВЦЭМ!$B$33:$B$776,O$175)+'СЕТ СН'!$F$15</f>
        <v>149.22901017999999</v>
      </c>
      <c r="P183" s="36">
        <f>SUMIFS(СВЦЭМ!$F$33:$F$776,СВЦЭМ!$A$33:$A$776,$A183,СВЦЭМ!$B$33:$B$776,P$175)+'СЕТ СН'!$F$15</f>
        <v>150.55127193999999</v>
      </c>
      <c r="Q183" s="36">
        <f>SUMIFS(СВЦЭМ!$F$33:$F$776,СВЦЭМ!$A$33:$A$776,$A183,СВЦЭМ!$B$33:$B$776,Q$175)+'СЕТ СН'!$F$15</f>
        <v>150.90081702000001</v>
      </c>
      <c r="R183" s="36">
        <f>SUMIFS(СВЦЭМ!$F$33:$F$776,СВЦЭМ!$A$33:$A$776,$A183,СВЦЭМ!$B$33:$B$776,R$175)+'СЕТ СН'!$F$15</f>
        <v>150.08123229</v>
      </c>
      <c r="S183" s="36">
        <f>SUMIFS(СВЦЭМ!$F$33:$F$776,СВЦЭМ!$A$33:$A$776,$A183,СВЦЭМ!$B$33:$B$776,S$175)+'СЕТ СН'!$F$15</f>
        <v>148.16585595000001</v>
      </c>
      <c r="T183" s="36">
        <f>SUMIFS(СВЦЭМ!$F$33:$F$776,СВЦЭМ!$A$33:$A$776,$A183,СВЦЭМ!$B$33:$B$776,T$175)+'СЕТ СН'!$F$15</f>
        <v>144.04101261</v>
      </c>
      <c r="U183" s="36">
        <f>SUMIFS(СВЦЭМ!$F$33:$F$776,СВЦЭМ!$A$33:$A$776,$A183,СВЦЭМ!$B$33:$B$776,U$175)+'СЕТ СН'!$F$15</f>
        <v>144.83944414999999</v>
      </c>
      <c r="V183" s="36">
        <f>SUMIFS(СВЦЭМ!$F$33:$F$776,СВЦЭМ!$A$33:$A$776,$A183,СВЦЭМ!$B$33:$B$776,V$175)+'СЕТ СН'!$F$15</f>
        <v>146.81528327999999</v>
      </c>
      <c r="W183" s="36">
        <f>SUMIFS(СВЦЭМ!$F$33:$F$776,СВЦЭМ!$A$33:$A$776,$A183,СВЦЭМ!$B$33:$B$776,W$175)+'СЕТ СН'!$F$15</f>
        <v>149.47391153999999</v>
      </c>
      <c r="X183" s="36">
        <f>SUMIFS(СВЦЭМ!$F$33:$F$776,СВЦЭМ!$A$33:$A$776,$A183,СВЦЭМ!$B$33:$B$776,X$175)+'СЕТ СН'!$F$15</f>
        <v>152.36067413999999</v>
      </c>
      <c r="Y183" s="36">
        <f>SUMIFS(СВЦЭМ!$F$33:$F$776,СВЦЭМ!$A$33:$A$776,$A183,СВЦЭМ!$B$33:$B$776,Y$175)+'СЕТ СН'!$F$15</f>
        <v>154.45680715</v>
      </c>
    </row>
    <row r="184" spans="1:25" ht="15.75" x14ac:dyDescent="0.2">
      <c r="A184" s="35">
        <f t="shared" si="5"/>
        <v>44236</v>
      </c>
      <c r="B184" s="36">
        <f>SUMIFS(СВЦЭМ!$F$33:$F$776,СВЦЭМ!$A$33:$A$776,$A184,СВЦЭМ!$B$33:$B$776,B$175)+'СЕТ СН'!$F$15</f>
        <v>150.15304252999999</v>
      </c>
      <c r="C184" s="36">
        <f>SUMIFS(СВЦЭМ!$F$33:$F$776,СВЦЭМ!$A$33:$A$776,$A184,СВЦЭМ!$B$33:$B$776,C$175)+'СЕТ СН'!$F$15</f>
        <v>153.88144270999999</v>
      </c>
      <c r="D184" s="36">
        <f>SUMIFS(СВЦЭМ!$F$33:$F$776,СВЦЭМ!$A$33:$A$776,$A184,СВЦЭМ!$B$33:$B$776,D$175)+'СЕТ СН'!$F$15</f>
        <v>158.37954282999999</v>
      </c>
      <c r="E184" s="36">
        <f>SUMIFS(СВЦЭМ!$F$33:$F$776,СВЦЭМ!$A$33:$A$776,$A184,СВЦЭМ!$B$33:$B$776,E$175)+'СЕТ СН'!$F$15</f>
        <v>159.78862333999999</v>
      </c>
      <c r="F184" s="36">
        <f>SUMIFS(СВЦЭМ!$F$33:$F$776,СВЦЭМ!$A$33:$A$776,$A184,СВЦЭМ!$B$33:$B$776,F$175)+'СЕТ СН'!$F$15</f>
        <v>157.95868188</v>
      </c>
      <c r="G184" s="36">
        <f>SUMIFS(СВЦЭМ!$F$33:$F$776,СВЦЭМ!$A$33:$A$776,$A184,СВЦЭМ!$B$33:$B$776,G$175)+'СЕТ СН'!$F$15</f>
        <v>154.80107336</v>
      </c>
      <c r="H184" s="36">
        <f>SUMIFS(СВЦЭМ!$F$33:$F$776,СВЦЭМ!$A$33:$A$776,$A184,СВЦЭМ!$B$33:$B$776,H$175)+'СЕТ СН'!$F$15</f>
        <v>149.74583161999999</v>
      </c>
      <c r="I184" s="36">
        <f>SUMIFS(СВЦЭМ!$F$33:$F$776,СВЦЭМ!$A$33:$A$776,$A184,СВЦЭМ!$B$33:$B$776,I$175)+'СЕТ СН'!$F$15</f>
        <v>144.47828179999999</v>
      </c>
      <c r="J184" s="36">
        <f>SUMIFS(СВЦЭМ!$F$33:$F$776,СВЦЭМ!$A$33:$A$776,$A184,СВЦЭМ!$B$33:$B$776,J$175)+'СЕТ СН'!$F$15</f>
        <v>141.19317629</v>
      </c>
      <c r="K184" s="36">
        <f>SUMIFS(СВЦЭМ!$F$33:$F$776,СВЦЭМ!$A$33:$A$776,$A184,СВЦЭМ!$B$33:$B$776,K$175)+'СЕТ СН'!$F$15</f>
        <v>140.55327846</v>
      </c>
      <c r="L184" s="36">
        <f>SUMIFS(СВЦЭМ!$F$33:$F$776,СВЦЭМ!$A$33:$A$776,$A184,СВЦЭМ!$B$33:$B$776,L$175)+'СЕТ СН'!$F$15</f>
        <v>139.52285491999999</v>
      </c>
      <c r="M184" s="36">
        <f>SUMIFS(СВЦЭМ!$F$33:$F$776,СВЦЭМ!$A$33:$A$776,$A184,СВЦЭМ!$B$33:$B$776,M$175)+'СЕТ СН'!$F$15</f>
        <v>140.72644978</v>
      </c>
      <c r="N184" s="36">
        <f>SUMIFS(СВЦЭМ!$F$33:$F$776,СВЦЭМ!$A$33:$A$776,$A184,СВЦЭМ!$B$33:$B$776,N$175)+'СЕТ СН'!$F$15</f>
        <v>142.36459955000001</v>
      </c>
      <c r="O184" s="36">
        <f>SUMIFS(СВЦЭМ!$F$33:$F$776,СВЦЭМ!$A$33:$A$776,$A184,СВЦЭМ!$B$33:$B$776,O$175)+'СЕТ СН'!$F$15</f>
        <v>144.65001111000001</v>
      </c>
      <c r="P184" s="36">
        <f>SUMIFS(СВЦЭМ!$F$33:$F$776,СВЦЭМ!$A$33:$A$776,$A184,СВЦЭМ!$B$33:$B$776,P$175)+'СЕТ СН'!$F$15</f>
        <v>147.52287351999999</v>
      </c>
      <c r="Q184" s="36">
        <f>SUMIFS(СВЦЭМ!$F$33:$F$776,СВЦЭМ!$A$33:$A$776,$A184,СВЦЭМ!$B$33:$B$776,Q$175)+'СЕТ СН'!$F$15</f>
        <v>148.30704872000001</v>
      </c>
      <c r="R184" s="36">
        <f>SUMIFS(СВЦЭМ!$F$33:$F$776,СВЦЭМ!$A$33:$A$776,$A184,СВЦЭМ!$B$33:$B$776,R$175)+'СЕТ СН'!$F$15</f>
        <v>148.32285415000001</v>
      </c>
      <c r="S184" s="36">
        <f>SUMIFS(СВЦЭМ!$F$33:$F$776,СВЦЭМ!$A$33:$A$776,$A184,СВЦЭМ!$B$33:$B$776,S$175)+'СЕТ СН'!$F$15</f>
        <v>146.12935481</v>
      </c>
      <c r="T184" s="36">
        <f>SUMIFS(СВЦЭМ!$F$33:$F$776,СВЦЭМ!$A$33:$A$776,$A184,СВЦЭМ!$B$33:$B$776,T$175)+'СЕТ СН'!$F$15</f>
        <v>141.79039308</v>
      </c>
      <c r="U184" s="36">
        <f>SUMIFS(СВЦЭМ!$F$33:$F$776,СВЦЭМ!$A$33:$A$776,$A184,СВЦЭМ!$B$33:$B$776,U$175)+'СЕТ СН'!$F$15</f>
        <v>141.31138730999999</v>
      </c>
      <c r="V184" s="36">
        <f>SUMIFS(СВЦЭМ!$F$33:$F$776,СВЦЭМ!$A$33:$A$776,$A184,СВЦЭМ!$B$33:$B$776,V$175)+'СЕТ СН'!$F$15</f>
        <v>143.18788488000001</v>
      </c>
      <c r="W184" s="36">
        <f>SUMIFS(СВЦЭМ!$F$33:$F$776,СВЦЭМ!$A$33:$A$776,$A184,СВЦЭМ!$B$33:$B$776,W$175)+'СЕТ СН'!$F$15</f>
        <v>146.19220478</v>
      </c>
      <c r="X184" s="36">
        <f>SUMIFS(СВЦЭМ!$F$33:$F$776,СВЦЭМ!$A$33:$A$776,$A184,СВЦЭМ!$B$33:$B$776,X$175)+'СЕТ СН'!$F$15</f>
        <v>149.54096565</v>
      </c>
      <c r="Y184" s="36">
        <f>SUMIFS(СВЦЭМ!$F$33:$F$776,СВЦЭМ!$A$33:$A$776,$A184,СВЦЭМ!$B$33:$B$776,Y$175)+'СЕТ СН'!$F$15</f>
        <v>150.99323287000001</v>
      </c>
    </row>
    <row r="185" spans="1:25" ht="15.75" x14ac:dyDescent="0.2">
      <c r="A185" s="35">
        <f t="shared" si="5"/>
        <v>44237</v>
      </c>
      <c r="B185" s="36">
        <f>SUMIFS(СВЦЭМ!$F$33:$F$776,СВЦЭМ!$A$33:$A$776,$A185,СВЦЭМ!$B$33:$B$776,B$175)+'СЕТ СН'!$F$15</f>
        <v>143.17197945000001</v>
      </c>
      <c r="C185" s="36">
        <f>SUMIFS(СВЦЭМ!$F$33:$F$776,СВЦЭМ!$A$33:$A$776,$A185,СВЦЭМ!$B$33:$B$776,C$175)+'СЕТ СН'!$F$15</f>
        <v>145.49751856</v>
      </c>
      <c r="D185" s="36">
        <f>SUMIFS(СВЦЭМ!$F$33:$F$776,СВЦЭМ!$A$33:$A$776,$A185,СВЦЭМ!$B$33:$B$776,D$175)+'СЕТ СН'!$F$15</f>
        <v>148.5444469</v>
      </c>
      <c r="E185" s="36">
        <f>SUMIFS(СВЦЭМ!$F$33:$F$776,СВЦЭМ!$A$33:$A$776,$A185,СВЦЭМ!$B$33:$B$776,E$175)+'СЕТ СН'!$F$15</f>
        <v>149.16580273</v>
      </c>
      <c r="F185" s="36">
        <f>SUMIFS(СВЦЭМ!$F$33:$F$776,СВЦЭМ!$A$33:$A$776,$A185,СВЦЭМ!$B$33:$B$776,F$175)+'СЕТ СН'!$F$15</f>
        <v>148.04640361</v>
      </c>
      <c r="G185" s="36">
        <f>SUMIFS(СВЦЭМ!$F$33:$F$776,СВЦЭМ!$A$33:$A$776,$A185,СВЦЭМ!$B$33:$B$776,G$175)+'СЕТ СН'!$F$15</f>
        <v>145.76412083</v>
      </c>
      <c r="H185" s="36">
        <f>SUMIFS(СВЦЭМ!$F$33:$F$776,СВЦЭМ!$A$33:$A$776,$A185,СВЦЭМ!$B$33:$B$776,H$175)+'СЕТ СН'!$F$15</f>
        <v>142.84834674000001</v>
      </c>
      <c r="I185" s="36">
        <f>SUMIFS(СВЦЭМ!$F$33:$F$776,СВЦЭМ!$A$33:$A$776,$A185,СВЦЭМ!$B$33:$B$776,I$175)+'СЕТ СН'!$F$15</f>
        <v>146.5253051</v>
      </c>
      <c r="J185" s="36">
        <f>SUMIFS(СВЦЭМ!$F$33:$F$776,СВЦЭМ!$A$33:$A$776,$A185,СВЦЭМ!$B$33:$B$776,J$175)+'СЕТ СН'!$F$15</f>
        <v>143.04291993000001</v>
      </c>
      <c r="K185" s="36">
        <f>SUMIFS(СВЦЭМ!$F$33:$F$776,СВЦЭМ!$A$33:$A$776,$A185,СВЦЭМ!$B$33:$B$776,K$175)+'СЕТ СН'!$F$15</f>
        <v>141.17847517999999</v>
      </c>
      <c r="L185" s="36">
        <f>SUMIFS(СВЦЭМ!$F$33:$F$776,СВЦЭМ!$A$33:$A$776,$A185,СВЦЭМ!$B$33:$B$776,L$175)+'СЕТ СН'!$F$15</f>
        <v>140.93779738999999</v>
      </c>
      <c r="M185" s="36">
        <f>SUMIFS(СВЦЭМ!$F$33:$F$776,СВЦЭМ!$A$33:$A$776,$A185,СВЦЭМ!$B$33:$B$776,M$175)+'СЕТ СН'!$F$15</f>
        <v>142.17316934999999</v>
      </c>
      <c r="N185" s="36">
        <f>SUMIFS(СВЦЭМ!$F$33:$F$776,СВЦЭМ!$A$33:$A$776,$A185,СВЦЭМ!$B$33:$B$776,N$175)+'СЕТ СН'!$F$15</f>
        <v>143.94090967</v>
      </c>
      <c r="O185" s="36">
        <f>SUMIFS(СВЦЭМ!$F$33:$F$776,СВЦЭМ!$A$33:$A$776,$A185,СВЦЭМ!$B$33:$B$776,O$175)+'СЕТ СН'!$F$15</f>
        <v>146.67081958</v>
      </c>
      <c r="P185" s="36">
        <f>SUMIFS(СВЦЭМ!$F$33:$F$776,СВЦЭМ!$A$33:$A$776,$A185,СВЦЭМ!$B$33:$B$776,P$175)+'СЕТ СН'!$F$15</f>
        <v>148.15433053999999</v>
      </c>
      <c r="Q185" s="36">
        <f>SUMIFS(СВЦЭМ!$F$33:$F$776,СВЦЭМ!$A$33:$A$776,$A185,СВЦЭМ!$B$33:$B$776,Q$175)+'СЕТ СН'!$F$15</f>
        <v>149.24674006999999</v>
      </c>
      <c r="R185" s="36">
        <f>SUMIFS(СВЦЭМ!$F$33:$F$776,СВЦЭМ!$A$33:$A$776,$A185,СВЦЭМ!$B$33:$B$776,R$175)+'СЕТ СН'!$F$15</f>
        <v>148.79657566</v>
      </c>
      <c r="S185" s="36">
        <f>SUMIFS(СВЦЭМ!$F$33:$F$776,СВЦЭМ!$A$33:$A$776,$A185,СВЦЭМ!$B$33:$B$776,S$175)+'СЕТ СН'!$F$15</f>
        <v>147.02494598000001</v>
      </c>
      <c r="T185" s="36">
        <f>SUMIFS(СВЦЭМ!$F$33:$F$776,СВЦЭМ!$A$33:$A$776,$A185,СВЦЭМ!$B$33:$B$776,T$175)+'СЕТ СН'!$F$15</f>
        <v>141.86648468999999</v>
      </c>
      <c r="U185" s="36">
        <f>SUMIFS(СВЦЭМ!$F$33:$F$776,СВЦЭМ!$A$33:$A$776,$A185,СВЦЭМ!$B$33:$B$776,U$175)+'СЕТ СН'!$F$15</f>
        <v>141.10655557999999</v>
      </c>
      <c r="V185" s="36">
        <f>SUMIFS(СВЦЭМ!$F$33:$F$776,СВЦЭМ!$A$33:$A$776,$A185,СВЦЭМ!$B$33:$B$776,V$175)+'СЕТ СН'!$F$15</f>
        <v>142.91328551000001</v>
      </c>
      <c r="W185" s="36">
        <f>SUMIFS(СВЦЭМ!$F$33:$F$776,СВЦЭМ!$A$33:$A$776,$A185,СВЦЭМ!$B$33:$B$776,W$175)+'СЕТ СН'!$F$15</f>
        <v>145.57583277000001</v>
      </c>
      <c r="X185" s="36">
        <f>SUMIFS(СВЦЭМ!$F$33:$F$776,СВЦЭМ!$A$33:$A$776,$A185,СВЦЭМ!$B$33:$B$776,X$175)+'СЕТ СН'!$F$15</f>
        <v>148.48538955999999</v>
      </c>
      <c r="Y185" s="36">
        <f>SUMIFS(СВЦЭМ!$F$33:$F$776,СВЦЭМ!$A$33:$A$776,$A185,СВЦЭМ!$B$33:$B$776,Y$175)+'СЕТ СН'!$F$15</f>
        <v>150.08690938000001</v>
      </c>
    </row>
    <row r="186" spans="1:25" ht="15.75" x14ac:dyDescent="0.2">
      <c r="A186" s="35">
        <f t="shared" si="5"/>
        <v>44238</v>
      </c>
      <c r="B186" s="36">
        <f>SUMIFS(СВЦЭМ!$F$33:$F$776,СВЦЭМ!$A$33:$A$776,$A186,СВЦЭМ!$B$33:$B$776,B$175)+'СЕТ СН'!$F$15</f>
        <v>145.23773467000001</v>
      </c>
      <c r="C186" s="36">
        <f>SUMIFS(СВЦЭМ!$F$33:$F$776,СВЦЭМ!$A$33:$A$776,$A186,СВЦЭМ!$B$33:$B$776,C$175)+'СЕТ СН'!$F$15</f>
        <v>151.78992762999999</v>
      </c>
      <c r="D186" s="36">
        <f>SUMIFS(СВЦЭМ!$F$33:$F$776,СВЦЭМ!$A$33:$A$776,$A186,СВЦЭМ!$B$33:$B$776,D$175)+'СЕТ СН'!$F$15</f>
        <v>153.93980832</v>
      </c>
      <c r="E186" s="36">
        <f>SUMIFS(СВЦЭМ!$F$33:$F$776,СВЦЭМ!$A$33:$A$776,$A186,СВЦЭМ!$B$33:$B$776,E$175)+'СЕТ СН'!$F$15</f>
        <v>154.43768292999999</v>
      </c>
      <c r="F186" s="36">
        <f>SUMIFS(СВЦЭМ!$F$33:$F$776,СВЦЭМ!$A$33:$A$776,$A186,СВЦЭМ!$B$33:$B$776,F$175)+'СЕТ СН'!$F$15</f>
        <v>157.46144842999999</v>
      </c>
      <c r="G186" s="36">
        <f>SUMIFS(СВЦЭМ!$F$33:$F$776,СВЦЭМ!$A$33:$A$776,$A186,СВЦЭМ!$B$33:$B$776,G$175)+'СЕТ СН'!$F$15</f>
        <v>156.16061378000001</v>
      </c>
      <c r="H186" s="36">
        <f>SUMIFS(СВЦЭМ!$F$33:$F$776,СВЦЭМ!$A$33:$A$776,$A186,СВЦЭМ!$B$33:$B$776,H$175)+'СЕТ СН'!$F$15</f>
        <v>152.13806062</v>
      </c>
      <c r="I186" s="36">
        <f>SUMIFS(СВЦЭМ!$F$33:$F$776,СВЦЭМ!$A$33:$A$776,$A186,СВЦЭМ!$B$33:$B$776,I$175)+'СЕТ СН'!$F$15</f>
        <v>146.38304059000001</v>
      </c>
      <c r="J186" s="36">
        <f>SUMIFS(СВЦЭМ!$F$33:$F$776,СВЦЭМ!$A$33:$A$776,$A186,СВЦЭМ!$B$33:$B$776,J$175)+'СЕТ СН'!$F$15</f>
        <v>141.87911513</v>
      </c>
      <c r="K186" s="36">
        <f>SUMIFS(СВЦЭМ!$F$33:$F$776,СВЦЭМ!$A$33:$A$776,$A186,СВЦЭМ!$B$33:$B$776,K$175)+'СЕТ СН'!$F$15</f>
        <v>141.02621214999999</v>
      </c>
      <c r="L186" s="36">
        <f>SUMIFS(СВЦЭМ!$F$33:$F$776,СВЦЭМ!$A$33:$A$776,$A186,СВЦЭМ!$B$33:$B$776,L$175)+'СЕТ СН'!$F$15</f>
        <v>141.28877188999999</v>
      </c>
      <c r="M186" s="36">
        <f>SUMIFS(СВЦЭМ!$F$33:$F$776,СВЦЭМ!$A$33:$A$776,$A186,СВЦЭМ!$B$33:$B$776,M$175)+'СЕТ СН'!$F$15</f>
        <v>142.72402499</v>
      </c>
      <c r="N186" s="36">
        <f>SUMIFS(СВЦЭМ!$F$33:$F$776,СВЦЭМ!$A$33:$A$776,$A186,СВЦЭМ!$B$33:$B$776,N$175)+'СЕТ СН'!$F$15</f>
        <v>145.77639377</v>
      </c>
      <c r="O186" s="36">
        <f>SUMIFS(СВЦЭМ!$F$33:$F$776,СВЦЭМ!$A$33:$A$776,$A186,СВЦЭМ!$B$33:$B$776,O$175)+'СЕТ СН'!$F$15</f>
        <v>148.22739278</v>
      </c>
      <c r="P186" s="36">
        <f>SUMIFS(СВЦЭМ!$F$33:$F$776,СВЦЭМ!$A$33:$A$776,$A186,СВЦЭМ!$B$33:$B$776,P$175)+'СЕТ СН'!$F$15</f>
        <v>150.44771957</v>
      </c>
      <c r="Q186" s="36">
        <f>SUMIFS(СВЦЭМ!$F$33:$F$776,СВЦЭМ!$A$33:$A$776,$A186,СВЦЭМ!$B$33:$B$776,Q$175)+'СЕТ СН'!$F$15</f>
        <v>151.40338023000001</v>
      </c>
      <c r="R186" s="36">
        <f>SUMIFS(СВЦЭМ!$F$33:$F$776,СВЦЭМ!$A$33:$A$776,$A186,СВЦЭМ!$B$33:$B$776,R$175)+'СЕТ СН'!$F$15</f>
        <v>150.49139769999999</v>
      </c>
      <c r="S186" s="36">
        <f>SUMIFS(СВЦЭМ!$F$33:$F$776,СВЦЭМ!$A$33:$A$776,$A186,СВЦЭМ!$B$33:$B$776,S$175)+'СЕТ СН'!$F$15</f>
        <v>147.89915252</v>
      </c>
      <c r="T186" s="36">
        <f>SUMIFS(СВЦЭМ!$F$33:$F$776,СВЦЭМ!$A$33:$A$776,$A186,СВЦЭМ!$B$33:$B$776,T$175)+'СЕТ СН'!$F$15</f>
        <v>143.35880094000001</v>
      </c>
      <c r="U186" s="36">
        <f>SUMIFS(СВЦЭМ!$F$33:$F$776,СВЦЭМ!$A$33:$A$776,$A186,СВЦЭМ!$B$33:$B$776,U$175)+'СЕТ СН'!$F$15</f>
        <v>142.19093702999999</v>
      </c>
      <c r="V186" s="36">
        <f>SUMIFS(СВЦЭМ!$F$33:$F$776,СВЦЭМ!$A$33:$A$776,$A186,СВЦЭМ!$B$33:$B$776,V$175)+'СЕТ СН'!$F$15</f>
        <v>142.18158374000001</v>
      </c>
      <c r="W186" s="36">
        <f>SUMIFS(СВЦЭМ!$F$33:$F$776,СВЦЭМ!$A$33:$A$776,$A186,СВЦЭМ!$B$33:$B$776,W$175)+'СЕТ СН'!$F$15</f>
        <v>145.29662388</v>
      </c>
      <c r="X186" s="36">
        <f>SUMIFS(СВЦЭМ!$F$33:$F$776,СВЦЭМ!$A$33:$A$776,$A186,СВЦЭМ!$B$33:$B$776,X$175)+'СЕТ СН'!$F$15</f>
        <v>148.13669121000001</v>
      </c>
      <c r="Y186" s="36">
        <f>SUMIFS(СВЦЭМ!$F$33:$F$776,СВЦЭМ!$A$33:$A$776,$A186,СВЦЭМ!$B$33:$B$776,Y$175)+'СЕТ СН'!$F$15</f>
        <v>149.98656803</v>
      </c>
    </row>
    <row r="187" spans="1:25" ht="15.75" x14ac:dyDescent="0.2">
      <c r="A187" s="35">
        <f t="shared" si="5"/>
        <v>44239</v>
      </c>
      <c r="B187" s="36">
        <f>SUMIFS(СВЦЭМ!$F$33:$F$776,СВЦЭМ!$A$33:$A$776,$A187,СВЦЭМ!$B$33:$B$776,B$175)+'СЕТ СН'!$F$15</f>
        <v>151.7298394</v>
      </c>
      <c r="C187" s="36">
        <f>SUMIFS(СВЦЭМ!$F$33:$F$776,СВЦЭМ!$A$33:$A$776,$A187,СВЦЭМ!$B$33:$B$776,C$175)+'СЕТ СН'!$F$15</f>
        <v>154.83916278000001</v>
      </c>
      <c r="D187" s="36">
        <f>SUMIFS(СВЦЭМ!$F$33:$F$776,СВЦЭМ!$A$33:$A$776,$A187,СВЦЭМ!$B$33:$B$776,D$175)+'СЕТ СН'!$F$15</f>
        <v>155.46443151</v>
      </c>
      <c r="E187" s="36">
        <f>SUMIFS(СВЦЭМ!$F$33:$F$776,СВЦЭМ!$A$33:$A$776,$A187,СВЦЭМ!$B$33:$B$776,E$175)+'СЕТ СН'!$F$15</f>
        <v>155.91159694999999</v>
      </c>
      <c r="F187" s="36">
        <f>SUMIFS(СВЦЭМ!$F$33:$F$776,СВЦЭМ!$A$33:$A$776,$A187,СВЦЭМ!$B$33:$B$776,F$175)+'СЕТ СН'!$F$15</f>
        <v>156.17971391</v>
      </c>
      <c r="G187" s="36">
        <f>SUMIFS(СВЦЭМ!$F$33:$F$776,СВЦЭМ!$A$33:$A$776,$A187,СВЦЭМ!$B$33:$B$776,G$175)+'СЕТ СН'!$F$15</f>
        <v>153.85239297999999</v>
      </c>
      <c r="H187" s="36">
        <f>SUMIFS(СВЦЭМ!$F$33:$F$776,СВЦЭМ!$A$33:$A$776,$A187,СВЦЭМ!$B$33:$B$776,H$175)+'СЕТ СН'!$F$15</f>
        <v>149.97016436999999</v>
      </c>
      <c r="I187" s="36">
        <f>SUMIFS(СВЦЭМ!$F$33:$F$776,СВЦЭМ!$A$33:$A$776,$A187,СВЦЭМ!$B$33:$B$776,I$175)+'СЕТ СН'!$F$15</f>
        <v>147.87314133000001</v>
      </c>
      <c r="J187" s="36">
        <f>SUMIFS(СВЦЭМ!$F$33:$F$776,СВЦЭМ!$A$33:$A$776,$A187,СВЦЭМ!$B$33:$B$776,J$175)+'СЕТ СН'!$F$15</f>
        <v>144.08030654999999</v>
      </c>
      <c r="K187" s="36">
        <f>SUMIFS(СВЦЭМ!$F$33:$F$776,СВЦЭМ!$A$33:$A$776,$A187,СВЦЭМ!$B$33:$B$776,K$175)+'СЕТ СН'!$F$15</f>
        <v>142.64567163000001</v>
      </c>
      <c r="L187" s="36">
        <f>SUMIFS(СВЦЭМ!$F$33:$F$776,СВЦЭМ!$A$33:$A$776,$A187,СВЦЭМ!$B$33:$B$776,L$175)+'СЕТ СН'!$F$15</f>
        <v>141.86913077</v>
      </c>
      <c r="M187" s="36">
        <f>SUMIFS(СВЦЭМ!$F$33:$F$776,СВЦЭМ!$A$33:$A$776,$A187,СВЦЭМ!$B$33:$B$776,M$175)+'СЕТ СН'!$F$15</f>
        <v>144.87990368999999</v>
      </c>
      <c r="N187" s="36">
        <f>SUMIFS(СВЦЭМ!$F$33:$F$776,СВЦЭМ!$A$33:$A$776,$A187,СВЦЭМ!$B$33:$B$776,N$175)+'СЕТ СН'!$F$15</f>
        <v>146.69835725999999</v>
      </c>
      <c r="O187" s="36">
        <f>SUMIFS(СВЦЭМ!$F$33:$F$776,СВЦЭМ!$A$33:$A$776,$A187,СВЦЭМ!$B$33:$B$776,O$175)+'СЕТ СН'!$F$15</f>
        <v>147.56543418000001</v>
      </c>
      <c r="P187" s="36">
        <f>SUMIFS(СВЦЭМ!$F$33:$F$776,СВЦЭМ!$A$33:$A$776,$A187,СВЦЭМ!$B$33:$B$776,P$175)+'СЕТ СН'!$F$15</f>
        <v>148.87968413999999</v>
      </c>
      <c r="Q187" s="36">
        <f>SUMIFS(СВЦЭМ!$F$33:$F$776,СВЦЭМ!$A$33:$A$776,$A187,СВЦЭМ!$B$33:$B$776,Q$175)+'СЕТ СН'!$F$15</f>
        <v>149.64520206</v>
      </c>
      <c r="R187" s="36">
        <f>SUMIFS(СВЦЭМ!$F$33:$F$776,СВЦЭМ!$A$33:$A$776,$A187,СВЦЭМ!$B$33:$B$776,R$175)+'СЕТ СН'!$F$15</f>
        <v>149.08347873</v>
      </c>
      <c r="S187" s="36">
        <f>SUMIFS(СВЦЭМ!$F$33:$F$776,СВЦЭМ!$A$33:$A$776,$A187,СВЦЭМ!$B$33:$B$776,S$175)+'СЕТ СН'!$F$15</f>
        <v>148.21371156999999</v>
      </c>
      <c r="T187" s="36">
        <f>SUMIFS(СВЦЭМ!$F$33:$F$776,СВЦЭМ!$A$33:$A$776,$A187,СВЦЭМ!$B$33:$B$776,T$175)+'СЕТ СН'!$F$15</f>
        <v>146.14808227</v>
      </c>
      <c r="U187" s="36">
        <f>SUMIFS(СВЦЭМ!$F$33:$F$776,СВЦЭМ!$A$33:$A$776,$A187,СВЦЭМ!$B$33:$B$776,U$175)+'СЕТ СН'!$F$15</f>
        <v>143.98593596000001</v>
      </c>
      <c r="V187" s="36">
        <f>SUMIFS(СВЦЭМ!$F$33:$F$776,СВЦЭМ!$A$33:$A$776,$A187,СВЦЭМ!$B$33:$B$776,V$175)+'СЕТ СН'!$F$15</f>
        <v>145.13682711999999</v>
      </c>
      <c r="W187" s="36">
        <f>SUMIFS(СВЦЭМ!$F$33:$F$776,СВЦЭМ!$A$33:$A$776,$A187,СВЦЭМ!$B$33:$B$776,W$175)+'СЕТ СН'!$F$15</f>
        <v>148.96513644000001</v>
      </c>
      <c r="X187" s="36">
        <f>SUMIFS(СВЦЭМ!$F$33:$F$776,СВЦЭМ!$A$33:$A$776,$A187,СВЦЭМ!$B$33:$B$776,X$175)+'СЕТ СН'!$F$15</f>
        <v>150.04234898000001</v>
      </c>
      <c r="Y187" s="36">
        <f>SUMIFS(СВЦЭМ!$F$33:$F$776,СВЦЭМ!$A$33:$A$776,$A187,СВЦЭМ!$B$33:$B$776,Y$175)+'СЕТ СН'!$F$15</f>
        <v>149.95210559</v>
      </c>
    </row>
    <row r="188" spans="1:25" ht="15.75" x14ac:dyDescent="0.2">
      <c r="A188" s="35">
        <f t="shared" si="5"/>
        <v>44240</v>
      </c>
      <c r="B188" s="36">
        <f>SUMIFS(СВЦЭМ!$F$33:$F$776,СВЦЭМ!$A$33:$A$776,$A188,СВЦЭМ!$B$33:$B$776,B$175)+'СЕТ СН'!$F$15</f>
        <v>146.39176896999999</v>
      </c>
      <c r="C188" s="36">
        <f>SUMIFS(СВЦЭМ!$F$33:$F$776,СВЦЭМ!$A$33:$A$776,$A188,СВЦЭМ!$B$33:$B$776,C$175)+'СЕТ СН'!$F$15</f>
        <v>148.59308791000001</v>
      </c>
      <c r="D188" s="36">
        <f>SUMIFS(СВЦЭМ!$F$33:$F$776,СВЦЭМ!$A$33:$A$776,$A188,СВЦЭМ!$B$33:$B$776,D$175)+'СЕТ СН'!$F$15</f>
        <v>146.34641253999999</v>
      </c>
      <c r="E188" s="36">
        <f>SUMIFS(СВЦЭМ!$F$33:$F$776,СВЦЭМ!$A$33:$A$776,$A188,СВЦЭМ!$B$33:$B$776,E$175)+'СЕТ СН'!$F$15</f>
        <v>147.17021896</v>
      </c>
      <c r="F188" s="36">
        <f>SUMIFS(СВЦЭМ!$F$33:$F$776,СВЦЭМ!$A$33:$A$776,$A188,СВЦЭМ!$B$33:$B$776,F$175)+'СЕТ СН'!$F$15</f>
        <v>149.18166902999999</v>
      </c>
      <c r="G188" s="36">
        <f>SUMIFS(СВЦЭМ!$F$33:$F$776,СВЦЭМ!$A$33:$A$776,$A188,СВЦЭМ!$B$33:$B$776,G$175)+'СЕТ СН'!$F$15</f>
        <v>147.78665713000001</v>
      </c>
      <c r="H188" s="36">
        <f>SUMIFS(СВЦЭМ!$F$33:$F$776,СВЦЭМ!$A$33:$A$776,$A188,СВЦЭМ!$B$33:$B$776,H$175)+'СЕТ СН'!$F$15</f>
        <v>147.41761706</v>
      </c>
      <c r="I188" s="36">
        <f>SUMIFS(СВЦЭМ!$F$33:$F$776,СВЦЭМ!$A$33:$A$776,$A188,СВЦЭМ!$B$33:$B$776,I$175)+'СЕТ СН'!$F$15</f>
        <v>143.96255194</v>
      </c>
      <c r="J188" s="36">
        <f>SUMIFS(СВЦЭМ!$F$33:$F$776,СВЦЭМ!$A$33:$A$776,$A188,СВЦЭМ!$B$33:$B$776,J$175)+'СЕТ СН'!$F$15</f>
        <v>142.53424536</v>
      </c>
      <c r="K188" s="36">
        <f>SUMIFS(СВЦЭМ!$F$33:$F$776,СВЦЭМ!$A$33:$A$776,$A188,СВЦЭМ!$B$33:$B$776,K$175)+'СЕТ СН'!$F$15</f>
        <v>139.12593984</v>
      </c>
      <c r="L188" s="36">
        <f>SUMIFS(СВЦЭМ!$F$33:$F$776,СВЦЭМ!$A$33:$A$776,$A188,СВЦЭМ!$B$33:$B$776,L$175)+'СЕТ СН'!$F$15</f>
        <v>142.09994381999999</v>
      </c>
      <c r="M188" s="36">
        <f>SUMIFS(СВЦЭМ!$F$33:$F$776,СВЦЭМ!$A$33:$A$776,$A188,СВЦЭМ!$B$33:$B$776,M$175)+'СЕТ СН'!$F$15</f>
        <v>142.19261426</v>
      </c>
      <c r="N188" s="36">
        <f>SUMIFS(СВЦЭМ!$F$33:$F$776,СВЦЭМ!$A$33:$A$776,$A188,СВЦЭМ!$B$33:$B$776,N$175)+'СЕТ СН'!$F$15</f>
        <v>141.20450890999999</v>
      </c>
      <c r="O188" s="36">
        <f>SUMIFS(СВЦЭМ!$F$33:$F$776,СВЦЭМ!$A$33:$A$776,$A188,СВЦЭМ!$B$33:$B$776,O$175)+'СЕТ СН'!$F$15</f>
        <v>142.22009813</v>
      </c>
      <c r="P188" s="36">
        <f>SUMIFS(СВЦЭМ!$F$33:$F$776,СВЦЭМ!$A$33:$A$776,$A188,СВЦЭМ!$B$33:$B$776,P$175)+'СЕТ СН'!$F$15</f>
        <v>143.71084994</v>
      </c>
      <c r="Q188" s="36">
        <f>SUMIFS(СВЦЭМ!$F$33:$F$776,СВЦЭМ!$A$33:$A$776,$A188,СВЦЭМ!$B$33:$B$776,Q$175)+'СЕТ СН'!$F$15</f>
        <v>144.66688207999999</v>
      </c>
      <c r="R188" s="36">
        <f>SUMIFS(СВЦЭМ!$F$33:$F$776,СВЦЭМ!$A$33:$A$776,$A188,СВЦЭМ!$B$33:$B$776,R$175)+'СЕТ СН'!$F$15</f>
        <v>144.76810487</v>
      </c>
      <c r="S188" s="36">
        <f>SUMIFS(СВЦЭМ!$F$33:$F$776,СВЦЭМ!$A$33:$A$776,$A188,СВЦЭМ!$B$33:$B$776,S$175)+'СЕТ СН'!$F$15</f>
        <v>146.78764509000001</v>
      </c>
      <c r="T188" s="36">
        <f>SUMIFS(СВЦЭМ!$F$33:$F$776,СВЦЭМ!$A$33:$A$776,$A188,СВЦЭМ!$B$33:$B$776,T$175)+'СЕТ СН'!$F$15</f>
        <v>141.82825865999999</v>
      </c>
      <c r="U188" s="36">
        <f>SUMIFS(СВЦЭМ!$F$33:$F$776,СВЦЭМ!$A$33:$A$776,$A188,СВЦЭМ!$B$33:$B$776,U$175)+'СЕТ СН'!$F$15</f>
        <v>137.79805736</v>
      </c>
      <c r="V188" s="36">
        <f>SUMIFS(СВЦЭМ!$F$33:$F$776,СВЦЭМ!$A$33:$A$776,$A188,СВЦЭМ!$B$33:$B$776,V$175)+'СЕТ СН'!$F$15</f>
        <v>139.68861962</v>
      </c>
      <c r="W188" s="36">
        <f>SUMIFS(СВЦЭМ!$F$33:$F$776,СВЦЭМ!$A$33:$A$776,$A188,СВЦЭМ!$B$33:$B$776,W$175)+'СЕТ СН'!$F$15</f>
        <v>141.94717799</v>
      </c>
      <c r="X188" s="36">
        <f>SUMIFS(СВЦЭМ!$F$33:$F$776,СВЦЭМ!$A$33:$A$776,$A188,СВЦЭМ!$B$33:$B$776,X$175)+'СЕТ СН'!$F$15</f>
        <v>143.60545164000001</v>
      </c>
      <c r="Y188" s="36">
        <f>SUMIFS(СВЦЭМ!$F$33:$F$776,СВЦЭМ!$A$33:$A$776,$A188,СВЦЭМ!$B$33:$B$776,Y$175)+'СЕТ СН'!$F$15</f>
        <v>144.68637214</v>
      </c>
    </row>
    <row r="189" spans="1:25" ht="15.75" x14ac:dyDescent="0.2">
      <c r="A189" s="35">
        <f t="shared" si="5"/>
        <v>44241</v>
      </c>
      <c r="B189" s="36">
        <f>SUMIFS(СВЦЭМ!$F$33:$F$776,СВЦЭМ!$A$33:$A$776,$A189,СВЦЭМ!$B$33:$B$776,B$175)+'СЕТ СН'!$F$15</f>
        <v>152.63650752999999</v>
      </c>
      <c r="C189" s="36">
        <f>SUMIFS(СВЦЭМ!$F$33:$F$776,СВЦЭМ!$A$33:$A$776,$A189,СВЦЭМ!$B$33:$B$776,C$175)+'СЕТ СН'!$F$15</f>
        <v>155.56754687</v>
      </c>
      <c r="D189" s="36">
        <f>SUMIFS(СВЦЭМ!$F$33:$F$776,СВЦЭМ!$A$33:$A$776,$A189,СВЦЭМ!$B$33:$B$776,D$175)+'СЕТ СН'!$F$15</f>
        <v>154.62920568000001</v>
      </c>
      <c r="E189" s="36">
        <f>SUMIFS(СВЦЭМ!$F$33:$F$776,СВЦЭМ!$A$33:$A$776,$A189,СВЦЭМ!$B$33:$B$776,E$175)+'СЕТ СН'!$F$15</f>
        <v>155.34948782999999</v>
      </c>
      <c r="F189" s="36">
        <f>SUMIFS(СВЦЭМ!$F$33:$F$776,СВЦЭМ!$A$33:$A$776,$A189,СВЦЭМ!$B$33:$B$776,F$175)+'СЕТ СН'!$F$15</f>
        <v>156.51725246000001</v>
      </c>
      <c r="G189" s="36">
        <f>SUMIFS(СВЦЭМ!$F$33:$F$776,СВЦЭМ!$A$33:$A$776,$A189,СВЦЭМ!$B$33:$B$776,G$175)+'СЕТ СН'!$F$15</f>
        <v>156.30795376</v>
      </c>
      <c r="H189" s="36">
        <f>SUMIFS(СВЦЭМ!$F$33:$F$776,СВЦЭМ!$A$33:$A$776,$A189,СВЦЭМ!$B$33:$B$776,H$175)+'СЕТ СН'!$F$15</f>
        <v>156.02408745</v>
      </c>
      <c r="I189" s="36">
        <f>SUMIFS(СВЦЭМ!$F$33:$F$776,СВЦЭМ!$A$33:$A$776,$A189,СВЦЭМ!$B$33:$B$776,I$175)+'СЕТ СН'!$F$15</f>
        <v>153.46212104</v>
      </c>
      <c r="J189" s="36">
        <f>SUMIFS(СВЦЭМ!$F$33:$F$776,СВЦЭМ!$A$33:$A$776,$A189,СВЦЭМ!$B$33:$B$776,J$175)+'СЕТ СН'!$F$15</f>
        <v>149.83835468999999</v>
      </c>
      <c r="K189" s="36">
        <f>SUMIFS(СВЦЭМ!$F$33:$F$776,СВЦЭМ!$A$33:$A$776,$A189,СВЦЭМ!$B$33:$B$776,K$175)+'СЕТ СН'!$F$15</f>
        <v>143.78214389999999</v>
      </c>
      <c r="L189" s="36">
        <f>SUMIFS(СВЦЭМ!$F$33:$F$776,СВЦЭМ!$A$33:$A$776,$A189,СВЦЭМ!$B$33:$B$776,L$175)+'СЕТ СН'!$F$15</f>
        <v>141.93170431999999</v>
      </c>
      <c r="M189" s="36">
        <f>SUMIFS(СВЦЭМ!$F$33:$F$776,СВЦЭМ!$A$33:$A$776,$A189,СВЦЭМ!$B$33:$B$776,M$175)+'СЕТ СН'!$F$15</f>
        <v>142.07719566</v>
      </c>
      <c r="N189" s="36">
        <f>SUMIFS(СВЦЭМ!$F$33:$F$776,СВЦЭМ!$A$33:$A$776,$A189,СВЦЭМ!$B$33:$B$776,N$175)+'СЕТ СН'!$F$15</f>
        <v>144.02577882</v>
      </c>
      <c r="O189" s="36">
        <f>SUMIFS(СВЦЭМ!$F$33:$F$776,СВЦЭМ!$A$33:$A$776,$A189,СВЦЭМ!$B$33:$B$776,O$175)+'СЕТ СН'!$F$15</f>
        <v>145.82966375000001</v>
      </c>
      <c r="P189" s="36">
        <f>SUMIFS(СВЦЭМ!$F$33:$F$776,СВЦЭМ!$A$33:$A$776,$A189,СВЦЭМ!$B$33:$B$776,P$175)+'СЕТ СН'!$F$15</f>
        <v>147.58063598999999</v>
      </c>
      <c r="Q189" s="36">
        <f>SUMIFS(СВЦЭМ!$F$33:$F$776,СВЦЭМ!$A$33:$A$776,$A189,СВЦЭМ!$B$33:$B$776,Q$175)+'СЕТ СН'!$F$15</f>
        <v>148.15258648</v>
      </c>
      <c r="R189" s="36">
        <f>SUMIFS(СВЦЭМ!$F$33:$F$776,СВЦЭМ!$A$33:$A$776,$A189,СВЦЭМ!$B$33:$B$776,R$175)+'СЕТ СН'!$F$15</f>
        <v>147.70738098000001</v>
      </c>
      <c r="S189" s="36">
        <f>SUMIFS(СВЦЭМ!$F$33:$F$776,СВЦЭМ!$A$33:$A$776,$A189,СВЦЭМ!$B$33:$B$776,S$175)+'СЕТ СН'!$F$15</f>
        <v>143.63593484</v>
      </c>
      <c r="T189" s="36">
        <f>SUMIFS(СВЦЭМ!$F$33:$F$776,СВЦЭМ!$A$33:$A$776,$A189,СВЦЭМ!$B$33:$B$776,T$175)+'СЕТ СН'!$F$15</f>
        <v>138.78882060999999</v>
      </c>
      <c r="U189" s="36">
        <f>SUMIFS(СВЦЭМ!$F$33:$F$776,СВЦЭМ!$A$33:$A$776,$A189,СВЦЭМ!$B$33:$B$776,U$175)+'СЕТ СН'!$F$15</f>
        <v>138.98099687000001</v>
      </c>
      <c r="V189" s="36">
        <f>SUMIFS(СВЦЭМ!$F$33:$F$776,СВЦЭМ!$A$33:$A$776,$A189,СВЦЭМ!$B$33:$B$776,V$175)+'СЕТ СН'!$F$15</f>
        <v>142.83068614000001</v>
      </c>
      <c r="W189" s="36">
        <f>SUMIFS(СВЦЭМ!$F$33:$F$776,СВЦЭМ!$A$33:$A$776,$A189,СВЦЭМ!$B$33:$B$776,W$175)+'СЕТ СН'!$F$15</f>
        <v>145.79385771</v>
      </c>
      <c r="X189" s="36">
        <f>SUMIFS(СВЦЭМ!$F$33:$F$776,СВЦЭМ!$A$33:$A$776,$A189,СВЦЭМ!$B$33:$B$776,X$175)+'СЕТ СН'!$F$15</f>
        <v>148.66396040999999</v>
      </c>
      <c r="Y189" s="36">
        <f>SUMIFS(СВЦЭМ!$F$33:$F$776,СВЦЭМ!$A$33:$A$776,$A189,СВЦЭМ!$B$33:$B$776,Y$175)+'СЕТ СН'!$F$15</f>
        <v>152.18137983</v>
      </c>
    </row>
    <row r="190" spans="1:25" ht="15.75" x14ac:dyDescent="0.2">
      <c r="A190" s="35">
        <f t="shared" si="5"/>
        <v>44242</v>
      </c>
      <c r="B190" s="36">
        <f>SUMIFS(СВЦЭМ!$F$33:$F$776,СВЦЭМ!$A$33:$A$776,$A190,СВЦЭМ!$B$33:$B$776,B$175)+'СЕТ СН'!$F$15</f>
        <v>156.44267583999999</v>
      </c>
      <c r="C190" s="36">
        <f>SUMIFS(СВЦЭМ!$F$33:$F$776,СВЦЭМ!$A$33:$A$776,$A190,СВЦЭМ!$B$33:$B$776,C$175)+'СЕТ СН'!$F$15</f>
        <v>157.28429788</v>
      </c>
      <c r="D190" s="36">
        <f>SUMIFS(СВЦЭМ!$F$33:$F$776,СВЦЭМ!$A$33:$A$776,$A190,СВЦЭМ!$B$33:$B$776,D$175)+'СЕТ СН'!$F$15</f>
        <v>156.61126886</v>
      </c>
      <c r="E190" s="36">
        <f>SUMIFS(СВЦЭМ!$F$33:$F$776,СВЦЭМ!$A$33:$A$776,$A190,СВЦЭМ!$B$33:$B$776,E$175)+'СЕТ СН'!$F$15</f>
        <v>156.56819039000001</v>
      </c>
      <c r="F190" s="36">
        <f>SUMIFS(СВЦЭМ!$F$33:$F$776,СВЦЭМ!$A$33:$A$776,$A190,СВЦЭМ!$B$33:$B$776,F$175)+'СЕТ СН'!$F$15</f>
        <v>157.32410272000001</v>
      </c>
      <c r="G190" s="36">
        <f>SUMIFS(СВЦЭМ!$F$33:$F$776,СВЦЭМ!$A$33:$A$776,$A190,СВЦЭМ!$B$33:$B$776,G$175)+'СЕТ СН'!$F$15</f>
        <v>157.83759203</v>
      </c>
      <c r="H190" s="36">
        <f>SUMIFS(СВЦЭМ!$F$33:$F$776,СВЦЭМ!$A$33:$A$776,$A190,СВЦЭМ!$B$33:$B$776,H$175)+'СЕТ СН'!$F$15</f>
        <v>157.26716359</v>
      </c>
      <c r="I190" s="36">
        <f>SUMIFS(СВЦЭМ!$F$33:$F$776,СВЦЭМ!$A$33:$A$776,$A190,СВЦЭМ!$B$33:$B$776,I$175)+'СЕТ СН'!$F$15</f>
        <v>150.92163532000001</v>
      </c>
      <c r="J190" s="36">
        <f>SUMIFS(СВЦЭМ!$F$33:$F$776,СВЦЭМ!$A$33:$A$776,$A190,СВЦЭМ!$B$33:$B$776,J$175)+'СЕТ СН'!$F$15</f>
        <v>147.88860154</v>
      </c>
      <c r="K190" s="36">
        <f>SUMIFS(СВЦЭМ!$F$33:$F$776,СВЦЭМ!$A$33:$A$776,$A190,СВЦЭМ!$B$33:$B$776,K$175)+'СЕТ СН'!$F$15</f>
        <v>147.3455156</v>
      </c>
      <c r="L190" s="36">
        <f>SUMIFS(СВЦЭМ!$F$33:$F$776,СВЦЭМ!$A$33:$A$776,$A190,СВЦЭМ!$B$33:$B$776,L$175)+'СЕТ СН'!$F$15</f>
        <v>146.41548589999999</v>
      </c>
      <c r="M190" s="36">
        <f>SUMIFS(СВЦЭМ!$F$33:$F$776,СВЦЭМ!$A$33:$A$776,$A190,СВЦЭМ!$B$33:$B$776,M$175)+'СЕТ СН'!$F$15</f>
        <v>147.66585001000001</v>
      </c>
      <c r="N190" s="36">
        <f>SUMIFS(СВЦЭМ!$F$33:$F$776,СВЦЭМ!$A$33:$A$776,$A190,СВЦЭМ!$B$33:$B$776,N$175)+'СЕТ СН'!$F$15</f>
        <v>148.92794244999999</v>
      </c>
      <c r="O190" s="36">
        <f>SUMIFS(СВЦЭМ!$F$33:$F$776,СВЦЭМ!$A$33:$A$776,$A190,СВЦЭМ!$B$33:$B$776,O$175)+'СЕТ СН'!$F$15</f>
        <v>149.91129573000001</v>
      </c>
      <c r="P190" s="36">
        <f>SUMIFS(СВЦЭМ!$F$33:$F$776,СВЦЭМ!$A$33:$A$776,$A190,СВЦЭМ!$B$33:$B$776,P$175)+'СЕТ СН'!$F$15</f>
        <v>148.9439208</v>
      </c>
      <c r="Q190" s="36">
        <f>SUMIFS(СВЦЭМ!$F$33:$F$776,СВЦЭМ!$A$33:$A$776,$A190,СВЦЭМ!$B$33:$B$776,Q$175)+'СЕТ СН'!$F$15</f>
        <v>148.41138504</v>
      </c>
      <c r="R190" s="36">
        <f>SUMIFS(СВЦЭМ!$F$33:$F$776,СВЦЭМ!$A$33:$A$776,$A190,СВЦЭМ!$B$33:$B$776,R$175)+'СЕТ СН'!$F$15</f>
        <v>147.47409568</v>
      </c>
      <c r="S190" s="36">
        <f>SUMIFS(СВЦЭМ!$F$33:$F$776,СВЦЭМ!$A$33:$A$776,$A190,СВЦЭМ!$B$33:$B$776,S$175)+'СЕТ СН'!$F$15</f>
        <v>145.93262385</v>
      </c>
      <c r="T190" s="36">
        <f>SUMIFS(СВЦЭМ!$F$33:$F$776,СВЦЭМ!$A$33:$A$776,$A190,СВЦЭМ!$B$33:$B$776,T$175)+'СЕТ СН'!$F$15</f>
        <v>143.02829650000001</v>
      </c>
      <c r="U190" s="36">
        <f>SUMIFS(СВЦЭМ!$F$33:$F$776,СВЦЭМ!$A$33:$A$776,$A190,СВЦЭМ!$B$33:$B$776,U$175)+'СЕТ СН'!$F$15</f>
        <v>142.31136727000001</v>
      </c>
      <c r="V190" s="36">
        <f>SUMIFS(СВЦЭМ!$F$33:$F$776,СВЦЭМ!$A$33:$A$776,$A190,СВЦЭМ!$B$33:$B$776,V$175)+'СЕТ СН'!$F$15</f>
        <v>143.52510212000001</v>
      </c>
      <c r="W190" s="36">
        <f>SUMIFS(СВЦЭМ!$F$33:$F$776,СВЦЭМ!$A$33:$A$776,$A190,СВЦЭМ!$B$33:$B$776,W$175)+'СЕТ СН'!$F$15</f>
        <v>147.68039164999999</v>
      </c>
      <c r="X190" s="36">
        <f>SUMIFS(СВЦЭМ!$F$33:$F$776,СВЦЭМ!$A$33:$A$776,$A190,СВЦЭМ!$B$33:$B$776,X$175)+'СЕТ СН'!$F$15</f>
        <v>149.25745329</v>
      </c>
      <c r="Y190" s="36">
        <f>SUMIFS(СВЦЭМ!$F$33:$F$776,СВЦЭМ!$A$33:$A$776,$A190,СВЦЭМ!$B$33:$B$776,Y$175)+'СЕТ СН'!$F$15</f>
        <v>148.96531121000001</v>
      </c>
    </row>
    <row r="191" spans="1:25" ht="15.75" x14ac:dyDescent="0.2">
      <c r="A191" s="35">
        <f t="shared" si="5"/>
        <v>44243</v>
      </c>
      <c r="B191" s="36">
        <f>SUMIFS(СВЦЭМ!$F$33:$F$776,СВЦЭМ!$A$33:$A$776,$A191,СВЦЭМ!$B$33:$B$776,B$175)+'СЕТ СН'!$F$15</f>
        <v>142.46178209999999</v>
      </c>
      <c r="C191" s="36">
        <f>SUMIFS(СВЦЭМ!$F$33:$F$776,СВЦЭМ!$A$33:$A$776,$A191,СВЦЭМ!$B$33:$B$776,C$175)+'СЕТ СН'!$F$15</f>
        <v>146.61931508999999</v>
      </c>
      <c r="D191" s="36">
        <f>SUMIFS(СВЦЭМ!$F$33:$F$776,СВЦЭМ!$A$33:$A$776,$A191,СВЦЭМ!$B$33:$B$776,D$175)+'СЕТ СН'!$F$15</f>
        <v>146.61725604</v>
      </c>
      <c r="E191" s="36">
        <f>SUMIFS(СВЦЭМ!$F$33:$F$776,СВЦЭМ!$A$33:$A$776,$A191,СВЦЭМ!$B$33:$B$776,E$175)+'СЕТ СН'!$F$15</f>
        <v>147.63215471999999</v>
      </c>
      <c r="F191" s="36">
        <f>SUMIFS(СВЦЭМ!$F$33:$F$776,СВЦЭМ!$A$33:$A$776,$A191,СВЦЭМ!$B$33:$B$776,F$175)+'СЕТ СН'!$F$15</f>
        <v>145.76416617999999</v>
      </c>
      <c r="G191" s="36">
        <f>SUMIFS(СВЦЭМ!$F$33:$F$776,СВЦЭМ!$A$33:$A$776,$A191,СВЦЭМ!$B$33:$B$776,G$175)+'СЕТ СН'!$F$15</f>
        <v>140.72795149000001</v>
      </c>
      <c r="H191" s="36">
        <f>SUMIFS(СВЦЭМ!$F$33:$F$776,СВЦЭМ!$A$33:$A$776,$A191,СВЦЭМ!$B$33:$B$776,H$175)+'СЕТ СН'!$F$15</f>
        <v>139.00441290000001</v>
      </c>
      <c r="I191" s="36">
        <f>SUMIFS(СВЦЭМ!$F$33:$F$776,СВЦЭМ!$A$33:$A$776,$A191,СВЦЭМ!$B$33:$B$776,I$175)+'СЕТ СН'!$F$15</f>
        <v>140.21915749999999</v>
      </c>
      <c r="J191" s="36">
        <f>SUMIFS(СВЦЭМ!$F$33:$F$776,СВЦЭМ!$A$33:$A$776,$A191,СВЦЭМ!$B$33:$B$776,J$175)+'СЕТ СН'!$F$15</f>
        <v>141.86204642000001</v>
      </c>
      <c r="K191" s="36">
        <f>SUMIFS(СВЦЭМ!$F$33:$F$776,СВЦЭМ!$A$33:$A$776,$A191,СВЦЭМ!$B$33:$B$776,K$175)+'СЕТ СН'!$F$15</f>
        <v>142.10565503999999</v>
      </c>
      <c r="L191" s="36">
        <f>SUMIFS(СВЦЭМ!$F$33:$F$776,СВЦЭМ!$A$33:$A$776,$A191,СВЦЭМ!$B$33:$B$776,L$175)+'СЕТ СН'!$F$15</f>
        <v>141.32358601000001</v>
      </c>
      <c r="M191" s="36">
        <f>SUMIFS(СВЦЭМ!$F$33:$F$776,СВЦЭМ!$A$33:$A$776,$A191,СВЦЭМ!$B$33:$B$776,M$175)+'СЕТ СН'!$F$15</f>
        <v>140.21100706999999</v>
      </c>
      <c r="N191" s="36">
        <f>SUMIFS(СВЦЭМ!$F$33:$F$776,СВЦЭМ!$A$33:$A$776,$A191,СВЦЭМ!$B$33:$B$776,N$175)+'СЕТ СН'!$F$15</f>
        <v>138.80341720000001</v>
      </c>
      <c r="O191" s="36">
        <f>SUMIFS(СВЦЭМ!$F$33:$F$776,СВЦЭМ!$A$33:$A$776,$A191,СВЦЭМ!$B$33:$B$776,O$175)+'СЕТ СН'!$F$15</f>
        <v>137.59226047000001</v>
      </c>
      <c r="P191" s="36">
        <f>SUMIFS(СВЦЭМ!$F$33:$F$776,СВЦЭМ!$A$33:$A$776,$A191,СВЦЭМ!$B$33:$B$776,P$175)+'СЕТ СН'!$F$15</f>
        <v>138.63200581000001</v>
      </c>
      <c r="Q191" s="36">
        <f>SUMIFS(СВЦЭМ!$F$33:$F$776,СВЦЭМ!$A$33:$A$776,$A191,СВЦЭМ!$B$33:$B$776,Q$175)+'СЕТ СН'!$F$15</f>
        <v>138.19295857</v>
      </c>
      <c r="R191" s="36">
        <f>SUMIFS(СВЦЭМ!$F$33:$F$776,СВЦЭМ!$A$33:$A$776,$A191,СВЦЭМ!$B$33:$B$776,R$175)+'СЕТ СН'!$F$15</f>
        <v>137.25715285000001</v>
      </c>
      <c r="S191" s="36">
        <f>SUMIFS(СВЦЭМ!$F$33:$F$776,СВЦЭМ!$A$33:$A$776,$A191,СВЦЭМ!$B$33:$B$776,S$175)+'СЕТ СН'!$F$15</f>
        <v>136.48738168</v>
      </c>
      <c r="T191" s="36">
        <f>SUMIFS(СВЦЭМ!$F$33:$F$776,СВЦЭМ!$A$33:$A$776,$A191,СВЦЭМ!$B$33:$B$776,T$175)+'СЕТ СН'!$F$15</f>
        <v>140.45934613</v>
      </c>
      <c r="U191" s="36">
        <f>SUMIFS(СВЦЭМ!$F$33:$F$776,СВЦЭМ!$A$33:$A$776,$A191,СВЦЭМ!$B$33:$B$776,U$175)+'СЕТ СН'!$F$15</f>
        <v>141.42292816</v>
      </c>
      <c r="V191" s="36">
        <f>SUMIFS(СВЦЭМ!$F$33:$F$776,СВЦЭМ!$A$33:$A$776,$A191,СВЦЭМ!$B$33:$B$776,V$175)+'СЕТ СН'!$F$15</f>
        <v>142.15547437000001</v>
      </c>
      <c r="W191" s="36">
        <f>SUMIFS(СВЦЭМ!$F$33:$F$776,СВЦЭМ!$A$33:$A$776,$A191,СВЦЭМ!$B$33:$B$776,W$175)+'СЕТ СН'!$F$15</f>
        <v>142.43053818000001</v>
      </c>
      <c r="X191" s="36">
        <f>SUMIFS(СВЦЭМ!$F$33:$F$776,СВЦЭМ!$A$33:$A$776,$A191,СВЦЭМ!$B$33:$B$776,X$175)+'СЕТ СН'!$F$15</f>
        <v>139.58858878000001</v>
      </c>
      <c r="Y191" s="36">
        <f>SUMIFS(СВЦЭМ!$F$33:$F$776,СВЦЭМ!$A$33:$A$776,$A191,СВЦЭМ!$B$33:$B$776,Y$175)+'СЕТ СН'!$F$15</f>
        <v>142.31878189</v>
      </c>
    </row>
    <row r="192" spans="1:25" ht="15.75" x14ac:dyDescent="0.2">
      <c r="A192" s="35">
        <f t="shared" si="5"/>
        <v>44244</v>
      </c>
      <c r="B192" s="36">
        <f>SUMIFS(СВЦЭМ!$F$33:$F$776,СВЦЭМ!$A$33:$A$776,$A192,СВЦЭМ!$B$33:$B$776,B$175)+'СЕТ СН'!$F$15</f>
        <v>143.00146058000001</v>
      </c>
      <c r="C192" s="36">
        <f>SUMIFS(СВЦЭМ!$F$33:$F$776,СВЦЭМ!$A$33:$A$776,$A192,СВЦЭМ!$B$33:$B$776,C$175)+'СЕТ СН'!$F$15</f>
        <v>147.91342682999999</v>
      </c>
      <c r="D192" s="36">
        <f>SUMIFS(СВЦЭМ!$F$33:$F$776,СВЦЭМ!$A$33:$A$776,$A192,СВЦЭМ!$B$33:$B$776,D$175)+'СЕТ СН'!$F$15</f>
        <v>151.96504021999999</v>
      </c>
      <c r="E192" s="36">
        <f>SUMIFS(СВЦЭМ!$F$33:$F$776,СВЦЭМ!$A$33:$A$776,$A192,СВЦЭМ!$B$33:$B$776,E$175)+'СЕТ СН'!$F$15</f>
        <v>151.61392755</v>
      </c>
      <c r="F192" s="36">
        <f>SUMIFS(СВЦЭМ!$F$33:$F$776,СВЦЭМ!$A$33:$A$776,$A192,СВЦЭМ!$B$33:$B$776,F$175)+'СЕТ СН'!$F$15</f>
        <v>149.29913794999999</v>
      </c>
      <c r="G192" s="36">
        <f>SUMIFS(СВЦЭМ!$F$33:$F$776,СВЦЭМ!$A$33:$A$776,$A192,СВЦЭМ!$B$33:$B$776,G$175)+'СЕТ СН'!$F$15</f>
        <v>143.87768086</v>
      </c>
      <c r="H192" s="36">
        <f>SUMIFS(СВЦЭМ!$F$33:$F$776,СВЦЭМ!$A$33:$A$776,$A192,СВЦЭМ!$B$33:$B$776,H$175)+'СЕТ СН'!$F$15</f>
        <v>141.16442907000001</v>
      </c>
      <c r="I192" s="36">
        <f>SUMIFS(СВЦЭМ!$F$33:$F$776,СВЦЭМ!$A$33:$A$776,$A192,СВЦЭМ!$B$33:$B$776,I$175)+'СЕТ СН'!$F$15</f>
        <v>140.61557565999999</v>
      </c>
      <c r="J192" s="36">
        <f>SUMIFS(СВЦЭМ!$F$33:$F$776,СВЦЭМ!$A$33:$A$776,$A192,СВЦЭМ!$B$33:$B$776,J$175)+'СЕТ СН'!$F$15</f>
        <v>141.54409344999999</v>
      </c>
      <c r="K192" s="36">
        <f>SUMIFS(СВЦЭМ!$F$33:$F$776,СВЦЭМ!$A$33:$A$776,$A192,СВЦЭМ!$B$33:$B$776,K$175)+'СЕТ СН'!$F$15</f>
        <v>141.32402662000001</v>
      </c>
      <c r="L192" s="36">
        <f>SUMIFS(СВЦЭМ!$F$33:$F$776,СВЦЭМ!$A$33:$A$776,$A192,СВЦЭМ!$B$33:$B$776,L$175)+'СЕТ СН'!$F$15</f>
        <v>140.44377001000001</v>
      </c>
      <c r="M192" s="36">
        <f>SUMIFS(СВЦЭМ!$F$33:$F$776,СВЦЭМ!$A$33:$A$776,$A192,СВЦЭМ!$B$33:$B$776,M$175)+'СЕТ СН'!$F$15</f>
        <v>140.19760904</v>
      </c>
      <c r="N192" s="36">
        <f>SUMIFS(СВЦЭМ!$F$33:$F$776,СВЦЭМ!$A$33:$A$776,$A192,СВЦЭМ!$B$33:$B$776,N$175)+'СЕТ СН'!$F$15</f>
        <v>139.87033982</v>
      </c>
      <c r="O192" s="36">
        <f>SUMIFS(СВЦЭМ!$F$33:$F$776,СВЦЭМ!$A$33:$A$776,$A192,СВЦЭМ!$B$33:$B$776,O$175)+'СЕТ СН'!$F$15</f>
        <v>137.48239837</v>
      </c>
      <c r="P192" s="36">
        <f>SUMIFS(СВЦЭМ!$F$33:$F$776,СВЦЭМ!$A$33:$A$776,$A192,СВЦЭМ!$B$33:$B$776,P$175)+'СЕТ СН'!$F$15</f>
        <v>137.51499502999999</v>
      </c>
      <c r="Q192" s="36">
        <f>SUMIFS(СВЦЭМ!$F$33:$F$776,СВЦЭМ!$A$33:$A$776,$A192,СВЦЭМ!$B$33:$B$776,Q$175)+'СЕТ СН'!$F$15</f>
        <v>140.58323922</v>
      </c>
      <c r="R192" s="36">
        <f>SUMIFS(СВЦЭМ!$F$33:$F$776,СВЦЭМ!$A$33:$A$776,$A192,СВЦЭМ!$B$33:$B$776,R$175)+'СЕТ СН'!$F$15</f>
        <v>139.75926423999999</v>
      </c>
      <c r="S192" s="36">
        <f>SUMIFS(СВЦЭМ!$F$33:$F$776,СВЦЭМ!$A$33:$A$776,$A192,СВЦЭМ!$B$33:$B$776,S$175)+'СЕТ СН'!$F$15</f>
        <v>138.21674515000001</v>
      </c>
      <c r="T192" s="36">
        <f>SUMIFS(СВЦЭМ!$F$33:$F$776,СВЦЭМ!$A$33:$A$776,$A192,СВЦЭМ!$B$33:$B$776,T$175)+'СЕТ СН'!$F$15</f>
        <v>139.46907411000001</v>
      </c>
      <c r="U192" s="36">
        <f>SUMIFS(СВЦЭМ!$F$33:$F$776,СВЦЭМ!$A$33:$A$776,$A192,СВЦЭМ!$B$33:$B$776,U$175)+'СЕТ СН'!$F$15</f>
        <v>140.83973202000001</v>
      </c>
      <c r="V192" s="36">
        <f>SUMIFS(СВЦЭМ!$F$33:$F$776,СВЦЭМ!$A$33:$A$776,$A192,СВЦЭМ!$B$33:$B$776,V$175)+'СЕТ СН'!$F$15</f>
        <v>140.50551709999999</v>
      </c>
      <c r="W192" s="36">
        <f>SUMIFS(СВЦЭМ!$F$33:$F$776,СВЦЭМ!$A$33:$A$776,$A192,СВЦЭМ!$B$33:$B$776,W$175)+'СЕТ СН'!$F$15</f>
        <v>139.76936314</v>
      </c>
      <c r="X192" s="36">
        <f>SUMIFS(СВЦЭМ!$F$33:$F$776,СВЦЭМ!$A$33:$A$776,$A192,СВЦЭМ!$B$33:$B$776,X$175)+'СЕТ СН'!$F$15</f>
        <v>141.14474626000001</v>
      </c>
      <c r="Y192" s="36">
        <f>SUMIFS(СВЦЭМ!$F$33:$F$776,СВЦЭМ!$A$33:$A$776,$A192,СВЦЭМ!$B$33:$B$776,Y$175)+'СЕТ СН'!$F$15</f>
        <v>142.53372221000001</v>
      </c>
    </row>
    <row r="193" spans="1:27" ht="15.75" x14ac:dyDescent="0.2">
      <c r="A193" s="35">
        <f t="shared" si="5"/>
        <v>44245</v>
      </c>
      <c r="B193" s="36">
        <f>SUMIFS(СВЦЭМ!$F$33:$F$776,СВЦЭМ!$A$33:$A$776,$A193,СВЦЭМ!$B$33:$B$776,B$175)+'СЕТ СН'!$F$15</f>
        <v>147.66051343000001</v>
      </c>
      <c r="C193" s="36">
        <f>SUMIFS(СВЦЭМ!$F$33:$F$776,СВЦЭМ!$A$33:$A$776,$A193,СВЦЭМ!$B$33:$B$776,C$175)+'СЕТ СН'!$F$15</f>
        <v>150.07154886999999</v>
      </c>
      <c r="D193" s="36">
        <f>SUMIFS(СВЦЭМ!$F$33:$F$776,СВЦЭМ!$A$33:$A$776,$A193,СВЦЭМ!$B$33:$B$776,D$175)+'СЕТ СН'!$F$15</f>
        <v>154.57582441</v>
      </c>
      <c r="E193" s="36">
        <f>SUMIFS(СВЦЭМ!$F$33:$F$776,СВЦЭМ!$A$33:$A$776,$A193,СВЦЭМ!$B$33:$B$776,E$175)+'СЕТ СН'!$F$15</f>
        <v>155.33246990000001</v>
      </c>
      <c r="F193" s="36">
        <f>SUMIFS(СВЦЭМ!$F$33:$F$776,СВЦЭМ!$A$33:$A$776,$A193,СВЦЭМ!$B$33:$B$776,F$175)+'СЕТ СН'!$F$15</f>
        <v>154.01735707</v>
      </c>
      <c r="G193" s="36">
        <f>SUMIFS(СВЦЭМ!$F$33:$F$776,СВЦЭМ!$A$33:$A$776,$A193,СВЦЭМ!$B$33:$B$776,G$175)+'СЕТ СН'!$F$15</f>
        <v>150.85823212</v>
      </c>
      <c r="H193" s="36">
        <f>SUMIFS(СВЦЭМ!$F$33:$F$776,СВЦЭМ!$A$33:$A$776,$A193,СВЦЭМ!$B$33:$B$776,H$175)+'СЕТ СН'!$F$15</f>
        <v>144.73083833000001</v>
      </c>
      <c r="I193" s="36">
        <f>SUMIFS(СВЦЭМ!$F$33:$F$776,СВЦЭМ!$A$33:$A$776,$A193,СВЦЭМ!$B$33:$B$776,I$175)+'СЕТ СН'!$F$15</f>
        <v>140.61126947</v>
      </c>
      <c r="J193" s="36">
        <f>SUMIFS(СВЦЭМ!$F$33:$F$776,СВЦЭМ!$A$33:$A$776,$A193,СВЦЭМ!$B$33:$B$776,J$175)+'СЕТ СН'!$F$15</f>
        <v>137.06886338999999</v>
      </c>
      <c r="K193" s="36">
        <f>SUMIFS(СВЦЭМ!$F$33:$F$776,СВЦЭМ!$A$33:$A$776,$A193,СВЦЭМ!$B$33:$B$776,K$175)+'СЕТ СН'!$F$15</f>
        <v>137.23561771999999</v>
      </c>
      <c r="L193" s="36">
        <f>SUMIFS(СВЦЭМ!$F$33:$F$776,СВЦЭМ!$A$33:$A$776,$A193,СВЦЭМ!$B$33:$B$776,L$175)+'СЕТ СН'!$F$15</f>
        <v>136.53804772000001</v>
      </c>
      <c r="M193" s="36">
        <f>SUMIFS(СВЦЭМ!$F$33:$F$776,СВЦЭМ!$A$33:$A$776,$A193,СВЦЭМ!$B$33:$B$776,M$175)+'СЕТ СН'!$F$15</f>
        <v>137.29514377999999</v>
      </c>
      <c r="N193" s="36">
        <f>SUMIFS(СВЦЭМ!$F$33:$F$776,СВЦЭМ!$A$33:$A$776,$A193,СВЦЭМ!$B$33:$B$776,N$175)+'СЕТ СН'!$F$15</f>
        <v>139.28466463999999</v>
      </c>
      <c r="O193" s="36">
        <f>SUMIFS(СВЦЭМ!$F$33:$F$776,СВЦЭМ!$A$33:$A$776,$A193,СВЦЭМ!$B$33:$B$776,O$175)+'СЕТ СН'!$F$15</f>
        <v>137.32191356999999</v>
      </c>
      <c r="P193" s="36">
        <f>SUMIFS(СВЦЭМ!$F$33:$F$776,СВЦЭМ!$A$33:$A$776,$A193,СВЦЭМ!$B$33:$B$776,P$175)+'СЕТ СН'!$F$15</f>
        <v>137.62194038999999</v>
      </c>
      <c r="Q193" s="36">
        <f>SUMIFS(СВЦЭМ!$F$33:$F$776,СВЦЭМ!$A$33:$A$776,$A193,СВЦЭМ!$B$33:$B$776,Q$175)+'СЕТ СН'!$F$15</f>
        <v>138.84370091</v>
      </c>
      <c r="R193" s="36">
        <f>SUMIFS(СВЦЭМ!$F$33:$F$776,СВЦЭМ!$A$33:$A$776,$A193,СВЦЭМ!$B$33:$B$776,R$175)+'СЕТ СН'!$F$15</f>
        <v>140.77595418000001</v>
      </c>
      <c r="S193" s="36">
        <f>SUMIFS(СВЦЭМ!$F$33:$F$776,СВЦЭМ!$A$33:$A$776,$A193,СВЦЭМ!$B$33:$B$776,S$175)+'СЕТ СН'!$F$15</f>
        <v>136.97903402</v>
      </c>
      <c r="T193" s="36">
        <f>SUMIFS(СВЦЭМ!$F$33:$F$776,СВЦЭМ!$A$33:$A$776,$A193,СВЦЭМ!$B$33:$B$776,T$175)+'СЕТ СН'!$F$15</f>
        <v>133.48583803</v>
      </c>
      <c r="U193" s="36">
        <f>SUMIFS(СВЦЭМ!$F$33:$F$776,СВЦЭМ!$A$33:$A$776,$A193,СВЦЭМ!$B$33:$B$776,U$175)+'СЕТ СН'!$F$15</f>
        <v>134.03192540000001</v>
      </c>
      <c r="V193" s="36">
        <f>SUMIFS(СВЦЭМ!$F$33:$F$776,СВЦЭМ!$A$33:$A$776,$A193,СВЦЭМ!$B$33:$B$776,V$175)+'СЕТ СН'!$F$15</f>
        <v>132.65353772</v>
      </c>
      <c r="W193" s="36">
        <f>SUMIFS(СВЦЭМ!$F$33:$F$776,СВЦЭМ!$A$33:$A$776,$A193,СВЦЭМ!$B$33:$B$776,W$175)+'СЕТ СН'!$F$15</f>
        <v>135.05652205000001</v>
      </c>
      <c r="X193" s="36">
        <f>SUMIFS(СВЦЭМ!$F$33:$F$776,СВЦЭМ!$A$33:$A$776,$A193,СВЦЭМ!$B$33:$B$776,X$175)+'СЕТ СН'!$F$15</f>
        <v>137.15077110999999</v>
      </c>
      <c r="Y193" s="36">
        <f>SUMIFS(СВЦЭМ!$F$33:$F$776,СВЦЭМ!$A$33:$A$776,$A193,СВЦЭМ!$B$33:$B$776,Y$175)+'СЕТ СН'!$F$15</f>
        <v>142.59673194999999</v>
      </c>
    </row>
    <row r="194" spans="1:27" ht="15.75" x14ac:dyDescent="0.2">
      <c r="A194" s="35">
        <f t="shared" si="5"/>
        <v>44246</v>
      </c>
      <c r="B194" s="36">
        <f>SUMIFS(СВЦЭМ!$F$33:$F$776,СВЦЭМ!$A$33:$A$776,$A194,СВЦЭМ!$B$33:$B$776,B$175)+'СЕТ СН'!$F$15</f>
        <v>143.98667345000001</v>
      </c>
      <c r="C194" s="36">
        <f>SUMIFS(СВЦЭМ!$F$33:$F$776,СВЦЭМ!$A$33:$A$776,$A194,СВЦЭМ!$B$33:$B$776,C$175)+'СЕТ СН'!$F$15</f>
        <v>147.49302304</v>
      </c>
      <c r="D194" s="36">
        <f>SUMIFS(СВЦЭМ!$F$33:$F$776,СВЦЭМ!$A$33:$A$776,$A194,СВЦЭМ!$B$33:$B$776,D$175)+'СЕТ СН'!$F$15</f>
        <v>153.25082366000001</v>
      </c>
      <c r="E194" s="36">
        <f>SUMIFS(СВЦЭМ!$F$33:$F$776,СВЦЭМ!$A$33:$A$776,$A194,СВЦЭМ!$B$33:$B$776,E$175)+'СЕТ СН'!$F$15</f>
        <v>154.01747533</v>
      </c>
      <c r="F194" s="36">
        <f>SUMIFS(СВЦЭМ!$F$33:$F$776,СВЦЭМ!$A$33:$A$776,$A194,СВЦЭМ!$B$33:$B$776,F$175)+'СЕТ СН'!$F$15</f>
        <v>153.50799767000001</v>
      </c>
      <c r="G194" s="36">
        <f>SUMIFS(СВЦЭМ!$F$33:$F$776,СВЦЭМ!$A$33:$A$776,$A194,СВЦЭМ!$B$33:$B$776,G$175)+'СЕТ СН'!$F$15</f>
        <v>149.71453835</v>
      </c>
      <c r="H194" s="36">
        <f>SUMIFS(СВЦЭМ!$F$33:$F$776,СВЦЭМ!$A$33:$A$776,$A194,СВЦЭМ!$B$33:$B$776,H$175)+'СЕТ СН'!$F$15</f>
        <v>144.72709879999999</v>
      </c>
      <c r="I194" s="36">
        <f>SUMIFS(СВЦЭМ!$F$33:$F$776,СВЦЭМ!$A$33:$A$776,$A194,СВЦЭМ!$B$33:$B$776,I$175)+'СЕТ СН'!$F$15</f>
        <v>140.04223117999999</v>
      </c>
      <c r="J194" s="36">
        <f>SUMIFS(СВЦЭМ!$F$33:$F$776,СВЦЭМ!$A$33:$A$776,$A194,СВЦЭМ!$B$33:$B$776,J$175)+'СЕТ СН'!$F$15</f>
        <v>136.48111139</v>
      </c>
      <c r="K194" s="36">
        <f>SUMIFS(СВЦЭМ!$F$33:$F$776,СВЦЭМ!$A$33:$A$776,$A194,СВЦЭМ!$B$33:$B$776,K$175)+'СЕТ СН'!$F$15</f>
        <v>136.58054935000001</v>
      </c>
      <c r="L194" s="36">
        <f>SUMIFS(СВЦЭМ!$F$33:$F$776,СВЦЭМ!$A$33:$A$776,$A194,СВЦЭМ!$B$33:$B$776,L$175)+'СЕТ СН'!$F$15</f>
        <v>140.90108434000001</v>
      </c>
      <c r="M194" s="36">
        <f>SUMIFS(СВЦЭМ!$F$33:$F$776,СВЦЭМ!$A$33:$A$776,$A194,СВЦЭМ!$B$33:$B$776,M$175)+'СЕТ СН'!$F$15</f>
        <v>138.83817207999999</v>
      </c>
      <c r="N194" s="36">
        <f>SUMIFS(СВЦЭМ!$F$33:$F$776,СВЦЭМ!$A$33:$A$776,$A194,СВЦЭМ!$B$33:$B$776,N$175)+'СЕТ СН'!$F$15</f>
        <v>140.95932538</v>
      </c>
      <c r="O194" s="36">
        <f>SUMIFS(СВЦЭМ!$F$33:$F$776,СВЦЭМ!$A$33:$A$776,$A194,СВЦЭМ!$B$33:$B$776,O$175)+'СЕТ СН'!$F$15</f>
        <v>142.16138344999999</v>
      </c>
      <c r="P194" s="36">
        <f>SUMIFS(СВЦЭМ!$F$33:$F$776,СВЦЭМ!$A$33:$A$776,$A194,СВЦЭМ!$B$33:$B$776,P$175)+'СЕТ СН'!$F$15</f>
        <v>138.92838259999999</v>
      </c>
      <c r="Q194" s="36">
        <f>SUMIFS(СВЦЭМ!$F$33:$F$776,СВЦЭМ!$A$33:$A$776,$A194,СВЦЭМ!$B$33:$B$776,Q$175)+'СЕТ СН'!$F$15</f>
        <v>139.85595936000001</v>
      </c>
      <c r="R194" s="36">
        <f>SUMIFS(СВЦЭМ!$F$33:$F$776,СВЦЭМ!$A$33:$A$776,$A194,СВЦЭМ!$B$33:$B$776,R$175)+'СЕТ СН'!$F$15</f>
        <v>142.23403694000001</v>
      </c>
      <c r="S194" s="36">
        <f>SUMIFS(СВЦЭМ!$F$33:$F$776,СВЦЭМ!$A$33:$A$776,$A194,СВЦЭМ!$B$33:$B$776,S$175)+'СЕТ СН'!$F$15</f>
        <v>139.74231481000001</v>
      </c>
      <c r="T194" s="36">
        <f>SUMIFS(СВЦЭМ!$F$33:$F$776,СВЦЭМ!$A$33:$A$776,$A194,СВЦЭМ!$B$33:$B$776,T$175)+'СЕТ СН'!$F$15</f>
        <v>137.88377077999999</v>
      </c>
      <c r="U194" s="36">
        <f>SUMIFS(СВЦЭМ!$F$33:$F$776,СВЦЭМ!$A$33:$A$776,$A194,СВЦЭМ!$B$33:$B$776,U$175)+'СЕТ СН'!$F$15</f>
        <v>137.91482619000001</v>
      </c>
      <c r="V194" s="36">
        <f>SUMIFS(СВЦЭМ!$F$33:$F$776,СВЦЭМ!$A$33:$A$776,$A194,СВЦЭМ!$B$33:$B$776,V$175)+'СЕТ СН'!$F$15</f>
        <v>137.18624449000001</v>
      </c>
      <c r="W194" s="36">
        <f>SUMIFS(СВЦЭМ!$F$33:$F$776,СВЦЭМ!$A$33:$A$776,$A194,СВЦЭМ!$B$33:$B$776,W$175)+'СЕТ СН'!$F$15</f>
        <v>138.61550154</v>
      </c>
      <c r="X194" s="36">
        <f>SUMIFS(СВЦЭМ!$F$33:$F$776,СВЦЭМ!$A$33:$A$776,$A194,СВЦЭМ!$B$33:$B$776,X$175)+'СЕТ СН'!$F$15</f>
        <v>142.05192127000001</v>
      </c>
      <c r="Y194" s="36">
        <f>SUMIFS(СВЦЭМ!$F$33:$F$776,СВЦЭМ!$A$33:$A$776,$A194,СВЦЭМ!$B$33:$B$776,Y$175)+'СЕТ СН'!$F$15</f>
        <v>145.19481704</v>
      </c>
    </row>
    <row r="195" spans="1:27" ht="15.75" x14ac:dyDescent="0.2">
      <c r="A195" s="35">
        <f t="shared" si="5"/>
        <v>44247</v>
      </c>
      <c r="B195" s="36">
        <f>SUMIFS(СВЦЭМ!$F$33:$F$776,СВЦЭМ!$A$33:$A$776,$A195,СВЦЭМ!$B$33:$B$776,B$175)+'СЕТ СН'!$F$15</f>
        <v>145.20464669</v>
      </c>
      <c r="C195" s="36">
        <f>SUMIFS(СВЦЭМ!$F$33:$F$776,СВЦЭМ!$A$33:$A$776,$A195,СВЦЭМ!$B$33:$B$776,C$175)+'СЕТ СН'!$F$15</f>
        <v>148.26900748</v>
      </c>
      <c r="D195" s="36">
        <f>SUMIFS(СВЦЭМ!$F$33:$F$776,СВЦЭМ!$A$33:$A$776,$A195,СВЦЭМ!$B$33:$B$776,D$175)+'СЕТ СН'!$F$15</f>
        <v>151.87862455999999</v>
      </c>
      <c r="E195" s="36">
        <f>SUMIFS(СВЦЭМ!$F$33:$F$776,СВЦЭМ!$A$33:$A$776,$A195,СВЦЭМ!$B$33:$B$776,E$175)+'СЕТ СН'!$F$15</f>
        <v>152.14666600000001</v>
      </c>
      <c r="F195" s="36">
        <f>SUMIFS(СВЦЭМ!$F$33:$F$776,СВЦЭМ!$A$33:$A$776,$A195,СВЦЭМ!$B$33:$B$776,F$175)+'СЕТ СН'!$F$15</f>
        <v>152.75996408</v>
      </c>
      <c r="G195" s="36">
        <f>SUMIFS(СВЦЭМ!$F$33:$F$776,СВЦЭМ!$A$33:$A$776,$A195,СВЦЭМ!$B$33:$B$776,G$175)+'СЕТ СН'!$F$15</f>
        <v>149.44668999000001</v>
      </c>
      <c r="H195" s="36">
        <f>SUMIFS(СВЦЭМ!$F$33:$F$776,СВЦЭМ!$A$33:$A$776,$A195,СВЦЭМ!$B$33:$B$776,H$175)+'СЕТ СН'!$F$15</f>
        <v>144.86993145</v>
      </c>
      <c r="I195" s="36">
        <f>SUMIFS(СВЦЭМ!$F$33:$F$776,СВЦЭМ!$A$33:$A$776,$A195,СВЦЭМ!$B$33:$B$776,I$175)+'СЕТ СН'!$F$15</f>
        <v>140.86064924999999</v>
      </c>
      <c r="J195" s="36">
        <f>SUMIFS(СВЦЭМ!$F$33:$F$776,СВЦЭМ!$A$33:$A$776,$A195,СВЦЭМ!$B$33:$B$776,J$175)+'СЕТ СН'!$F$15</f>
        <v>136.46998461000001</v>
      </c>
      <c r="K195" s="36">
        <f>SUMIFS(СВЦЭМ!$F$33:$F$776,СВЦЭМ!$A$33:$A$776,$A195,СВЦЭМ!$B$33:$B$776,K$175)+'СЕТ СН'!$F$15</f>
        <v>135.76144248</v>
      </c>
      <c r="L195" s="36">
        <f>SUMIFS(СВЦЭМ!$F$33:$F$776,СВЦЭМ!$A$33:$A$776,$A195,СВЦЭМ!$B$33:$B$776,L$175)+'СЕТ СН'!$F$15</f>
        <v>135.84608847000001</v>
      </c>
      <c r="M195" s="36">
        <f>SUMIFS(СВЦЭМ!$F$33:$F$776,СВЦЭМ!$A$33:$A$776,$A195,СВЦЭМ!$B$33:$B$776,M$175)+'СЕТ СН'!$F$15</f>
        <v>137.26264982999999</v>
      </c>
      <c r="N195" s="36">
        <f>SUMIFS(СВЦЭМ!$F$33:$F$776,СВЦЭМ!$A$33:$A$776,$A195,СВЦЭМ!$B$33:$B$776,N$175)+'СЕТ СН'!$F$15</f>
        <v>134.68741073999999</v>
      </c>
      <c r="O195" s="36">
        <f>SUMIFS(СВЦЭМ!$F$33:$F$776,СВЦЭМ!$A$33:$A$776,$A195,СВЦЭМ!$B$33:$B$776,O$175)+'СЕТ СН'!$F$15</f>
        <v>135.61712295000001</v>
      </c>
      <c r="P195" s="36">
        <f>SUMIFS(СВЦЭМ!$F$33:$F$776,СВЦЭМ!$A$33:$A$776,$A195,СВЦЭМ!$B$33:$B$776,P$175)+'СЕТ СН'!$F$15</f>
        <v>133.07641616999999</v>
      </c>
      <c r="Q195" s="36">
        <f>SUMIFS(СВЦЭМ!$F$33:$F$776,СВЦЭМ!$A$33:$A$776,$A195,СВЦЭМ!$B$33:$B$776,Q$175)+'СЕТ СН'!$F$15</f>
        <v>133.98519802000001</v>
      </c>
      <c r="R195" s="36">
        <f>SUMIFS(СВЦЭМ!$F$33:$F$776,СВЦЭМ!$A$33:$A$776,$A195,СВЦЭМ!$B$33:$B$776,R$175)+'СЕТ СН'!$F$15</f>
        <v>134.8731626</v>
      </c>
      <c r="S195" s="36">
        <f>SUMIFS(СВЦЭМ!$F$33:$F$776,СВЦЭМ!$A$33:$A$776,$A195,СВЦЭМ!$B$33:$B$776,S$175)+'СЕТ СН'!$F$15</f>
        <v>130.83415471999999</v>
      </c>
      <c r="T195" s="36">
        <f>SUMIFS(СВЦЭМ!$F$33:$F$776,СВЦЭМ!$A$33:$A$776,$A195,СВЦЭМ!$B$33:$B$776,T$175)+'СЕТ СН'!$F$15</f>
        <v>131.31219687999999</v>
      </c>
      <c r="U195" s="36">
        <f>SUMIFS(СВЦЭМ!$F$33:$F$776,СВЦЭМ!$A$33:$A$776,$A195,СВЦЭМ!$B$33:$B$776,U$175)+'СЕТ СН'!$F$15</f>
        <v>133.11672235</v>
      </c>
      <c r="V195" s="36">
        <f>SUMIFS(СВЦЭМ!$F$33:$F$776,СВЦЭМ!$A$33:$A$776,$A195,СВЦЭМ!$B$33:$B$776,V$175)+'СЕТ СН'!$F$15</f>
        <v>133.29936372</v>
      </c>
      <c r="W195" s="36">
        <f>SUMIFS(СВЦЭМ!$F$33:$F$776,СВЦЭМ!$A$33:$A$776,$A195,СВЦЭМ!$B$33:$B$776,W$175)+'СЕТ СН'!$F$15</f>
        <v>133.09563147</v>
      </c>
      <c r="X195" s="36">
        <f>SUMIFS(СВЦЭМ!$F$33:$F$776,СВЦЭМ!$A$33:$A$776,$A195,СВЦЭМ!$B$33:$B$776,X$175)+'СЕТ СН'!$F$15</f>
        <v>134.79778202</v>
      </c>
      <c r="Y195" s="36">
        <f>SUMIFS(СВЦЭМ!$F$33:$F$776,СВЦЭМ!$A$33:$A$776,$A195,СВЦЭМ!$B$33:$B$776,Y$175)+'СЕТ СН'!$F$15</f>
        <v>136.76311196</v>
      </c>
    </row>
    <row r="196" spans="1:27" ht="15.75" x14ac:dyDescent="0.2">
      <c r="A196" s="35">
        <f t="shared" si="5"/>
        <v>44248</v>
      </c>
      <c r="B196" s="36">
        <f>SUMIFS(СВЦЭМ!$F$33:$F$776,СВЦЭМ!$A$33:$A$776,$A196,СВЦЭМ!$B$33:$B$776,B$175)+'СЕТ СН'!$F$15</f>
        <v>143.82329576000001</v>
      </c>
      <c r="C196" s="36">
        <f>SUMIFS(СВЦЭМ!$F$33:$F$776,СВЦЭМ!$A$33:$A$776,$A196,СВЦЭМ!$B$33:$B$776,C$175)+'СЕТ СН'!$F$15</f>
        <v>146.17800622999999</v>
      </c>
      <c r="D196" s="36">
        <f>SUMIFS(СВЦЭМ!$F$33:$F$776,СВЦЭМ!$A$33:$A$776,$A196,СВЦЭМ!$B$33:$B$776,D$175)+'СЕТ СН'!$F$15</f>
        <v>150.15026728000001</v>
      </c>
      <c r="E196" s="36">
        <f>SUMIFS(СВЦЭМ!$F$33:$F$776,СВЦЭМ!$A$33:$A$776,$A196,СВЦЭМ!$B$33:$B$776,E$175)+'СЕТ СН'!$F$15</f>
        <v>150.70162836</v>
      </c>
      <c r="F196" s="36">
        <f>SUMIFS(СВЦЭМ!$F$33:$F$776,СВЦЭМ!$A$33:$A$776,$A196,СВЦЭМ!$B$33:$B$776,F$175)+'СЕТ СН'!$F$15</f>
        <v>151.54677445999999</v>
      </c>
      <c r="G196" s="36">
        <f>SUMIFS(СВЦЭМ!$F$33:$F$776,СВЦЭМ!$A$33:$A$776,$A196,СВЦЭМ!$B$33:$B$776,G$175)+'СЕТ СН'!$F$15</f>
        <v>151.45236381999999</v>
      </c>
      <c r="H196" s="36">
        <f>SUMIFS(СВЦЭМ!$F$33:$F$776,СВЦЭМ!$A$33:$A$776,$A196,СВЦЭМ!$B$33:$B$776,H$175)+'СЕТ СН'!$F$15</f>
        <v>149.82476991999999</v>
      </c>
      <c r="I196" s="36">
        <f>SUMIFS(СВЦЭМ!$F$33:$F$776,СВЦЭМ!$A$33:$A$776,$A196,СВЦЭМ!$B$33:$B$776,I$175)+'СЕТ СН'!$F$15</f>
        <v>148.52984253</v>
      </c>
      <c r="J196" s="36">
        <f>SUMIFS(СВЦЭМ!$F$33:$F$776,СВЦЭМ!$A$33:$A$776,$A196,СВЦЭМ!$B$33:$B$776,J$175)+'СЕТ СН'!$F$15</f>
        <v>145.28934287999999</v>
      </c>
      <c r="K196" s="36">
        <f>SUMIFS(СВЦЭМ!$F$33:$F$776,СВЦЭМ!$A$33:$A$776,$A196,СВЦЭМ!$B$33:$B$776,K$175)+'СЕТ СН'!$F$15</f>
        <v>140.84260012999999</v>
      </c>
      <c r="L196" s="36">
        <f>SUMIFS(СВЦЭМ!$F$33:$F$776,СВЦЭМ!$A$33:$A$776,$A196,СВЦЭМ!$B$33:$B$776,L$175)+'СЕТ СН'!$F$15</f>
        <v>137.68473539999999</v>
      </c>
      <c r="M196" s="36">
        <f>SUMIFS(СВЦЭМ!$F$33:$F$776,СВЦЭМ!$A$33:$A$776,$A196,СВЦЭМ!$B$33:$B$776,M$175)+'СЕТ СН'!$F$15</f>
        <v>138.17993614</v>
      </c>
      <c r="N196" s="36">
        <f>SUMIFS(СВЦЭМ!$F$33:$F$776,СВЦЭМ!$A$33:$A$776,$A196,СВЦЭМ!$B$33:$B$776,N$175)+'СЕТ СН'!$F$15</f>
        <v>141.14708153000001</v>
      </c>
      <c r="O196" s="36">
        <f>SUMIFS(СВЦЭМ!$F$33:$F$776,СВЦЭМ!$A$33:$A$776,$A196,СВЦЭМ!$B$33:$B$776,O$175)+'СЕТ СН'!$F$15</f>
        <v>143.22696547999999</v>
      </c>
      <c r="P196" s="36">
        <f>SUMIFS(СВЦЭМ!$F$33:$F$776,СВЦЭМ!$A$33:$A$776,$A196,СВЦЭМ!$B$33:$B$776,P$175)+'СЕТ СН'!$F$15</f>
        <v>140.92076965999999</v>
      </c>
      <c r="Q196" s="36">
        <f>SUMIFS(СВЦЭМ!$F$33:$F$776,СВЦЭМ!$A$33:$A$776,$A196,СВЦЭМ!$B$33:$B$776,Q$175)+'СЕТ СН'!$F$15</f>
        <v>142.04011876000001</v>
      </c>
      <c r="R196" s="36">
        <f>SUMIFS(СВЦЭМ!$F$33:$F$776,СВЦЭМ!$A$33:$A$776,$A196,СВЦЭМ!$B$33:$B$776,R$175)+'СЕТ СН'!$F$15</f>
        <v>144.83266368</v>
      </c>
      <c r="S196" s="36">
        <f>SUMIFS(СВЦЭМ!$F$33:$F$776,СВЦЭМ!$A$33:$A$776,$A196,СВЦЭМ!$B$33:$B$776,S$175)+'СЕТ СН'!$F$15</f>
        <v>141.15954540999999</v>
      </c>
      <c r="T196" s="36">
        <f>SUMIFS(СВЦЭМ!$F$33:$F$776,СВЦЭМ!$A$33:$A$776,$A196,СВЦЭМ!$B$33:$B$776,T$175)+'СЕТ СН'!$F$15</f>
        <v>138.34178828</v>
      </c>
      <c r="U196" s="36">
        <f>SUMIFS(СВЦЭМ!$F$33:$F$776,СВЦЭМ!$A$33:$A$776,$A196,СВЦЭМ!$B$33:$B$776,U$175)+'СЕТ СН'!$F$15</f>
        <v>135.79949038999999</v>
      </c>
      <c r="V196" s="36">
        <f>SUMIFS(СВЦЭМ!$F$33:$F$776,СВЦЭМ!$A$33:$A$776,$A196,СВЦЭМ!$B$33:$B$776,V$175)+'СЕТ СН'!$F$15</f>
        <v>137.08135561</v>
      </c>
      <c r="W196" s="36">
        <f>SUMIFS(СВЦЭМ!$F$33:$F$776,СВЦЭМ!$A$33:$A$776,$A196,СВЦЭМ!$B$33:$B$776,W$175)+'СЕТ СН'!$F$15</f>
        <v>139.98266821000001</v>
      </c>
      <c r="X196" s="36">
        <f>SUMIFS(СВЦЭМ!$F$33:$F$776,СВЦЭМ!$A$33:$A$776,$A196,СВЦЭМ!$B$33:$B$776,X$175)+'СЕТ СН'!$F$15</f>
        <v>143.27278691000001</v>
      </c>
      <c r="Y196" s="36">
        <f>SUMIFS(СВЦЭМ!$F$33:$F$776,СВЦЭМ!$A$33:$A$776,$A196,СВЦЭМ!$B$33:$B$776,Y$175)+'СЕТ СН'!$F$15</f>
        <v>145.70308947000001</v>
      </c>
    </row>
    <row r="197" spans="1:27" ht="15.75" x14ac:dyDescent="0.2">
      <c r="A197" s="35">
        <f t="shared" si="5"/>
        <v>44249</v>
      </c>
      <c r="B197" s="36">
        <f>SUMIFS(СВЦЭМ!$F$33:$F$776,СВЦЭМ!$A$33:$A$776,$A197,СВЦЭМ!$B$33:$B$776,B$175)+'СЕТ СН'!$F$15</f>
        <v>144.45913995000001</v>
      </c>
      <c r="C197" s="36">
        <f>SUMIFS(СВЦЭМ!$F$33:$F$776,СВЦЭМ!$A$33:$A$776,$A197,СВЦЭМ!$B$33:$B$776,C$175)+'СЕТ СН'!$F$15</f>
        <v>147.07832995000001</v>
      </c>
      <c r="D197" s="36">
        <f>SUMIFS(СВЦЭМ!$F$33:$F$776,СВЦЭМ!$A$33:$A$776,$A197,СВЦЭМ!$B$33:$B$776,D$175)+'СЕТ СН'!$F$15</f>
        <v>151.91561533000001</v>
      </c>
      <c r="E197" s="36">
        <f>SUMIFS(СВЦЭМ!$F$33:$F$776,СВЦЭМ!$A$33:$A$776,$A197,СВЦЭМ!$B$33:$B$776,E$175)+'СЕТ СН'!$F$15</f>
        <v>152.79420984000001</v>
      </c>
      <c r="F197" s="36">
        <f>SUMIFS(СВЦЭМ!$F$33:$F$776,СВЦЭМ!$A$33:$A$776,$A197,СВЦЭМ!$B$33:$B$776,F$175)+'СЕТ СН'!$F$15</f>
        <v>154.33936194</v>
      </c>
      <c r="G197" s="36">
        <f>SUMIFS(СВЦЭМ!$F$33:$F$776,СВЦЭМ!$A$33:$A$776,$A197,СВЦЭМ!$B$33:$B$776,G$175)+'СЕТ СН'!$F$15</f>
        <v>152.49547204999999</v>
      </c>
      <c r="H197" s="36">
        <f>SUMIFS(СВЦЭМ!$F$33:$F$776,СВЦЭМ!$A$33:$A$776,$A197,СВЦЭМ!$B$33:$B$776,H$175)+'СЕТ СН'!$F$15</f>
        <v>150.18270579</v>
      </c>
      <c r="I197" s="36">
        <f>SUMIFS(СВЦЭМ!$F$33:$F$776,СВЦЭМ!$A$33:$A$776,$A197,СВЦЭМ!$B$33:$B$776,I$175)+'СЕТ СН'!$F$15</f>
        <v>148.20361826000001</v>
      </c>
      <c r="J197" s="36">
        <f>SUMIFS(СВЦЭМ!$F$33:$F$776,СВЦЭМ!$A$33:$A$776,$A197,СВЦЭМ!$B$33:$B$776,J$175)+'СЕТ СН'!$F$15</f>
        <v>144.18045605</v>
      </c>
      <c r="K197" s="36">
        <f>SUMIFS(СВЦЭМ!$F$33:$F$776,СВЦЭМ!$A$33:$A$776,$A197,СВЦЭМ!$B$33:$B$776,K$175)+'СЕТ СН'!$F$15</f>
        <v>138.86363507999999</v>
      </c>
      <c r="L197" s="36">
        <f>SUMIFS(СВЦЭМ!$F$33:$F$776,СВЦЭМ!$A$33:$A$776,$A197,СВЦЭМ!$B$33:$B$776,L$175)+'СЕТ СН'!$F$15</f>
        <v>135.98445934</v>
      </c>
      <c r="M197" s="36">
        <f>SUMIFS(СВЦЭМ!$F$33:$F$776,СВЦЭМ!$A$33:$A$776,$A197,СВЦЭМ!$B$33:$B$776,M$175)+'СЕТ СН'!$F$15</f>
        <v>136.44591065</v>
      </c>
      <c r="N197" s="36">
        <f>SUMIFS(СВЦЭМ!$F$33:$F$776,СВЦЭМ!$A$33:$A$776,$A197,СВЦЭМ!$B$33:$B$776,N$175)+'СЕТ СН'!$F$15</f>
        <v>138.73721051000001</v>
      </c>
      <c r="O197" s="36">
        <f>SUMIFS(СВЦЭМ!$F$33:$F$776,СВЦЭМ!$A$33:$A$776,$A197,СВЦЭМ!$B$33:$B$776,O$175)+'СЕТ СН'!$F$15</f>
        <v>140.82431524</v>
      </c>
      <c r="P197" s="36">
        <f>SUMIFS(СВЦЭМ!$F$33:$F$776,СВЦЭМ!$A$33:$A$776,$A197,СВЦЭМ!$B$33:$B$776,P$175)+'СЕТ СН'!$F$15</f>
        <v>138.25390494000001</v>
      </c>
      <c r="Q197" s="36">
        <f>SUMIFS(СВЦЭМ!$F$33:$F$776,СВЦЭМ!$A$33:$A$776,$A197,СВЦЭМ!$B$33:$B$776,Q$175)+'СЕТ СН'!$F$15</f>
        <v>139.70130990000001</v>
      </c>
      <c r="R197" s="36">
        <f>SUMIFS(СВЦЭМ!$F$33:$F$776,СВЦЭМ!$A$33:$A$776,$A197,СВЦЭМ!$B$33:$B$776,R$175)+'СЕТ СН'!$F$15</f>
        <v>142.31424727999999</v>
      </c>
      <c r="S197" s="36">
        <f>SUMIFS(СВЦЭМ!$F$33:$F$776,СВЦЭМ!$A$33:$A$776,$A197,СВЦЭМ!$B$33:$B$776,S$175)+'СЕТ СН'!$F$15</f>
        <v>138.50795217000001</v>
      </c>
      <c r="T197" s="36">
        <f>SUMIFS(СВЦЭМ!$F$33:$F$776,СВЦЭМ!$A$33:$A$776,$A197,СВЦЭМ!$B$33:$B$776,T$175)+'СЕТ СН'!$F$15</f>
        <v>135.65462932</v>
      </c>
      <c r="U197" s="36">
        <f>SUMIFS(СВЦЭМ!$F$33:$F$776,СВЦЭМ!$A$33:$A$776,$A197,СВЦЭМ!$B$33:$B$776,U$175)+'СЕТ СН'!$F$15</f>
        <v>133.82564506</v>
      </c>
      <c r="V197" s="36">
        <f>SUMIFS(СВЦЭМ!$F$33:$F$776,СВЦЭМ!$A$33:$A$776,$A197,СВЦЭМ!$B$33:$B$776,V$175)+'СЕТ СН'!$F$15</f>
        <v>134.51695964000001</v>
      </c>
      <c r="W197" s="36">
        <f>SUMIFS(СВЦЭМ!$F$33:$F$776,СВЦЭМ!$A$33:$A$776,$A197,СВЦЭМ!$B$33:$B$776,W$175)+'СЕТ СН'!$F$15</f>
        <v>137.15773852999999</v>
      </c>
      <c r="X197" s="36">
        <f>SUMIFS(СВЦЭМ!$F$33:$F$776,СВЦЭМ!$A$33:$A$776,$A197,СВЦЭМ!$B$33:$B$776,X$175)+'СЕТ СН'!$F$15</f>
        <v>140.63952785999999</v>
      </c>
      <c r="Y197" s="36">
        <f>SUMIFS(СВЦЭМ!$F$33:$F$776,СВЦЭМ!$A$33:$A$776,$A197,СВЦЭМ!$B$33:$B$776,Y$175)+'СЕТ СН'!$F$15</f>
        <v>146.39896607</v>
      </c>
    </row>
    <row r="198" spans="1:27" ht="15.75" x14ac:dyDescent="0.2">
      <c r="A198" s="35">
        <f t="shared" si="5"/>
        <v>44250</v>
      </c>
      <c r="B198" s="36">
        <f>SUMIFS(СВЦЭМ!$F$33:$F$776,СВЦЭМ!$A$33:$A$776,$A198,СВЦЭМ!$B$33:$B$776,B$175)+'СЕТ СН'!$F$15</f>
        <v>140.50533659999999</v>
      </c>
      <c r="C198" s="36">
        <f>SUMIFS(СВЦЭМ!$F$33:$F$776,СВЦЭМ!$A$33:$A$776,$A198,СВЦЭМ!$B$33:$B$776,C$175)+'СЕТ СН'!$F$15</f>
        <v>143.80817517</v>
      </c>
      <c r="D198" s="36">
        <f>SUMIFS(СВЦЭМ!$F$33:$F$776,СВЦЭМ!$A$33:$A$776,$A198,СВЦЭМ!$B$33:$B$776,D$175)+'СЕТ СН'!$F$15</f>
        <v>148.44841117000001</v>
      </c>
      <c r="E198" s="36">
        <f>SUMIFS(СВЦЭМ!$F$33:$F$776,СВЦЭМ!$A$33:$A$776,$A198,СВЦЭМ!$B$33:$B$776,E$175)+'СЕТ СН'!$F$15</f>
        <v>148.92402480000001</v>
      </c>
      <c r="F198" s="36">
        <f>SUMIFS(СВЦЭМ!$F$33:$F$776,СВЦЭМ!$A$33:$A$776,$A198,СВЦЭМ!$B$33:$B$776,F$175)+'СЕТ СН'!$F$15</f>
        <v>149.71506919000001</v>
      </c>
      <c r="G198" s="36">
        <f>SUMIFS(СВЦЭМ!$F$33:$F$776,СВЦЭМ!$A$33:$A$776,$A198,СВЦЭМ!$B$33:$B$776,G$175)+'СЕТ СН'!$F$15</f>
        <v>149.95839942999999</v>
      </c>
      <c r="H198" s="36">
        <f>SUMIFS(СВЦЭМ!$F$33:$F$776,СВЦЭМ!$A$33:$A$776,$A198,СВЦЭМ!$B$33:$B$776,H$175)+'СЕТ СН'!$F$15</f>
        <v>148.36606877</v>
      </c>
      <c r="I198" s="36">
        <f>SUMIFS(СВЦЭМ!$F$33:$F$776,СВЦЭМ!$A$33:$A$776,$A198,СВЦЭМ!$B$33:$B$776,I$175)+'СЕТ СН'!$F$15</f>
        <v>146.52979847</v>
      </c>
      <c r="J198" s="36">
        <f>SUMIFS(СВЦЭМ!$F$33:$F$776,СВЦЭМ!$A$33:$A$776,$A198,СВЦЭМ!$B$33:$B$776,J$175)+'СЕТ СН'!$F$15</f>
        <v>140.79768478</v>
      </c>
      <c r="K198" s="36">
        <f>SUMIFS(СВЦЭМ!$F$33:$F$776,СВЦЭМ!$A$33:$A$776,$A198,СВЦЭМ!$B$33:$B$776,K$175)+'СЕТ СН'!$F$15</f>
        <v>135.64616892999999</v>
      </c>
      <c r="L198" s="36">
        <f>SUMIFS(СВЦЭМ!$F$33:$F$776,СВЦЭМ!$A$33:$A$776,$A198,СВЦЭМ!$B$33:$B$776,L$175)+'СЕТ СН'!$F$15</f>
        <v>134.29354918999999</v>
      </c>
      <c r="M198" s="36">
        <f>SUMIFS(СВЦЭМ!$F$33:$F$776,СВЦЭМ!$A$33:$A$776,$A198,СВЦЭМ!$B$33:$B$776,M$175)+'СЕТ СН'!$F$15</f>
        <v>134.11626319999999</v>
      </c>
      <c r="N198" s="36">
        <f>SUMIFS(СВЦЭМ!$F$33:$F$776,СВЦЭМ!$A$33:$A$776,$A198,СВЦЭМ!$B$33:$B$776,N$175)+'СЕТ СН'!$F$15</f>
        <v>137.69974407999999</v>
      </c>
      <c r="O198" s="36">
        <f>SUMIFS(СВЦЭМ!$F$33:$F$776,СВЦЭМ!$A$33:$A$776,$A198,СВЦЭМ!$B$33:$B$776,O$175)+'СЕТ СН'!$F$15</f>
        <v>142.31543685</v>
      </c>
      <c r="P198" s="36">
        <f>SUMIFS(СВЦЭМ!$F$33:$F$776,СВЦЭМ!$A$33:$A$776,$A198,СВЦЭМ!$B$33:$B$776,P$175)+'СЕТ СН'!$F$15</f>
        <v>140.89349182000001</v>
      </c>
      <c r="Q198" s="36">
        <f>SUMIFS(СВЦЭМ!$F$33:$F$776,СВЦЭМ!$A$33:$A$776,$A198,СВЦЭМ!$B$33:$B$776,Q$175)+'СЕТ СН'!$F$15</f>
        <v>141.38207697000001</v>
      </c>
      <c r="R198" s="36">
        <f>SUMIFS(СВЦЭМ!$F$33:$F$776,СВЦЭМ!$A$33:$A$776,$A198,СВЦЭМ!$B$33:$B$776,R$175)+'СЕТ СН'!$F$15</f>
        <v>143.04943814999999</v>
      </c>
      <c r="S198" s="36">
        <f>SUMIFS(СВЦЭМ!$F$33:$F$776,СВЦЭМ!$A$33:$A$776,$A198,СВЦЭМ!$B$33:$B$776,S$175)+'СЕТ СН'!$F$15</f>
        <v>140.38627697999999</v>
      </c>
      <c r="T198" s="36">
        <f>SUMIFS(СВЦЭМ!$F$33:$F$776,СВЦЭМ!$A$33:$A$776,$A198,СВЦЭМ!$B$33:$B$776,T$175)+'СЕТ СН'!$F$15</f>
        <v>137.37266396000001</v>
      </c>
      <c r="U198" s="36">
        <f>SUMIFS(СВЦЭМ!$F$33:$F$776,СВЦЭМ!$A$33:$A$776,$A198,СВЦЭМ!$B$33:$B$776,U$175)+'СЕТ СН'!$F$15</f>
        <v>135.10144889</v>
      </c>
      <c r="V198" s="36">
        <f>SUMIFS(СВЦЭМ!$F$33:$F$776,СВЦЭМ!$A$33:$A$776,$A198,СВЦЭМ!$B$33:$B$776,V$175)+'СЕТ СН'!$F$15</f>
        <v>135.51312193999999</v>
      </c>
      <c r="W198" s="36">
        <f>SUMIFS(СВЦЭМ!$F$33:$F$776,СВЦЭМ!$A$33:$A$776,$A198,СВЦЭМ!$B$33:$B$776,W$175)+'СЕТ СН'!$F$15</f>
        <v>137.69793971000001</v>
      </c>
      <c r="X198" s="36">
        <f>SUMIFS(СВЦЭМ!$F$33:$F$776,СВЦЭМ!$A$33:$A$776,$A198,СВЦЭМ!$B$33:$B$776,X$175)+'СЕТ СН'!$F$15</f>
        <v>141.54762758999999</v>
      </c>
      <c r="Y198" s="36">
        <f>SUMIFS(СВЦЭМ!$F$33:$F$776,СВЦЭМ!$A$33:$A$776,$A198,СВЦЭМ!$B$33:$B$776,Y$175)+'СЕТ СН'!$F$15</f>
        <v>145.34408449</v>
      </c>
    </row>
    <row r="199" spans="1:27" ht="15.75" x14ac:dyDescent="0.2">
      <c r="A199" s="35">
        <f t="shared" si="5"/>
        <v>44251</v>
      </c>
      <c r="B199" s="36">
        <f>SUMIFS(СВЦЭМ!$F$33:$F$776,СВЦЭМ!$A$33:$A$776,$A199,СВЦЭМ!$B$33:$B$776,B$175)+'СЕТ СН'!$F$15</f>
        <v>139.05509461</v>
      </c>
      <c r="C199" s="36">
        <f>SUMIFS(СВЦЭМ!$F$33:$F$776,СВЦЭМ!$A$33:$A$776,$A199,СВЦЭМ!$B$33:$B$776,C$175)+'СЕТ СН'!$F$15</f>
        <v>140.63185820000001</v>
      </c>
      <c r="D199" s="36">
        <f>SUMIFS(СВЦЭМ!$F$33:$F$776,СВЦЭМ!$A$33:$A$776,$A199,СВЦЭМ!$B$33:$B$776,D$175)+'СЕТ СН'!$F$15</f>
        <v>144.52321864999999</v>
      </c>
      <c r="E199" s="36">
        <f>SUMIFS(СВЦЭМ!$F$33:$F$776,СВЦЭМ!$A$33:$A$776,$A199,СВЦЭМ!$B$33:$B$776,E$175)+'СЕТ СН'!$F$15</f>
        <v>144.99286678000001</v>
      </c>
      <c r="F199" s="36">
        <f>SUMIFS(СВЦЭМ!$F$33:$F$776,СВЦЭМ!$A$33:$A$776,$A199,СВЦЭМ!$B$33:$B$776,F$175)+'СЕТ СН'!$F$15</f>
        <v>147.64393365999999</v>
      </c>
      <c r="G199" s="36">
        <f>SUMIFS(СВЦЭМ!$F$33:$F$776,СВЦЭМ!$A$33:$A$776,$A199,СВЦЭМ!$B$33:$B$776,G$175)+'СЕТ СН'!$F$15</f>
        <v>146.12786426</v>
      </c>
      <c r="H199" s="36">
        <f>SUMIFS(СВЦЭМ!$F$33:$F$776,СВЦЭМ!$A$33:$A$776,$A199,СВЦЭМ!$B$33:$B$776,H$175)+'СЕТ СН'!$F$15</f>
        <v>144.17935334000001</v>
      </c>
      <c r="I199" s="36">
        <f>SUMIFS(СВЦЭМ!$F$33:$F$776,СВЦЭМ!$A$33:$A$776,$A199,СВЦЭМ!$B$33:$B$776,I$175)+'СЕТ СН'!$F$15</f>
        <v>142.7007825</v>
      </c>
      <c r="J199" s="36">
        <f>SUMIFS(СВЦЭМ!$F$33:$F$776,СВЦЭМ!$A$33:$A$776,$A199,СВЦЭМ!$B$33:$B$776,J$175)+'СЕТ СН'!$F$15</f>
        <v>141.15636547</v>
      </c>
      <c r="K199" s="36">
        <f>SUMIFS(СВЦЭМ!$F$33:$F$776,СВЦЭМ!$A$33:$A$776,$A199,СВЦЭМ!$B$33:$B$776,K$175)+'СЕТ СН'!$F$15</f>
        <v>139.51120334999999</v>
      </c>
      <c r="L199" s="36">
        <f>SUMIFS(СВЦЭМ!$F$33:$F$776,СВЦЭМ!$A$33:$A$776,$A199,СВЦЭМ!$B$33:$B$776,L$175)+'СЕТ СН'!$F$15</f>
        <v>140.09064286</v>
      </c>
      <c r="M199" s="36">
        <f>SUMIFS(СВЦЭМ!$F$33:$F$776,СВЦЭМ!$A$33:$A$776,$A199,СВЦЭМ!$B$33:$B$776,M$175)+'СЕТ СН'!$F$15</f>
        <v>141.91752849</v>
      </c>
      <c r="N199" s="36">
        <f>SUMIFS(СВЦЭМ!$F$33:$F$776,СВЦЭМ!$A$33:$A$776,$A199,СВЦЭМ!$B$33:$B$776,N$175)+'СЕТ СН'!$F$15</f>
        <v>144.69677630000001</v>
      </c>
      <c r="O199" s="36">
        <f>SUMIFS(СВЦЭМ!$F$33:$F$776,СВЦЭМ!$A$33:$A$776,$A199,СВЦЭМ!$B$33:$B$776,O$175)+'СЕТ СН'!$F$15</f>
        <v>146.70227241000001</v>
      </c>
      <c r="P199" s="36">
        <f>SUMIFS(СВЦЭМ!$F$33:$F$776,СВЦЭМ!$A$33:$A$776,$A199,СВЦЭМ!$B$33:$B$776,P$175)+'СЕТ СН'!$F$15</f>
        <v>141.64543492000001</v>
      </c>
      <c r="Q199" s="36">
        <f>SUMIFS(СВЦЭМ!$F$33:$F$776,СВЦЭМ!$A$33:$A$776,$A199,СВЦЭМ!$B$33:$B$776,Q$175)+'СЕТ СН'!$F$15</f>
        <v>144.38130470999999</v>
      </c>
      <c r="R199" s="36">
        <f>SUMIFS(СВЦЭМ!$F$33:$F$776,СВЦЭМ!$A$33:$A$776,$A199,СВЦЭМ!$B$33:$B$776,R$175)+'СЕТ СН'!$F$15</f>
        <v>147.38290828999999</v>
      </c>
      <c r="S199" s="36">
        <f>SUMIFS(СВЦЭМ!$F$33:$F$776,СВЦЭМ!$A$33:$A$776,$A199,СВЦЭМ!$B$33:$B$776,S$175)+'СЕТ СН'!$F$15</f>
        <v>144.0932291</v>
      </c>
      <c r="T199" s="36">
        <f>SUMIFS(СВЦЭМ!$F$33:$F$776,СВЦЭМ!$A$33:$A$776,$A199,СВЦЭМ!$B$33:$B$776,T$175)+'СЕТ СН'!$F$15</f>
        <v>142.07249160000001</v>
      </c>
      <c r="U199" s="36">
        <f>SUMIFS(СВЦЭМ!$F$33:$F$776,СВЦЭМ!$A$33:$A$776,$A199,СВЦЭМ!$B$33:$B$776,U$175)+'СЕТ СН'!$F$15</f>
        <v>139.26483031999999</v>
      </c>
      <c r="V199" s="36">
        <f>SUMIFS(СВЦЭМ!$F$33:$F$776,СВЦЭМ!$A$33:$A$776,$A199,СВЦЭМ!$B$33:$B$776,V$175)+'СЕТ СН'!$F$15</f>
        <v>138.66541874000001</v>
      </c>
      <c r="W199" s="36">
        <f>SUMIFS(СВЦЭМ!$F$33:$F$776,СВЦЭМ!$A$33:$A$776,$A199,СВЦЭМ!$B$33:$B$776,W$175)+'СЕТ СН'!$F$15</f>
        <v>139.77596414999999</v>
      </c>
      <c r="X199" s="36">
        <f>SUMIFS(СВЦЭМ!$F$33:$F$776,СВЦЭМ!$A$33:$A$776,$A199,СВЦЭМ!$B$33:$B$776,X$175)+'СЕТ СН'!$F$15</f>
        <v>143.35041192</v>
      </c>
      <c r="Y199" s="36">
        <f>SUMIFS(СВЦЭМ!$F$33:$F$776,СВЦЭМ!$A$33:$A$776,$A199,СВЦЭМ!$B$33:$B$776,Y$175)+'СЕТ СН'!$F$15</f>
        <v>147.04267114000001</v>
      </c>
    </row>
    <row r="200" spans="1:27" ht="15.75" x14ac:dyDescent="0.2">
      <c r="A200" s="35">
        <f t="shared" si="5"/>
        <v>44252</v>
      </c>
      <c r="B200" s="36">
        <f>SUMIFS(СВЦЭМ!$F$33:$F$776,СВЦЭМ!$A$33:$A$776,$A200,СВЦЭМ!$B$33:$B$776,B$175)+'СЕТ СН'!$F$15</f>
        <v>139.08906071999999</v>
      </c>
      <c r="C200" s="36">
        <f>SUMIFS(СВЦЭМ!$F$33:$F$776,СВЦЭМ!$A$33:$A$776,$A200,СВЦЭМ!$B$33:$B$776,C$175)+'СЕТ СН'!$F$15</f>
        <v>142.51973876</v>
      </c>
      <c r="D200" s="36">
        <f>SUMIFS(СВЦЭМ!$F$33:$F$776,СВЦЭМ!$A$33:$A$776,$A200,СВЦЭМ!$B$33:$B$776,D$175)+'СЕТ СН'!$F$15</f>
        <v>145.95949553</v>
      </c>
      <c r="E200" s="36">
        <f>SUMIFS(СВЦЭМ!$F$33:$F$776,СВЦЭМ!$A$33:$A$776,$A200,СВЦЭМ!$B$33:$B$776,E$175)+'СЕТ СН'!$F$15</f>
        <v>146.70634347000001</v>
      </c>
      <c r="F200" s="36">
        <f>SUMIFS(СВЦЭМ!$F$33:$F$776,СВЦЭМ!$A$33:$A$776,$A200,СВЦЭМ!$B$33:$B$776,F$175)+'СЕТ СН'!$F$15</f>
        <v>148.17703804999999</v>
      </c>
      <c r="G200" s="36">
        <f>SUMIFS(СВЦЭМ!$F$33:$F$776,СВЦЭМ!$A$33:$A$776,$A200,СВЦЭМ!$B$33:$B$776,G$175)+'СЕТ СН'!$F$15</f>
        <v>145.9369404</v>
      </c>
      <c r="H200" s="36">
        <f>SUMIFS(СВЦЭМ!$F$33:$F$776,СВЦЭМ!$A$33:$A$776,$A200,СВЦЭМ!$B$33:$B$776,H$175)+'СЕТ СН'!$F$15</f>
        <v>140.47778084000001</v>
      </c>
      <c r="I200" s="36">
        <f>SUMIFS(СВЦЭМ!$F$33:$F$776,СВЦЭМ!$A$33:$A$776,$A200,СВЦЭМ!$B$33:$B$776,I$175)+'СЕТ СН'!$F$15</f>
        <v>137.68752193</v>
      </c>
      <c r="J200" s="36">
        <f>SUMIFS(СВЦЭМ!$F$33:$F$776,СВЦЭМ!$A$33:$A$776,$A200,СВЦЭМ!$B$33:$B$776,J$175)+'СЕТ СН'!$F$15</f>
        <v>136.91813354000001</v>
      </c>
      <c r="K200" s="36">
        <f>SUMIFS(СВЦЭМ!$F$33:$F$776,СВЦЭМ!$A$33:$A$776,$A200,СВЦЭМ!$B$33:$B$776,K$175)+'СЕТ СН'!$F$15</f>
        <v>137.19477621999999</v>
      </c>
      <c r="L200" s="36">
        <f>SUMIFS(СВЦЭМ!$F$33:$F$776,СВЦЭМ!$A$33:$A$776,$A200,СВЦЭМ!$B$33:$B$776,L$175)+'СЕТ СН'!$F$15</f>
        <v>139.68345661999999</v>
      </c>
      <c r="M200" s="36">
        <f>SUMIFS(СВЦЭМ!$F$33:$F$776,СВЦЭМ!$A$33:$A$776,$A200,СВЦЭМ!$B$33:$B$776,M$175)+'СЕТ СН'!$F$15</f>
        <v>139.17304845999999</v>
      </c>
      <c r="N200" s="36">
        <f>SUMIFS(СВЦЭМ!$F$33:$F$776,СВЦЭМ!$A$33:$A$776,$A200,СВЦЭМ!$B$33:$B$776,N$175)+'СЕТ СН'!$F$15</f>
        <v>142.2068285</v>
      </c>
      <c r="O200" s="36">
        <f>SUMIFS(СВЦЭМ!$F$33:$F$776,СВЦЭМ!$A$33:$A$776,$A200,СВЦЭМ!$B$33:$B$776,O$175)+'СЕТ СН'!$F$15</f>
        <v>147.85454841999999</v>
      </c>
      <c r="P200" s="36">
        <f>SUMIFS(СВЦЭМ!$F$33:$F$776,СВЦЭМ!$A$33:$A$776,$A200,СВЦЭМ!$B$33:$B$776,P$175)+'СЕТ СН'!$F$15</f>
        <v>145.90549153000001</v>
      </c>
      <c r="Q200" s="36">
        <f>SUMIFS(СВЦЭМ!$F$33:$F$776,СВЦЭМ!$A$33:$A$776,$A200,СВЦЭМ!$B$33:$B$776,Q$175)+'СЕТ СН'!$F$15</f>
        <v>145.5287816</v>
      </c>
      <c r="R200" s="36">
        <f>SUMIFS(СВЦЭМ!$F$33:$F$776,СВЦЭМ!$A$33:$A$776,$A200,СВЦЭМ!$B$33:$B$776,R$175)+'СЕТ СН'!$F$15</f>
        <v>146.90332914999999</v>
      </c>
      <c r="S200" s="36">
        <f>SUMIFS(СВЦЭМ!$F$33:$F$776,СВЦЭМ!$A$33:$A$776,$A200,СВЦЭМ!$B$33:$B$776,S$175)+'СЕТ СН'!$F$15</f>
        <v>144.20455878999999</v>
      </c>
      <c r="T200" s="36">
        <f>SUMIFS(СВЦЭМ!$F$33:$F$776,СВЦЭМ!$A$33:$A$776,$A200,СВЦЭМ!$B$33:$B$776,T$175)+'СЕТ СН'!$F$15</f>
        <v>143.04344975000001</v>
      </c>
      <c r="U200" s="36">
        <f>SUMIFS(СВЦЭМ!$F$33:$F$776,СВЦЭМ!$A$33:$A$776,$A200,СВЦЭМ!$B$33:$B$776,U$175)+'СЕТ СН'!$F$15</f>
        <v>143.84793299</v>
      </c>
      <c r="V200" s="36">
        <f>SUMIFS(СВЦЭМ!$F$33:$F$776,СВЦЭМ!$A$33:$A$776,$A200,СВЦЭМ!$B$33:$B$776,V$175)+'СЕТ СН'!$F$15</f>
        <v>143.19828261999999</v>
      </c>
      <c r="W200" s="36">
        <f>SUMIFS(СВЦЭМ!$F$33:$F$776,СВЦЭМ!$A$33:$A$776,$A200,СВЦЭМ!$B$33:$B$776,W$175)+'СЕТ СН'!$F$15</f>
        <v>142.45773727</v>
      </c>
      <c r="X200" s="36">
        <f>SUMIFS(СВЦЭМ!$F$33:$F$776,СВЦЭМ!$A$33:$A$776,$A200,СВЦЭМ!$B$33:$B$776,X$175)+'СЕТ СН'!$F$15</f>
        <v>143.28460812</v>
      </c>
      <c r="Y200" s="36">
        <f>SUMIFS(СВЦЭМ!$F$33:$F$776,СВЦЭМ!$A$33:$A$776,$A200,СВЦЭМ!$B$33:$B$776,Y$175)+'СЕТ СН'!$F$15</f>
        <v>144.48715092</v>
      </c>
    </row>
    <row r="201" spans="1:27" ht="15.75" x14ac:dyDescent="0.2">
      <c r="A201" s="35">
        <f t="shared" si="5"/>
        <v>44253</v>
      </c>
      <c r="B201" s="36">
        <f>SUMIFS(СВЦЭМ!$F$33:$F$776,СВЦЭМ!$A$33:$A$776,$A201,СВЦЭМ!$B$33:$B$776,B$175)+'СЕТ СН'!$F$15</f>
        <v>141.73073518999999</v>
      </c>
      <c r="C201" s="36">
        <f>SUMIFS(СВЦЭМ!$F$33:$F$776,СВЦЭМ!$A$33:$A$776,$A201,СВЦЭМ!$B$33:$B$776,C$175)+'СЕТ СН'!$F$15</f>
        <v>143.52434911</v>
      </c>
      <c r="D201" s="36">
        <f>SUMIFS(СВЦЭМ!$F$33:$F$776,СВЦЭМ!$A$33:$A$776,$A201,СВЦЭМ!$B$33:$B$776,D$175)+'СЕТ СН'!$F$15</f>
        <v>147.63257805000001</v>
      </c>
      <c r="E201" s="36">
        <f>SUMIFS(СВЦЭМ!$F$33:$F$776,СВЦЭМ!$A$33:$A$776,$A201,СВЦЭМ!$B$33:$B$776,E$175)+'СЕТ СН'!$F$15</f>
        <v>148.37954034000001</v>
      </c>
      <c r="F201" s="36">
        <f>SUMIFS(СВЦЭМ!$F$33:$F$776,СВЦЭМ!$A$33:$A$776,$A201,СВЦЭМ!$B$33:$B$776,F$175)+'СЕТ СН'!$F$15</f>
        <v>149.92336732999999</v>
      </c>
      <c r="G201" s="36">
        <f>SUMIFS(СВЦЭМ!$F$33:$F$776,СВЦЭМ!$A$33:$A$776,$A201,СВЦЭМ!$B$33:$B$776,G$175)+'СЕТ СН'!$F$15</f>
        <v>147.91901654</v>
      </c>
      <c r="H201" s="36">
        <f>SUMIFS(СВЦЭМ!$F$33:$F$776,СВЦЭМ!$A$33:$A$776,$A201,СВЦЭМ!$B$33:$B$776,H$175)+'СЕТ СН'!$F$15</f>
        <v>143.81874428</v>
      </c>
      <c r="I201" s="36">
        <f>SUMIFS(СВЦЭМ!$F$33:$F$776,СВЦЭМ!$A$33:$A$776,$A201,СВЦЭМ!$B$33:$B$776,I$175)+'СЕТ СН'!$F$15</f>
        <v>140.80264876000001</v>
      </c>
      <c r="J201" s="36">
        <f>SUMIFS(СВЦЭМ!$F$33:$F$776,СВЦЭМ!$A$33:$A$776,$A201,СВЦЭМ!$B$33:$B$776,J$175)+'СЕТ СН'!$F$15</f>
        <v>138.66779339000001</v>
      </c>
      <c r="K201" s="36">
        <f>SUMIFS(СВЦЭМ!$F$33:$F$776,СВЦЭМ!$A$33:$A$776,$A201,СВЦЭМ!$B$33:$B$776,K$175)+'СЕТ СН'!$F$15</f>
        <v>140.10389082</v>
      </c>
      <c r="L201" s="36">
        <f>SUMIFS(СВЦЭМ!$F$33:$F$776,СВЦЭМ!$A$33:$A$776,$A201,СВЦЭМ!$B$33:$B$776,L$175)+'СЕТ СН'!$F$15</f>
        <v>140.32567281999999</v>
      </c>
      <c r="M201" s="36">
        <f>SUMIFS(СВЦЭМ!$F$33:$F$776,СВЦЭМ!$A$33:$A$776,$A201,СВЦЭМ!$B$33:$B$776,M$175)+'СЕТ СН'!$F$15</f>
        <v>140.03705932</v>
      </c>
      <c r="N201" s="36">
        <f>SUMIFS(СВЦЭМ!$F$33:$F$776,СВЦЭМ!$A$33:$A$776,$A201,СВЦЭМ!$B$33:$B$776,N$175)+'СЕТ СН'!$F$15</f>
        <v>142.76362295000001</v>
      </c>
      <c r="O201" s="36">
        <f>SUMIFS(СВЦЭМ!$F$33:$F$776,СВЦЭМ!$A$33:$A$776,$A201,СВЦЭМ!$B$33:$B$776,O$175)+'СЕТ СН'!$F$15</f>
        <v>144.05992982000001</v>
      </c>
      <c r="P201" s="36">
        <f>SUMIFS(СВЦЭМ!$F$33:$F$776,СВЦЭМ!$A$33:$A$776,$A201,СВЦЭМ!$B$33:$B$776,P$175)+'СЕТ СН'!$F$15</f>
        <v>142.0099783</v>
      </c>
      <c r="Q201" s="36">
        <f>SUMIFS(СВЦЭМ!$F$33:$F$776,СВЦЭМ!$A$33:$A$776,$A201,СВЦЭМ!$B$33:$B$776,Q$175)+'СЕТ СН'!$F$15</f>
        <v>142.95029095999999</v>
      </c>
      <c r="R201" s="36">
        <f>SUMIFS(СВЦЭМ!$F$33:$F$776,СВЦЭМ!$A$33:$A$776,$A201,СВЦЭМ!$B$33:$B$776,R$175)+'СЕТ СН'!$F$15</f>
        <v>144.64006114</v>
      </c>
      <c r="S201" s="36">
        <f>SUMIFS(СВЦЭМ!$F$33:$F$776,СВЦЭМ!$A$33:$A$776,$A201,СВЦЭМ!$B$33:$B$776,S$175)+'СЕТ СН'!$F$15</f>
        <v>143.82243220999999</v>
      </c>
      <c r="T201" s="36">
        <f>SUMIFS(СВЦЭМ!$F$33:$F$776,СВЦЭМ!$A$33:$A$776,$A201,СВЦЭМ!$B$33:$B$776,T$175)+'СЕТ СН'!$F$15</f>
        <v>142.24295877</v>
      </c>
      <c r="U201" s="36">
        <f>SUMIFS(СВЦЭМ!$F$33:$F$776,СВЦЭМ!$A$33:$A$776,$A201,СВЦЭМ!$B$33:$B$776,U$175)+'СЕТ СН'!$F$15</f>
        <v>140.74087879999999</v>
      </c>
      <c r="V201" s="36">
        <f>SUMIFS(СВЦЭМ!$F$33:$F$776,СВЦЭМ!$A$33:$A$776,$A201,СВЦЭМ!$B$33:$B$776,V$175)+'СЕТ СН'!$F$15</f>
        <v>141.25510016000001</v>
      </c>
      <c r="W201" s="36">
        <f>SUMIFS(СВЦЭМ!$F$33:$F$776,СВЦЭМ!$A$33:$A$776,$A201,СВЦЭМ!$B$33:$B$776,W$175)+'СЕТ СН'!$F$15</f>
        <v>142.54727161</v>
      </c>
      <c r="X201" s="36">
        <f>SUMIFS(СВЦЭМ!$F$33:$F$776,СВЦЭМ!$A$33:$A$776,$A201,СВЦЭМ!$B$33:$B$776,X$175)+'СЕТ СН'!$F$15</f>
        <v>145.10764595000001</v>
      </c>
      <c r="Y201" s="36">
        <f>SUMIFS(СВЦЭМ!$F$33:$F$776,СВЦЭМ!$A$33:$A$776,$A201,СВЦЭМ!$B$33:$B$776,Y$175)+'СЕТ СН'!$F$15</f>
        <v>145.53178199999999</v>
      </c>
    </row>
    <row r="202" spans="1:27" ht="15.75" x14ac:dyDescent="0.2">
      <c r="A202" s="35">
        <f t="shared" si="5"/>
        <v>44254</v>
      </c>
      <c r="B202" s="36">
        <f>SUMIFS(СВЦЭМ!$F$33:$F$776,СВЦЭМ!$A$33:$A$776,$A202,СВЦЭМ!$B$33:$B$776,B$175)+'СЕТ СН'!$F$15</f>
        <v>146.60572869999999</v>
      </c>
      <c r="C202" s="36">
        <f>SUMIFS(СВЦЭМ!$F$33:$F$776,СВЦЭМ!$A$33:$A$776,$A202,СВЦЭМ!$B$33:$B$776,C$175)+'СЕТ СН'!$F$15</f>
        <v>147.73956056</v>
      </c>
      <c r="D202" s="36">
        <f>SUMIFS(СВЦЭМ!$F$33:$F$776,СВЦЭМ!$A$33:$A$776,$A202,СВЦЭМ!$B$33:$B$776,D$175)+'СЕТ СН'!$F$15</f>
        <v>152.10344171</v>
      </c>
      <c r="E202" s="36">
        <f>SUMIFS(СВЦЭМ!$F$33:$F$776,СВЦЭМ!$A$33:$A$776,$A202,СВЦЭМ!$B$33:$B$776,E$175)+'СЕТ СН'!$F$15</f>
        <v>152.96994956</v>
      </c>
      <c r="F202" s="36">
        <f>SUMIFS(СВЦЭМ!$F$33:$F$776,СВЦЭМ!$A$33:$A$776,$A202,СВЦЭМ!$B$33:$B$776,F$175)+'СЕТ СН'!$F$15</f>
        <v>155.11100413</v>
      </c>
      <c r="G202" s="36">
        <f>SUMIFS(СВЦЭМ!$F$33:$F$776,СВЦЭМ!$A$33:$A$776,$A202,СВЦЭМ!$B$33:$B$776,G$175)+'СЕТ СН'!$F$15</f>
        <v>154.18263664</v>
      </c>
      <c r="H202" s="36">
        <f>SUMIFS(СВЦЭМ!$F$33:$F$776,СВЦЭМ!$A$33:$A$776,$A202,СВЦЭМ!$B$33:$B$776,H$175)+'СЕТ СН'!$F$15</f>
        <v>152.29843984999999</v>
      </c>
      <c r="I202" s="36">
        <f>SUMIFS(СВЦЭМ!$F$33:$F$776,СВЦЭМ!$A$33:$A$776,$A202,СВЦЭМ!$B$33:$B$776,I$175)+'СЕТ СН'!$F$15</f>
        <v>150.13107891000001</v>
      </c>
      <c r="J202" s="36">
        <f>SUMIFS(СВЦЭМ!$F$33:$F$776,СВЦЭМ!$A$33:$A$776,$A202,СВЦЭМ!$B$33:$B$776,J$175)+'СЕТ СН'!$F$15</f>
        <v>148.31750031999999</v>
      </c>
      <c r="K202" s="36">
        <f>SUMIFS(СВЦЭМ!$F$33:$F$776,СВЦЭМ!$A$33:$A$776,$A202,СВЦЭМ!$B$33:$B$776,K$175)+'СЕТ СН'!$F$15</f>
        <v>143.67574930999999</v>
      </c>
      <c r="L202" s="36">
        <f>SUMIFS(СВЦЭМ!$F$33:$F$776,СВЦЭМ!$A$33:$A$776,$A202,СВЦЭМ!$B$33:$B$776,L$175)+'СЕТ СН'!$F$15</f>
        <v>143.39132222000001</v>
      </c>
      <c r="M202" s="36">
        <f>SUMIFS(СВЦЭМ!$F$33:$F$776,СВЦЭМ!$A$33:$A$776,$A202,СВЦЭМ!$B$33:$B$776,M$175)+'СЕТ СН'!$F$15</f>
        <v>142.9139352</v>
      </c>
      <c r="N202" s="36">
        <f>SUMIFS(СВЦЭМ!$F$33:$F$776,СВЦЭМ!$A$33:$A$776,$A202,СВЦЭМ!$B$33:$B$776,N$175)+'СЕТ СН'!$F$15</f>
        <v>143.93313921000001</v>
      </c>
      <c r="O202" s="36">
        <f>SUMIFS(СВЦЭМ!$F$33:$F$776,СВЦЭМ!$A$33:$A$776,$A202,СВЦЭМ!$B$33:$B$776,O$175)+'СЕТ СН'!$F$15</f>
        <v>145.94416717999999</v>
      </c>
      <c r="P202" s="36">
        <f>SUMIFS(СВЦЭМ!$F$33:$F$776,СВЦЭМ!$A$33:$A$776,$A202,СВЦЭМ!$B$33:$B$776,P$175)+'СЕТ СН'!$F$15</f>
        <v>144.26246007</v>
      </c>
      <c r="Q202" s="36">
        <f>SUMIFS(СВЦЭМ!$F$33:$F$776,СВЦЭМ!$A$33:$A$776,$A202,СВЦЭМ!$B$33:$B$776,Q$175)+'СЕТ СН'!$F$15</f>
        <v>146.06687335999999</v>
      </c>
      <c r="R202" s="36">
        <f>SUMIFS(СВЦЭМ!$F$33:$F$776,СВЦЭМ!$A$33:$A$776,$A202,СВЦЭМ!$B$33:$B$776,R$175)+'СЕТ СН'!$F$15</f>
        <v>148.97792041</v>
      </c>
      <c r="S202" s="36">
        <f>SUMIFS(СВЦЭМ!$F$33:$F$776,СВЦЭМ!$A$33:$A$776,$A202,СВЦЭМ!$B$33:$B$776,S$175)+'СЕТ СН'!$F$15</f>
        <v>146.47855218000001</v>
      </c>
      <c r="T202" s="36">
        <f>SUMIFS(СВЦЭМ!$F$33:$F$776,СВЦЭМ!$A$33:$A$776,$A202,СВЦЭМ!$B$33:$B$776,T$175)+'СЕТ СН'!$F$15</f>
        <v>145.91220161000001</v>
      </c>
      <c r="U202" s="36">
        <f>SUMIFS(СВЦЭМ!$F$33:$F$776,СВЦЭМ!$A$33:$A$776,$A202,СВЦЭМ!$B$33:$B$776,U$175)+'СЕТ СН'!$F$15</f>
        <v>143.96208734999999</v>
      </c>
      <c r="V202" s="36">
        <f>SUMIFS(СВЦЭМ!$F$33:$F$776,СВЦЭМ!$A$33:$A$776,$A202,СВЦЭМ!$B$33:$B$776,V$175)+'СЕТ СН'!$F$15</f>
        <v>145.24808325999999</v>
      </c>
      <c r="W202" s="36">
        <f>SUMIFS(СВЦЭМ!$F$33:$F$776,СВЦЭМ!$A$33:$A$776,$A202,СВЦЭМ!$B$33:$B$776,W$175)+'СЕТ СН'!$F$15</f>
        <v>147.87684640000001</v>
      </c>
      <c r="X202" s="36">
        <f>SUMIFS(СВЦЭМ!$F$33:$F$776,СВЦЭМ!$A$33:$A$776,$A202,СВЦЭМ!$B$33:$B$776,X$175)+'СЕТ СН'!$F$15</f>
        <v>148.93360953000001</v>
      </c>
      <c r="Y202" s="36">
        <f>SUMIFS(СВЦЭМ!$F$33:$F$776,СВЦЭМ!$A$33:$A$776,$A202,СВЦЭМ!$B$33:$B$776,Y$175)+'СЕТ СН'!$F$15</f>
        <v>152.91082019000001</v>
      </c>
    </row>
    <row r="203" spans="1:27" ht="15.75" x14ac:dyDescent="0.2">
      <c r="A203" s="35">
        <f t="shared" si="5"/>
        <v>44255</v>
      </c>
      <c r="B203" s="36">
        <f>SUMIFS(СВЦЭМ!$F$33:$F$776,СВЦЭМ!$A$33:$A$776,$A203,СВЦЭМ!$B$33:$B$776,B$175)+'СЕТ СН'!$F$15</f>
        <v>142.31637923</v>
      </c>
      <c r="C203" s="36">
        <f>SUMIFS(СВЦЭМ!$F$33:$F$776,СВЦЭМ!$A$33:$A$776,$A203,СВЦЭМ!$B$33:$B$776,C$175)+'СЕТ СН'!$F$15</f>
        <v>147.46489294</v>
      </c>
      <c r="D203" s="36">
        <f>SUMIFS(СВЦЭМ!$F$33:$F$776,СВЦЭМ!$A$33:$A$776,$A203,СВЦЭМ!$B$33:$B$776,D$175)+'СЕТ СН'!$F$15</f>
        <v>151.75535034000001</v>
      </c>
      <c r="E203" s="36">
        <f>SUMIFS(СВЦЭМ!$F$33:$F$776,СВЦЭМ!$A$33:$A$776,$A203,СВЦЭМ!$B$33:$B$776,E$175)+'СЕТ СН'!$F$15</f>
        <v>153.6012393</v>
      </c>
      <c r="F203" s="36">
        <f>SUMIFS(СВЦЭМ!$F$33:$F$776,СВЦЭМ!$A$33:$A$776,$A203,СВЦЭМ!$B$33:$B$776,F$175)+'СЕТ СН'!$F$15</f>
        <v>155.60418949000001</v>
      </c>
      <c r="G203" s="36">
        <f>SUMIFS(СВЦЭМ!$F$33:$F$776,СВЦЭМ!$A$33:$A$776,$A203,СВЦЭМ!$B$33:$B$776,G$175)+'СЕТ СН'!$F$15</f>
        <v>154.60896997</v>
      </c>
      <c r="H203" s="36">
        <f>SUMIFS(СВЦЭМ!$F$33:$F$776,СВЦЭМ!$A$33:$A$776,$A203,СВЦЭМ!$B$33:$B$776,H$175)+'СЕТ СН'!$F$15</f>
        <v>152.38441875999999</v>
      </c>
      <c r="I203" s="36">
        <f>SUMIFS(СВЦЭМ!$F$33:$F$776,СВЦЭМ!$A$33:$A$776,$A203,СВЦЭМ!$B$33:$B$776,I$175)+'СЕТ СН'!$F$15</f>
        <v>149.13429353000001</v>
      </c>
      <c r="J203" s="36">
        <f>SUMIFS(СВЦЭМ!$F$33:$F$776,СВЦЭМ!$A$33:$A$776,$A203,СВЦЭМ!$B$33:$B$776,J$175)+'СЕТ СН'!$F$15</f>
        <v>142.89759026999999</v>
      </c>
      <c r="K203" s="36">
        <f>SUMIFS(СВЦЭМ!$F$33:$F$776,СВЦЭМ!$A$33:$A$776,$A203,СВЦЭМ!$B$33:$B$776,K$175)+'СЕТ СН'!$F$15</f>
        <v>138.31981622000001</v>
      </c>
      <c r="L203" s="36">
        <f>SUMIFS(СВЦЭМ!$F$33:$F$776,СВЦЭМ!$A$33:$A$776,$A203,СВЦЭМ!$B$33:$B$776,L$175)+'СЕТ СН'!$F$15</f>
        <v>138.30076940999999</v>
      </c>
      <c r="M203" s="36">
        <f>SUMIFS(СВЦЭМ!$F$33:$F$776,СВЦЭМ!$A$33:$A$776,$A203,СВЦЭМ!$B$33:$B$776,M$175)+'СЕТ СН'!$F$15</f>
        <v>140.18175468000001</v>
      </c>
      <c r="N203" s="36">
        <f>SUMIFS(СВЦЭМ!$F$33:$F$776,СВЦЭМ!$A$33:$A$776,$A203,СВЦЭМ!$B$33:$B$776,N$175)+'СЕТ СН'!$F$15</f>
        <v>144.76400837</v>
      </c>
      <c r="O203" s="36">
        <f>SUMIFS(СВЦЭМ!$F$33:$F$776,СВЦЭМ!$A$33:$A$776,$A203,СВЦЭМ!$B$33:$B$776,O$175)+'СЕТ СН'!$F$15</f>
        <v>148.07867003999999</v>
      </c>
      <c r="P203" s="36">
        <f>SUMIFS(СВЦЭМ!$F$33:$F$776,СВЦЭМ!$A$33:$A$776,$A203,СВЦЭМ!$B$33:$B$776,P$175)+'СЕТ СН'!$F$15</f>
        <v>146.04769644999999</v>
      </c>
      <c r="Q203" s="36">
        <f>SUMIFS(СВЦЭМ!$F$33:$F$776,СВЦЭМ!$A$33:$A$776,$A203,СВЦЭМ!$B$33:$B$776,Q$175)+'СЕТ СН'!$F$15</f>
        <v>146.96017925000001</v>
      </c>
      <c r="R203" s="36">
        <f>SUMIFS(СВЦЭМ!$F$33:$F$776,СВЦЭМ!$A$33:$A$776,$A203,СВЦЭМ!$B$33:$B$776,R$175)+'СЕТ СН'!$F$15</f>
        <v>148.65585601000001</v>
      </c>
      <c r="S203" s="36">
        <f>SUMIFS(СВЦЭМ!$F$33:$F$776,СВЦЭМ!$A$33:$A$776,$A203,СВЦЭМ!$B$33:$B$776,S$175)+'СЕТ СН'!$F$15</f>
        <v>145.06286569</v>
      </c>
      <c r="T203" s="36">
        <f>SUMIFS(СВЦЭМ!$F$33:$F$776,СВЦЭМ!$A$33:$A$776,$A203,СВЦЭМ!$B$33:$B$776,T$175)+'СЕТ СН'!$F$15</f>
        <v>142.85682036</v>
      </c>
      <c r="U203" s="36">
        <f>SUMIFS(СВЦЭМ!$F$33:$F$776,СВЦЭМ!$A$33:$A$776,$A203,СВЦЭМ!$B$33:$B$776,U$175)+'СЕТ СН'!$F$15</f>
        <v>140.88923524</v>
      </c>
      <c r="V203" s="36">
        <f>SUMIFS(СВЦЭМ!$F$33:$F$776,СВЦЭМ!$A$33:$A$776,$A203,СВЦЭМ!$B$33:$B$776,V$175)+'СЕТ СН'!$F$15</f>
        <v>142.79056054</v>
      </c>
      <c r="W203" s="36">
        <f>SUMIFS(СВЦЭМ!$F$33:$F$776,СВЦЭМ!$A$33:$A$776,$A203,СВЦЭМ!$B$33:$B$776,W$175)+'СЕТ СН'!$F$15</f>
        <v>146.86646157999999</v>
      </c>
      <c r="X203" s="36">
        <f>SUMIFS(СВЦЭМ!$F$33:$F$776,СВЦЭМ!$A$33:$A$776,$A203,СВЦЭМ!$B$33:$B$776,X$175)+'СЕТ СН'!$F$15</f>
        <v>149.71978322999999</v>
      </c>
      <c r="Y203" s="36">
        <f>SUMIFS(СВЦЭМ!$F$33:$F$776,СВЦЭМ!$A$33:$A$776,$A203,СВЦЭМ!$B$33:$B$776,Y$175)+'СЕТ СН'!$F$15</f>
        <v>154.89241222999999</v>
      </c>
    </row>
    <row r="204" spans="1:27" ht="15.75" x14ac:dyDescent="0.2">
      <c r="A204" s="39"/>
      <c r="B204" s="39"/>
      <c r="C204" s="39"/>
      <c r="D204" s="39"/>
      <c r="E204" s="39"/>
      <c r="F204" s="39"/>
      <c r="G204" s="39"/>
      <c r="H204" s="39"/>
      <c r="I204" s="39"/>
      <c r="J204" s="39"/>
      <c r="K204" s="39"/>
      <c r="L204" s="39"/>
      <c r="M204" s="39"/>
      <c r="N204" s="39"/>
      <c r="O204" s="39"/>
      <c r="P204" s="39"/>
      <c r="Q204" s="39"/>
      <c r="R204" s="39"/>
      <c r="S204" s="39"/>
      <c r="T204" s="39"/>
      <c r="U204" s="39"/>
      <c r="V204" s="39"/>
      <c r="W204" s="39"/>
      <c r="X204" s="39"/>
      <c r="Y204" s="39"/>
    </row>
    <row r="205" spans="1:27" ht="12.75" hidden="1" customHeight="1" x14ac:dyDescent="0.2">
      <c r="A205" s="128" t="s">
        <v>7</v>
      </c>
      <c r="B205" s="131" t="s">
        <v>116</v>
      </c>
      <c r="C205" s="132"/>
      <c r="D205" s="132"/>
      <c r="E205" s="132"/>
      <c r="F205" s="132"/>
      <c r="G205" s="132"/>
      <c r="H205" s="132"/>
      <c r="I205" s="132"/>
      <c r="J205" s="132"/>
      <c r="K205" s="132"/>
      <c r="L205" s="132"/>
      <c r="M205" s="132"/>
      <c r="N205" s="132"/>
      <c r="O205" s="132"/>
      <c r="P205" s="132"/>
      <c r="Q205" s="132"/>
      <c r="R205" s="132"/>
      <c r="S205" s="132"/>
      <c r="T205" s="132"/>
      <c r="U205" s="132"/>
      <c r="V205" s="132"/>
      <c r="W205" s="132"/>
      <c r="X205" s="132"/>
      <c r="Y205" s="133"/>
    </row>
    <row r="206" spans="1:27" ht="12.75" hidden="1" customHeight="1" x14ac:dyDescent="0.2">
      <c r="A206" s="129"/>
      <c r="B206" s="134"/>
      <c r="C206" s="135"/>
      <c r="D206" s="135"/>
      <c r="E206" s="135"/>
      <c r="F206" s="135"/>
      <c r="G206" s="135"/>
      <c r="H206" s="135"/>
      <c r="I206" s="135"/>
      <c r="J206" s="135"/>
      <c r="K206" s="135"/>
      <c r="L206" s="135"/>
      <c r="M206" s="135"/>
      <c r="N206" s="135"/>
      <c r="O206" s="135"/>
      <c r="P206" s="135"/>
      <c r="Q206" s="135"/>
      <c r="R206" s="135"/>
      <c r="S206" s="135"/>
      <c r="T206" s="135"/>
      <c r="U206" s="135"/>
      <c r="V206" s="135"/>
      <c r="W206" s="135"/>
      <c r="X206" s="135"/>
      <c r="Y206" s="136"/>
    </row>
    <row r="207" spans="1:27" s="46" customFormat="1" ht="12.75" hidden="1" customHeight="1" x14ac:dyDescent="0.2">
      <c r="A207" s="130"/>
      <c r="B207" s="34">
        <v>1</v>
      </c>
      <c r="C207" s="34">
        <v>2</v>
      </c>
      <c r="D207" s="34">
        <v>3</v>
      </c>
      <c r="E207" s="34">
        <v>4</v>
      </c>
      <c r="F207" s="34">
        <v>5</v>
      </c>
      <c r="G207" s="34">
        <v>6</v>
      </c>
      <c r="H207" s="34">
        <v>7</v>
      </c>
      <c r="I207" s="34">
        <v>8</v>
      </c>
      <c r="J207" s="34">
        <v>9</v>
      </c>
      <c r="K207" s="34">
        <v>10</v>
      </c>
      <c r="L207" s="34">
        <v>11</v>
      </c>
      <c r="M207" s="34">
        <v>12</v>
      </c>
      <c r="N207" s="34">
        <v>13</v>
      </c>
      <c r="O207" s="34">
        <v>14</v>
      </c>
      <c r="P207" s="34">
        <v>15</v>
      </c>
      <c r="Q207" s="34">
        <v>16</v>
      </c>
      <c r="R207" s="34">
        <v>17</v>
      </c>
      <c r="S207" s="34">
        <v>18</v>
      </c>
      <c r="T207" s="34">
        <v>19</v>
      </c>
      <c r="U207" s="34">
        <v>20</v>
      </c>
      <c r="V207" s="34">
        <v>21</v>
      </c>
      <c r="W207" s="34">
        <v>22</v>
      </c>
      <c r="X207" s="34">
        <v>23</v>
      </c>
      <c r="Y207" s="34">
        <v>24</v>
      </c>
    </row>
    <row r="208" spans="1:27" ht="15.75" hidden="1" customHeight="1" x14ac:dyDescent="0.2">
      <c r="A208" s="35" t="str">
        <f>A176</f>
        <v>01.02.2021</v>
      </c>
      <c r="B208" s="36">
        <f>SUMIFS(СВЦЭМ!$G$34:$G$777,СВЦЭМ!$A$34:$A$777,$A208,СВЦЭМ!$B$34:$B$777,B$207)+'СЕТ СН'!$F$15</f>
        <v>0</v>
      </c>
      <c r="C208" s="36">
        <f>SUMIFS(СВЦЭМ!$G$34:$G$777,СВЦЭМ!$A$34:$A$777,$A208,СВЦЭМ!$B$34:$B$777,C$207)+'СЕТ СН'!$F$15</f>
        <v>0</v>
      </c>
      <c r="D208" s="36">
        <f>SUMIFS(СВЦЭМ!$G$34:$G$777,СВЦЭМ!$A$34:$A$777,$A208,СВЦЭМ!$B$34:$B$777,D$207)+'СЕТ СН'!$F$15</f>
        <v>0</v>
      </c>
      <c r="E208" s="36">
        <f>SUMIFS(СВЦЭМ!$G$34:$G$777,СВЦЭМ!$A$34:$A$777,$A208,СВЦЭМ!$B$34:$B$777,E$207)+'СЕТ СН'!$F$15</f>
        <v>0</v>
      </c>
      <c r="F208" s="36">
        <f>SUMIFS(СВЦЭМ!$G$34:$G$777,СВЦЭМ!$A$34:$A$777,$A208,СВЦЭМ!$B$34:$B$777,F$207)+'СЕТ СН'!$F$15</f>
        <v>0</v>
      </c>
      <c r="G208" s="36">
        <f>SUMIFS(СВЦЭМ!$G$34:$G$777,СВЦЭМ!$A$34:$A$777,$A208,СВЦЭМ!$B$34:$B$777,G$207)+'СЕТ СН'!$F$15</f>
        <v>0</v>
      </c>
      <c r="H208" s="36">
        <f>SUMIFS(СВЦЭМ!$G$34:$G$777,СВЦЭМ!$A$34:$A$777,$A208,СВЦЭМ!$B$34:$B$777,H$207)+'СЕТ СН'!$F$15</f>
        <v>0</v>
      </c>
      <c r="I208" s="36">
        <f>SUMIFS(СВЦЭМ!$G$34:$G$777,СВЦЭМ!$A$34:$A$777,$A208,СВЦЭМ!$B$34:$B$777,I$207)+'СЕТ СН'!$F$15</f>
        <v>0</v>
      </c>
      <c r="J208" s="36">
        <f>SUMIFS(СВЦЭМ!$G$34:$G$777,СВЦЭМ!$A$34:$A$777,$A208,СВЦЭМ!$B$34:$B$777,J$207)+'СЕТ СН'!$F$15</f>
        <v>0</v>
      </c>
      <c r="K208" s="36">
        <f>SUMIFS(СВЦЭМ!$G$34:$G$777,СВЦЭМ!$A$34:$A$777,$A208,СВЦЭМ!$B$34:$B$777,K$207)+'СЕТ СН'!$F$15</f>
        <v>0</v>
      </c>
      <c r="L208" s="36">
        <f>SUMIFS(СВЦЭМ!$G$34:$G$777,СВЦЭМ!$A$34:$A$777,$A208,СВЦЭМ!$B$34:$B$777,L$207)+'СЕТ СН'!$F$15</f>
        <v>0</v>
      </c>
      <c r="M208" s="36">
        <f>SUMIFS(СВЦЭМ!$G$34:$G$777,СВЦЭМ!$A$34:$A$777,$A208,СВЦЭМ!$B$34:$B$777,M$207)+'СЕТ СН'!$F$15</f>
        <v>0</v>
      </c>
      <c r="N208" s="36">
        <f>SUMIFS(СВЦЭМ!$G$34:$G$777,СВЦЭМ!$A$34:$A$777,$A208,СВЦЭМ!$B$34:$B$777,N$207)+'СЕТ СН'!$F$15</f>
        <v>0</v>
      </c>
      <c r="O208" s="36">
        <f>SUMIFS(СВЦЭМ!$G$34:$G$777,СВЦЭМ!$A$34:$A$777,$A208,СВЦЭМ!$B$34:$B$777,O$207)+'СЕТ СН'!$F$15</f>
        <v>0</v>
      </c>
      <c r="P208" s="36">
        <f>SUMIFS(СВЦЭМ!$G$34:$G$777,СВЦЭМ!$A$34:$A$777,$A208,СВЦЭМ!$B$34:$B$777,P$207)+'СЕТ СН'!$F$15</f>
        <v>0</v>
      </c>
      <c r="Q208" s="36">
        <f>SUMIFS(СВЦЭМ!$G$34:$G$777,СВЦЭМ!$A$34:$A$777,$A208,СВЦЭМ!$B$34:$B$777,Q$207)+'СЕТ СН'!$F$15</f>
        <v>0</v>
      </c>
      <c r="R208" s="36">
        <f>SUMIFS(СВЦЭМ!$G$34:$G$777,СВЦЭМ!$A$34:$A$777,$A208,СВЦЭМ!$B$34:$B$777,R$207)+'СЕТ СН'!$F$15</f>
        <v>0</v>
      </c>
      <c r="S208" s="36">
        <f>SUMIFS(СВЦЭМ!$G$34:$G$777,СВЦЭМ!$A$34:$A$777,$A208,СВЦЭМ!$B$34:$B$777,S$207)+'СЕТ СН'!$F$15</f>
        <v>0</v>
      </c>
      <c r="T208" s="36">
        <f>SUMIFS(СВЦЭМ!$G$34:$G$777,СВЦЭМ!$A$34:$A$777,$A208,СВЦЭМ!$B$34:$B$777,T$207)+'СЕТ СН'!$F$15</f>
        <v>0</v>
      </c>
      <c r="U208" s="36">
        <f>SUMIFS(СВЦЭМ!$G$34:$G$777,СВЦЭМ!$A$34:$A$777,$A208,СВЦЭМ!$B$34:$B$777,U$207)+'СЕТ СН'!$F$15</f>
        <v>0</v>
      </c>
      <c r="V208" s="36">
        <f>SUMIFS(СВЦЭМ!$G$34:$G$777,СВЦЭМ!$A$34:$A$777,$A208,СВЦЭМ!$B$34:$B$777,V$207)+'СЕТ СН'!$F$15</f>
        <v>0</v>
      </c>
      <c r="W208" s="36">
        <f>SUMIFS(СВЦЭМ!$G$34:$G$777,СВЦЭМ!$A$34:$A$777,$A208,СВЦЭМ!$B$34:$B$777,W$207)+'СЕТ СН'!$F$15</f>
        <v>0</v>
      </c>
      <c r="X208" s="36">
        <f>SUMIFS(СВЦЭМ!$G$34:$G$777,СВЦЭМ!$A$34:$A$777,$A208,СВЦЭМ!$B$34:$B$777,X$207)+'СЕТ СН'!$F$15</f>
        <v>0</v>
      </c>
      <c r="Y208" s="36">
        <f>SUMIFS(СВЦЭМ!$G$34:$G$777,СВЦЭМ!$A$34:$A$777,$A208,СВЦЭМ!$B$34:$B$777,Y$207)+'СЕТ СН'!$F$15</f>
        <v>0</v>
      </c>
      <c r="AA208" s="45"/>
    </row>
    <row r="209" spans="1:25" ht="15.75" hidden="1" x14ac:dyDescent="0.2">
      <c r="A209" s="35">
        <f>A208+1</f>
        <v>44229</v>
      </c>
      <c r="B209" s="36">
        <f>SUMIFS(СВЦЭМ!$G$34:$G$777,СВЦЭМ!$A$34:$A$777,$A209,СВЦЭМ!$B$34:$B$777,B$207)+'СЕТ СН'!$F$15</f>
        <v>0</v>
      </c>
      <c r="C209" s="36">
        <f>SUMIFS(СВЦЭМ!$G$34:$G$777,СВЦЭМ!$A$34:$A$777,$A209,СВЦЭМ!$B$34:$B$777,C$207)+'СЕТ СН'!$F$15</f>
        <v>0</v>
      </c>
      <c r="D209" s="36">
        <f>SUMIFS(СВЦЭМ!$G$34:$G$777,СВЦЭМ!$A$34:$A$777,$A209,СВЦЭМ!$B$34:$B$777,D$207)+'СЕТ СН'!$F$15</f>
        <v>0</v>
      </c>
      <c r="E209" s="36">
        <f>SUMIFS(СВЦЭМ!$G$34:$G$777,СВЦЭМ!$A$34:$A$777,$A209,СВЦЭМ!$B$34:$B$777,E$207)+'СЕТ СН'!$F$15</f>
        <v>0</v>
      </c>
      <c r="F209" s="36">
        <f>SUMIFS(СВЦЭМ!$G$34:$G$777,СВЦЭМ!$A$34:$A$777,$A209,СВЦЭМ!$B$34:$B$777,F$207)+'СЕТ СН'!$F$15</f>
        <v>0</v>
      </c>
      <c r="G209" s="36">
        <f>SUMIFS(СВЦЭМ!$G$34:$G$777,СВЦЭМ!$A$34:$A$777,$A209,СВЦЭМ!$B$34:$B$777,G$207)+'СЕТ СН'!$F$15</f>
        <v>0</v>
      </c>
      <c r="H209" s="36">
        <f>SUMIFS(СВЦЭМ!$G$34:$G$777,СВЦЭМ!$A$34:$A$777,$A209,СВЦЭМ!$B$34:$B$777,H$207)+'СЕТ СН'!$F$15</f>
        <v>0</v>
      </c>
      <c r="I209" s="36">
        <f>SUMIFS(СВЦЭМ!$G$34:$G$777,СВЦЭМ!$A$34:$A$777,$A209,СВЦЭМ!$B$34:$B$777,I$207)+'СЕТ СН'!$F$15</f>
        <v>0</v>
      </c>
      <c r="J209" s="36">
        <f>SUMIFS(СВЦЭМ!$G$34:$G$777,СВЦЭМ!$A$34:$A$777,$A209,СВЦЭМ!$B$34:$B$777,J$207)+'СЕТ СН'!$F$15</f>
        <v>0</v>
      </c>
      <c r="K209" s="36">
        <f>SUMIFS(СВЦЭМ!$G$34:$G$777,СВЦЭМ!$A$34:$A$777,$A209,СВЦЭМ!$B$34:$B$777,K$207)+'СЕТ СН'!$F$15</f>
        <v>0</v>
      </c>
      <c r="L209" s="36">
        <f>SUMIFS(СВЦЭМ!$G$34:$G$777,СВЦЭМ!$A$34:$A$777,$A209,СВЦЭМ!$B$34:$B$777,L$207)+'СЕТ СН'!$F$15</f>
        <v>0</v>
      </c>
      <c r="M209" s="36">
        <f>SUMIFS(СВЦЭМ!$G$34:$G$777,СВЦЭМ!$A$34:$A$777,$A209,СВЦЭМ!$B$34:$B$777,M$207)+'СЕТ СН'!$F$15</f>
        <v>0</v>
      </c>
      <c r="N209" s="36">
        <f>SUMIFS(СВЦЭМ!$G$34:$G$777,СВЦЭМ!$A$34:$A$777,$A209,СВЦЭМ!$B$34:$B$777,N$207)+'СЕТ СН'!$F$15</f>
        <v>0</v>
      </c>
      <c r="O209" s="36">
        <f>SUMIFS(СВЦЭМ!$G$34:$G$777,СВЦЭМ!$A$34:$A$777,$A209,СВЦЭМ!$B$34:$B$777,O$207)+'СЕТ СН'!$F$15</f>
        <v>0</v>
      </c>
      <c r="P209" s="36">
        <f>SUMIFS(СВЦЭМ!$G$34:$G$777,СВЦЭМ!$A$34:$A$777,$A209,СВЦЭМ!$B$34:$B$777,P$207)+'СЕТ СН'!$F$15</f>
        <v>0</v>
      </c>
      <c r="Q209" s="36">
        <f>SUMIFS(СВЦЭМ!$G$34:$G$777,СВЦЭМ!$A$34:$A$777,$A209,СВЦЭМ!$B$34:$B$777,Q$207)+'СЕТ СН'!$F$15</f>
        <v>0</v>
      </c>
      <c r="R209" s="36">
        <f>SUMIFS(СВЦЭМ!$G$34:$G$777,СВЦЭМ!$A$34:$A$777,$A209,СВЦЭМ!$B$34:$B$777,R$207)+'СЕТ СН'!$F$15</f>
        <v>0</v>
      </c>
      <c r="S209" s="36">
        <f>SUMIFS(СВЦЭМ!$G$34:$G$777,СВЦЭМ!$A$34:$A$777,$A209,СВЦЭМ!$B$34:$B$777,S$207)+'СЕТ СН'!$F$15</f>
        <v>0</v>
      </c>
      <c r="T209" s="36">
        <f>SUMIFS(СВЦЭМ!$G$34:$G$777,СВЦЭМ!$A$34:$A$777,$A209,СВЦЭМ!$B$34:$B$777,T$207)+'СЕТ СН'!$F$15</f>
        <v>0</v>
      </c>
      <c r="U209" s="36">
        <f>SUMIFS(СВЦЭМ!$G$34:$G$777,СВЦЭМ!$A$34:$A$777,$A209,СВЦЭМ!$B$34:$B$777,U$207)+'СЕТ СН'!$F$15</f>
        <v>0</v>
      </c>
      <c r="V209" s="36">
        <f>SUMIFS(СВЦЭМ!$G$34:$G$777,СВЦЭМ!$A$34:$A$777,$A209,СВЦЭМ!$B$34:$B$777,V$207)+'СЕТ СН'!$F$15</f>
        <v>0</v>
      </c>
      <c r="W209" s="36">
        <f>SUMIFS(СВЦЭМ!$G$34:$G$777,СВЦЭМ!$A$34:$A$777,$A209,СВЦЭМ!$B$34:$B$777,W$207)+'СЕТ СН'!$F$15</f>
        <v>0</v>
      </c>
      <c r="X209" s="36">
        <f>SUMIFS(СВЦЭМ!$G$34:$G$777,СВЦЭМ!$A$34:$A$777,$A209,СВЦЭМ!$B$34:$B$777,X$207)+'СЕТ СН'!$F$15</f>
        <v>0</v>
      </c>
      <c r="Y209" s="36">
        <f>SUMIFS(СВЦЭМ!$G$34:$G$777,СВЦЭМ!$A$34:$A$777,$A209,СВЦЭМ!$B$34:$B$777,Y$207)+'СЕТ СН'!$F$15</f>
        <v>0</v>
      </c>
    </row>
    <row r="210" spans="1:25" ht="15.75" hidden="1" x14ac:dyDescent="0.2">
      <c r="A210" s="35">
        <f t="shared" ref="A210:A238" si="6">A209+1</f>
        <v>44230</v>
      </c>
      <c r="B210" s="36">
        <f>SUMIFS(СВЦЭМ!$G$34:$G$777,СВЦЭМ!$A$34:$A$777,$A210,СВЦЭМ!$B$34:$B$777,B$207)+'СЕТ СН'!$F$15</f>
        <v>0</v>
      </c>
      <c r="C210" s="36">
        <f>SUMIFS(СВЦЭМ!$G$34:$G$777,СВЦЭМ!$A$34:$A$777,$A210,СВЦЭМ!$B$34:$B$777,C$207)+'СЕТ СН'!$F$15</f>
        <v>0</v>
      </c>
      <c r="D210" s="36">
        <f>SUMIFS(СВЦЭМ!$G$34:$G$777,СВЦЭМ!$A$34:$A$777,$A210,СВЦЭМ!$B$34:$B$777,D$207)+'СЕТ СН'!$F$15</f>
        <v>0</v>
      </c>
      <c r="E210" s="36">
        <f>SUMIFS(СВЦЭМ!$G$34:$G$777,СВЦЭМ!$A$34:$A$777,$A210,СВЦЭМ!$B$34:$B$777,E$207)+'СЕТ СН'!$F$15</f>
        <v>0</v>
      </c>
      <c r="F210" s="36">
        <f>SUMIFS(СВЦЭМ!$G$34:$G$777,СВЦЭМ!$A$34:$A$777,$A210,СВЦЭМ!$B$34:$B$777,F$207)+'СЕТ СН'!$F$15</f>
        <v>0</v>
      </c>
      <c r="G210" s="36">
        <f>SUMIFS(СВЦЭМ!$G$34:$G$777,СВЦЭМ!$A$34:$A$777,$A210,СВЦЭМ!$B$34:$B$777,G$207)+'СЕТ СН'!$F$15</f>
        <v>0</v>
      </c>
      <c r="H210" s="36">
        <f>SUMIFS(СВЦЭМ!$G$34:$G$777,СВЦЭМ!$A$34:$A$777,$A210,СВЦЭМ!$B$34:$B$777,H$207)+'СЕТ СН'!$F$15</f>
        <v>0</v>
      </c>
      <c r="I210" s="36">
        <f>SUMIFS(СВЦЭМ!$G$34:$G$777,СВЦЭМ!$A$34:$A$777,$A210,СВЦЭМ!$B$34:$B$777,I$207)+'СЕТ СН'!$F$15</f>
        <v>0</v>
      </c>
      <c r="J210" s="36">
        <f>SUMIFS(СВЦЭМ!$G$34:$G$777,СВЦЭМ!$A$34:$A$777,$A210,СВЦЭМ!$B$34:$B$777,J$207)+'СЕТ СН'!$F$15</f>
        <v>0</v>
      </c>
      <c r="K210" s="36">
        <f>SUMIFS(СВЦЭМ!$G$34:$G$777,СВЦЭМ!$A$34:$A$777,$A210,СВЦЭМ!$B$34:$B$777,K$207)+'СЕТ СН'!$F$15</f>
        <v>0</v>
      </c>
      <c r="L210" s="36">
        <f>SUMIFS(СВЦЭМ!$G$34:$G$777,СВЦЭМ!$A$34:$A$777,$A210,СВЦЭМ!$B$34:$B$777,L$207)+'СЕТ СН'!$F$15</f>
        <v>0</v>
      </c>
      <c r="M210" s="36">
        <f>SUMIFS(СВЦЭМ!$G$34:$G$777,СВЦЭМ!$A$34:$A$777,$A210,СВЦЭМ!$B$34:$B$777,M$207)+'СЕТ СН'!$F$15</f>
        <v>0</v>
      </c>
      <c r="N210" s="36">
        <f>SUMIFS(СВЦЭМ!$G$34:$G$777,СВЦЭМ!$A$34:$A$777,$A210,СВЦЭМ!$B$34:$B$777,N$207)+'СЕТ СН'!$F$15</f>
        <v>0</v>
      </c>
      <c r="O210" s="36">
        <f>SUMIFS(СВЦЭМ!$G$34:$G$777,СВЦЭМ!$A$34:$A$777,$A210,СВЦЭМ!$B$34:$B$777,O$207)+'СЕТ СН'!$F$15</f>
        <v>0</v>
      </c>
      <c r="P210" s="36">
        <f>SUMIFS(СВЦЭМ!$G$34:$G$777,СВЦЭМ!$A$34:$A$777,$A210,СВЦЭМ!$B$34:$B$777,P$207)+'СЕТ СН'!$F$15</f>
        <v>0</v>
      </c>
      <c r="Q210" s="36">
        <f>SUMIFS(СВЦЭМ!$G$34:$G$777,СВЦЭМ!$A$34:$A$777,$A210,СВЦЭМ!$B$34:$B$777,Q$207)+'СЕТ СН'!$F$15</f>
        <v>0</v>
      </c>
      <c r="R210" s="36">
        <f>SUMIFS(СВЦЭМ!$G$34:$G$777,СВЦЭМ!$A$34:$A$777,$A210,СВЦЭМ!$B$34:$B$777,R$207)+'СЕТ СН'!$F$15</f>
        <v>0</v>
      </c>
      <c r="S210" s="36">
        <f>SUMIFS(СВЦЭМ!$G$34:$G$777,СВЦЭМ!$A$34:$A$777,$A210,СВЦЭМ!$B$34:$B$777,S$207)+'СЕТ СН'!$F$15</f>
        <v>0</v>
      </c>
      <c r="T210" s="36">
        <f>SUMIFS(СВЦЭМ!$G$34:$G$777,СВЦЭМ!$A$34:$A$777,$A210,СВЦЭМ!$B$34:$B$777,T$207)+'СЕТ СН'!$F$15</f>
        <v>0</v>
      </c>
      <c r="U210" s="36">
        <f>SUMIFS(СВЦЭМ!$G$34:$G$777,СВЦЭМ!$A$34:$A$777,$A210,СВЦЭМ!$B$34:$B$777,U$207)+'СЕТ СН'!$F$15</f>
        <v>0</v>
      </c>
      <c r="V210" s="36">
        <f>SUMIFS(СВЦЭМ!$G$34:$G$777,СВЦЭМ!$A$34:$A$777,$A210,СВЦЭМ!$B$34:$B$777,V$207)+'СЕТ СН'!$F$15</f>
        <v>0</v>
      </c>
      <c r="W210" s="36">
        <f>SUMIFS(СВЦЭМ!$G$34:$G$777,СВЦЭМ!$A$34:$A$777,$A210,СВЦЭМ!$B$34:$B$777,W$207)+'СЕТ СН'!$F$15</f>
        <v>0</v>
      </c>
      <c r="X210" s="36">
        <f>SUMIFS(СВЦЭМ!$G$34:$G$777,СВЦЭМ!$A$34:$A$777,$A210,СВЦЭМ!$B$34:$B$777,X$207)+'СЕТ СН'!$F$15</f>
        <v>0</v>
      </c>
      <c r="Y210" s="36">
        <f>SUMIFS(СВЦЭМ!$G$34:$G$777,СВЦЭМ!$A$34:$A$777,$A210,СВЦЭМ!$B$34:$B$777,Y$207)+'СЕТ СН'!$F$15</f>
        <v>0</v>
      </c>
    </row>
    <row r="211" spans="1:25" ht="15.75" hidden="1" x14ac:dyDescent="0.2">
      <c r="A211" s="35">
        <f t="shared" si="6"/>
        <v>44231</v>
      </c>
      <c r="B211" s="36">
        <f>SUMIFS(СВЦЭМ!$G$34:$G$777,СВЦЭМ!$A$34:$A$777,$A211,СВЦЭМ!$B$34:$B$777,B$207)+'СЕТ СН'!$F$15</f>
        <v>0</v>
      </c>
      <c r="C211" s="36">
        <f>SUMIFS(СВЦЭМ!$G$34:$G$777,СВЦЭМ!$A$34:$A$777,$A211,СВЦЭМ!$B$34:$B$777,C$207)+'СЕТ СН'!$F$15</f>
        <v>0</v>
      </c>
      <c r="D211" s="36">
        <f>SUMIFS(СВЦЭМ!$G$34:$G$777,СВЦЭМ!$A$34:$A$777,$A211,СВЦЭМ!$B$34:$B$777,D$207)+'СЕТ СН'!$F$15</f>
        <v>0</v>
      </c>
      <c r="E211" s="36">
        <f>SUMIFS(СВЦЭМ!$G$34:$G$777,СВЦЭМ!$A$34:$A$777,$A211,СВЦЭМ!$B$34:$B$777,E$207)+'СЕТ СН'!$F$15</f>
        <v>0</v>
      </c>
      <c r="F211" s="36">
        <f>SUMIFS(СВЦЭМ!$G$34:$G$777,СВЦЭМ!$A$34:$A$777,$A211,СВЦЭМ!$B$34:$B$777,F$207)+'СЕТ СН'!$F$15</f>
        <v>0</v>
      </c>
      <c r="G211" s="36">
        <f>SUMIFS(СВЦЭМ!$G$34:$G$777,СВЦЭМ!$A$34:$A$777,$A211,СВЦЭМ!$B$34:$B$777,G$207)+'СЕТ СН'!$F$15</f>
        <v>0</v>
      </c>
      <c r="H211" s="36">
        <f>SUMIFS(СВЦЭМ!$G$34:$G$777,СВЦЭМ!$A$34:$A$777,$A211,СВЦЭМ!$B$34:$B$777,H$207)+'СЕТ СН'!$F$15</f>
        <v>0</v>
      </c>
      <c r="I211" s="36">
        <f>SUMIFS(СВЦЭМ!$G$34:$G$777,СВЦЭМ!$A$34:$A$777,$A211,СВЦЭМ!$B$34:$B$777,I$207)+'СЕТ СН'!$F$15</f>
        <v>0</v>
      </c>
      <c r="J211" s="36">
        <f>SUMIFS(СВЦЭМ!$G$34:$G$777,СВЦЭМ!$A$34:$A$777,$A211,СВЦЭМ!$B$34:$B$777,J$207)+'СЕТ СН'!$F$15</f>
        <v>0</v>
      </c>
      <c r="K211" s="36">
        <f>SUMIFS(СВЦЭМ!$G$34:$G$777,СВЦЭМ!$A$34:$A$777,$A211,СВЦЭМ!$B$34:$B$777,K$207)+'СЕТ СН'!$F$15</f>
        <v>0</v>
      </c>
      <c r="L211" s="36">
        <f>SUMIFS(СВЦЭМ!$G$34:$G$777,СВЦЭМ!$A$34:$A$777,$A211,СВЦЭМ!$B$34:$B$777,L$207)+'СЕТ СН'!$F$15</f>
        <v>0</v>
      </c>
      <c r="M211" s="36">
        <f>SUMIFS(СВЦЭМ!$G$34:$G$777,СВЦЭМ!$A$34:$A$777,$A211,СВЦЭМ!$B$34:$B$777,M$207)+'СЕТ СН'!$F$15</f>
        <v>0</v>
      </c>
      <c r="N211" s="36">
        <f>SUMIFS(СВЦЭМ!$G$34:$G$777,СВЦЭМ!$A$34:$A$777,$A211,СВЦЭМ!$B$34:$B$777,N$207)+'СЕТ СН'!$F$15</f>
        <v>0</v>
      </c>
      <c r="O211" s="36">
        <f>SUMIFS(СВЦЭМ!$G$34:$G$777,СВЦЭМ!$A$34:$A$777,$A211,СВЦЭМ!$B$34:$B$777,O$207)+'СЕТ СН'!$F$15</f>
        <v>0</v>
      </c>
      <c r="P211" s="36">
        <f>SUMIFS(СВЦЭМ!$G$34:$G$777,СВЦЭМ!$A$34:$A$777,$A211,СВЦЭМ!$B$34:$B$777,P$207)+'СЕТ СН'!$F$15</f>
        <v>0</v>
      </c>
      <c r="Q211" s="36">
        <f>SUMIFS(СВЦЭМ!$G$34:$G$777,СВЦЭМ!$A$34:$A$777,$A211,СВЦЭМ!$B$34:$B$777,Q$207)+'СЕТ СН'!$F$15</f>
        <v>0</v>
      </c>
      <c r="R211" s="36">
        <f>SUMIFS(СВЦЭМ!$G$34:$G$777,СВЦЭМ!$A$34:$A$777,$A211,СВЦЭМ!$B$34:$B$777,R$207)+'СЕТ СН'!$F$15</f>
        <v>0</v>
      </c>
      <c r="S211" s="36">
        <f>SUMIFS(СВЦЭМ!$G$34:$G$777,СВЦЭМ!$A$34:$A$777,$A211,СВЦЭМ!$B$34:$B$777,S$207)+'СЕТ СН'!$F$15</f>
        <v>0</v>
      </c>
      <c r="T211" s="36">
        <f>SUMIFS(СВЦЭМ!$G$34:$G$777,СВЦЭМ!$A$34:$A$777,$A211,СВЦЭМ!$B$34:$B$777,T$207)+'СЕТ СН'!$F$15</f>
        <v>0</v>
      </c>
      <c r="U211" s="36">
        <f>SUMIFS(СВЦЭМ!$G$34:$G$777,СВЦЭМ!$A$34:$A$777,$A211,СВЦЭМ!$B$34:$B$777,U$207)+'СЕТ СН'!$F$15</f>
        <v>0</v>
      </c>
      <c r="V211" s="36">
        <f>SUMIFS(СВЦЭМ!$G$34:$G$777,СВЦЭМ!$A$34:$A$777,$A211,СВЦЭМ!$B$34:$B$777,V$207)+'СЕТ СН'!$F$15</f>
        <v>0</v>
      </c>
      <c r="W211" s="36">
        <f>SUMIFS(СВЦЭМ!$G$34:$G$777,СВЦЭМ!$A$34:$A$777,$A211,СВЦЭМ!$B$34:$B$777,W$207)+'СЕТ СН'!$F$15</f>
        <v>0</v>
      </c>
      <c r="X211" s="36">
        <f>SUMIFS(СВЦЭМ!$G$34:$G$777,СВЦЭМ!$A$34:$A$777,$A211,СВЦЭМ!$B$34:$B$777,X$207)+'СЕТ СН'!$F$15</f>
        <v>0</v>
      </c>
      <c r="Y211" s="36">
        <f>SUMIFS(СВЦЭМ!$G$34:$G$777,СВЦЭМ!$A$34:$A$777,$A211,СВЦЭМ!$B$34:$B$777,Y$207)+'СЕТ СН'!$F$15</f>
        <v>0</v>
      </c>
    </row>
    <row r="212" spans="1:25" ht="15.75" hidden="1" x14ac:dyDescent="0.2">
      <c r="A212" s="35">
        <f t="shared" si="6"/>
        <v>44232</v>
      </c>
      <c r="B212" s="36">
        <f>SUMIFS(СВЦЭМ!$G$34:$G$777,СВЦЭМ!$A$34:$A$777,$A212,СВЦЭМ!$B$34:$B$777,B$207)+'СЕТ СН'!$F$15</f>
        <v>0</v>
      </c>
      <c r="C212" s="36">
        <f>SUMIFS(СВЦЭМ!$G$34:$G$777,СВЦЭМ!$A$34:$A$777,$A212,СВЦЭМ!$B$34:$B$777,C$207)+'СЕТ СН'!$F$15</f>
        <v>0</v>
      </c>
      <c r="D212" s="36">
        <f>SUMIFS(СВЦЭМ!$G$34:$G$777,СВЦЭМ!$A$34:$A$777,$A212,СВЦЭМ!$B$34:$B$777,D$207)+'СЕТ СН'!$F$15</f>
        <v>0</v>
      </c>
      <c r="E212" s="36">
        <f>SUMIFS(СВЦЭМ!$G$34:$G$777,СВЦЭМ!$A$34:$A$777,$A212,СВЦЭМ!$B$34:$B$777,E$207)+'СЕТ СН'!$F$15</f>
        <v>0</v>
      </c>
      <c r="F212" s="36">
        <f>SUMIFS(СВЦЭМ!$G$34:$G$777,СВЦЭМ!$A$34:$A$777,$A212,СВЦЭМ!$B$34:$B$777,F$207)+'СЕТ СН'!$F$15</f>
        <v>0</v>
      </c>
      <c r="G212" s="36">
        <f>SUMIFS(СВЦЭМ!$G$34:$G$777,СВЦЭМ!$A$34:$A$777,$A212,СВЦЭМ!$B$34:$B$777,G$207)+'СЕТ СН'!$F$15</f>
        <v>0</v>
      </c>
      <c r="H212" s="36">
        <f>SUMIFS(СВЦЭМ!$G$34:$G$777,СВЦЭМ!$A$34:$A$777,$A212,СВЦЭМ!$B$34:$B$777,H$207)+'СЕТ СН'!$F$15</f>
        <v>0</v>
      </c>
      <c r="I212" s="36">
        <f>SUMIFS(СВЦЭМ!$G$34:$G$777,СВЦЭМ!$A$34:$A$777,$A212,СВЦЭМ!$B$34:$B$777,I$207)+'СЕТ СН'!$F$15</f>
        <v>0</v>
      </c>
      <c r="J212" s="36">
        <f>SUMIFS(СВЦЭМ!$G$34:$G$777,СВЦЭМ!$A$34:$A$777,$A212,СВЦЭМ!$B$34:$B$777,J$207)+'СЕТ СН'!$F$15</f>
        <v>0</v>
      </c>
      <c r="K212" s="36">
        <f>SUMIFS(СВЦЭМ!$G$34:$G$777,СВЦЭМ!$A$34:$A$777,$A212,СВЦЭМ!$B$34:$B$777,K$207)+'СЕТ СН'!$F$15</f>
        <v>0</v>
      </c>
      <c r="L212" s="36">
        <f>SUMIFS(СВЦЭМ!$G$34:$G$777,СВЦЭМ!$A$34:$A$777,$A212,СВЦЭМ!$B$34:$B$777,L$207)+'СЕТ СН'!$F$15</f>
        <v>0</v>
      </c>
      <c r="M212" s="36">
        <f>SUMIFS(СВЦЭМ!$G$34:$G$777,СВЦЭМ!$A$34:$A$777,$A212,СВЦЭМ!$B$34:$B$777,M$207)+'СЕТ СН'!$F$15</f>
        <v>0</v>
      </c>
      <c r="N212" s="36">
        <f>SUMIFS(СВЦЭМ!$G$34:$G$777,СВЦЭМ!$A$34:$A$777,$A212,СВЦЭМ!$B$34:$B$777,N$207)+'СЕТ СН'!$F$15</f>
        <v>0</v>
      </c>
      <c r="O212" s="36">
        <f>SUMIFS(СВЦЭМ!$G$34:$G$777,СВЦЭМ!$A$34:$A$777,$A212,СВЦЭМ!$B$34:$B$777,O$207)+'СЕТ СН'!$F$15</f>
        <v>0</v>
      </c>
      <c r="P212" s="36">
        <f>SUMIFS(СВЦЭМ!$G$34:$G$777,СВЦЭМ!$A$34:$A$777,$A212,СВЦЭМ!$B$34:$B$777,P$207)+'СЕТ СН'!$F$15</f>
        <v>0</v>
      </c>
      <c r="Q212" s="36">
        <f>SUMIFS(СВЦЭМ!$G$34:$G$777,СВЦЭМ!$A$34:$A$777,$A212,СВЦЭМ!$B$34:$B$777,Q$207)+'СЕТ СН'!$F$15</f>
        <v>0</v>
      </c>
      <c r="R212" s="36">
        <f>SUMIFS(СВЦЭМ!$G$34:$G$777,СВЦЭМ!$A$34:$A$777,$A212,СВЦЭМ!$B$34:$B$777,R$207)+'СЕТ СН'!$F$15</f>
        <v>0</v>
      </c>
      <c r="S212" s="36">
        <f>SUMIFS(СВЦЭМ!$G$34:$G$777,СВЦЭМ!$A$34:$A$777,$A212,СВЦЭМ!$B$34:$B$777,S$207)+'СЕТ СН'!$F$15</f>
        <v>0</v>
      </c>
      <c r="T212" s="36">
        <f>SUMIFS(СВЦЭМ!$G$34:$G$777,СВЦЭМ!$A$34:$A$777,$A212,СВЦЭМ!$B$34:$B$777,T$207)+'СЕТ СН'!$F$15</f>
        <v>0</v>
      </c>
      <c r="U212" s="36">
        <f>SUMIFS(СВЦЭМ!$G$34:$G$777,СВЦЭМ!$A$34:$A$777,$A212,СВЦЭМ!$B$34:$B$777,U$207)+'СЕТ СН'!$F$15</f>
        <v>0</v>
      </c>
      <c r="V212" s="36">
        <f>SUMIFS(СВЦЭМ!$G$34:$G$777,СВЦЭМ!$A$34:$A$777,$A212,СВЦЭМ!$B$34:$B$777,V$207)+'СЕТ СН'!$F$15</f>
        <v>0</v>
      </c>
      <c r="W212" s="36">
        <f>SUMIFS(СВЦЭМ!$G$34:$G$777,СВЦЭМ!$A$34:$A$777,$A212,СВЦЭМ!$B$34:$B$777,W$207)+'СЕТ СН'!$F$15</f>
        <v>0</v>
      </c>
      <c r="X212" s="36">
        <f>SUMIFS(СВЦЭМ!$G$34:$G$777,СВЦЭМ!$A$34:$A$777,$A212,СВЦЭМ!$B$34:$B$777,X$207)+'СЕТ СН'!$F$15</f>
        <v>0</v>
      </c>
      <c r="Y212" s="36">
        <f>SUMIFS(СВЦЭМ!$G$34:$G$777,СВЦЭМ!$A$34:$A$777,$A212,СВЦЭМ!$B$34:$B$777,Y$207)+'СЕТ СН'!$F$15</f>
        <v>0</v>
      </c>
    </row>
    <row r="213" spans="1:25" ht="15.75" hidden="1" x14ac:dyDescent="0.2">
      <c r="A213" s="35">
        <f t="shared" si="6"/>
        <v>44233</v>
      </c>
      <c r="B213" s="36">
        <f>SUMIFS(СВЦЭМ!$G$34:$G$777,СВЦЭМ!$A$34:$A$777,$A213,СВЦЭМ!$B$34:$B$777,B$207)+'СЕТ СН'!$F$15</f>
        <v>0</v>
      </c>
      <c r="C213" s="36">
        <f>SUMIFS(СВЦЭМ!$G$34:$G$777,СВЦЭМ!$A$34:$A$777,$A213,СВЦЭМ!$B$34:$B$777,C$207)+'СЕТ СН'!$F$15</f>
        <v>0</v>
      </c>
      <c r="D213" s="36">
        <f>SUMIFS(СВЦЭМ!$G$34:$G$777,СВЦЭМ!$A$34:$A$777,$A213,СВЦЭМ!$B$34:$B$777,D$207)+'СЕТ СН'!$F$15</f>
        <v>0</v>
      </c>
      <c r="E213" s="36">
        <f>SUMIFS(СВЦЭМ!$G$34:$G$777,СВЦЭМ!$A$34:$A$777,$A213,СВЦЭМ!$B$34:$B$777,E$207)+'СЕТ СН'!$F$15</f>
        <v>0</v>
      </c>
      <c r="F213" s="36">
        <f>SUMIFS(СВЦЭМ!$G$34:$G$777,СВЦЭМ!$A$34:$A$777,$A213,СВЦЭМ!$B$34:$B$777,F$207)+'СЕТ СН'!$F$15</f>
        <v>0</v>
      </c>
      <c r="G213" s="36">
        <f>SUMIFS(СВЦЭМ!$G$34:$G$777,СВЦЭМ!$A$34:$A$777,$A213,СВЦЭМ!$B$34:$B$777,G$207)+'СЕТ СН'!$F$15</f>
        <v>0</v>
      </c>
      <c r="H213" s="36">
        <f>SUMIFS(СВЦЭМ!$G$34:$G$777,СВЦЭМ!$A$34:$A$777,$A213,СВЦЭМ!$B$34:$B$777,H$207)+'СЕТ СН'!$F$15</f>
        <v>0</v>
      </c>
      <c r="I213" s="36">
        <f>SUMIFS(СВЦЭМ!$G$34:$G$777,СВЦЭМ!$A$34:$A$777,$A213,СВЦЭМ!$B$34:$B$777,I$207)+'СЕТ СН'!$F$15</f>
        <v>0</v>
      </c>
      <c r="J213" s="36">
        <f>SUMIFS(СВЦЭМ!$G$34:$G$777,СВЦЭМ!$A$34:$A$777,$A213,СВЦЭМ!$B$34:$B$777,J$207)+'СЕТ СН'!$F$15</f>
        <v>0</v>
      </c>
      <c r="K213" s="36">
        <f>SUMIFS(СВЦЭМ!$G$34:$G$777,СВЦЭМ!$A$34:$A$777,$A213,СВЦЭМ!$B$34:$B$777,K$207)+'СЕТ СН'!$F$15</f>
        <v>0</v>
      </c>
      <c r="L213" s="36">
        <f>SUMIFS(СВЦЭМ!$G$34:$G$777,СВЦЭМ!$A$34:$A$777,$A213,СВЦЭМ!$B$34:$B$777,L$207)+'СЕТ СН'!$F$15</f>
        <v>0</v>
      </c>
      <c r="M213" s="36">
        <f>SUMIFS(СВЦЭМ!$G$34:$G$777,СВЦЭМ!$A$34:$A$777,$A213,СВЦЭМ!$B$34:$B$777,M$207)+'СЕТ СН'!$F$15</f>
        <v>0</v>
      </c>
      <c r="N213" s="36">
        <f>SUMIFS(СВЦЭМ!$G$34:$G$777,СВЦЭМ!$A$34:$A$777,$A213,СВЦЭМ!$B$34:$B$777,N$207)+'СЕТ СН'!$F$15</f>
        <v>0</v>
      </c>
      <c r="O213" s="36">
        <f>SUMIFS(СВЦЭМ!$G$34:$G$777,СВЦЭМ!$A$34:$A$777,$A213,СВЦЭМ!$B$34:$B$777,O$207)+'СЕТ СН'!$F$15</f>
        <v>0</v>
      </c>
      <c r="P213" s="36">
        <f>SUMIFS(СВЦЭМ!$G$34:$G$777,СВЦЭМ!$A$34:$A$777,$A213,СВЦЭМ!$B$34:$B$777,P$207)+'СЕТ СН'!$F$15</f>
        <v>0</v>
      </c>
      <c r="Q213" s="36">
        <f>SUMIFS(СВЦЭМ!$G$34:$G$777,СВЦЭМ!$A$34:$A$777,$A213,СВЦЭМ!$B$34:$B$777,Q$207)+'СЕТ СН'!$F$15</f>
        <v>0</v>
      </c>
      <c r="R213" s="36">
        <f>SUMIFS(СВЦЭМ!$G$34:$G$777,СВЦЭМ!$A$34:$A$777,$A213,СВЦЭМ!$B$34:$B$777,R$207)+'СЕТ СН'!$F$15</f>
        <v>0</v>
      </c>
      <c r="S213" s="36">
        <f>SUMIFS(СВЦЭМ!$G$34:$G$777,СВЦЭМ!$A$34:$A$777,$A213,СВЦЭМ!$B$34:$B$777,S$207)+'СЕТ СН'!$F$15</f>
        <v>0</v>
      </c>
      <c r="T213" s="36">
        <f>SUMIFS(СВЦЭМ!$G$34:$G$777,СВЦЭМ!$A$34:$A$777,$A213,СВЦЭМ!$B$34:$B$777,T$207)+'СЕТ СН'!$F$15</f>
        <v>0</v>
      </c>
      <c r="U213" s="36">
        <f>SUMIFS(СВЦЭМ!$G$34:$G$777,СВЦЭМ!$A$34:$A$777,$A213,СВЦЭМ!$B$34:$B$777,U$207)+'СЕТ СН'!$F$15</f>
        <v>0</v>
      </c>
      <c r="V213" s="36">
        <f>SUMIFS(СВЦЭМ!$G$34:$G$777,СВЦЭМ!$A$34:$A$777,$A213,СВЦЭМ!$B$34:$B$777,V$207)+'СЕТ СН'!$F$15</f>
        <v>0</v>
      </c>
      <c r="W213" s="36">
        <f>SUMIFS(СВЦЭМ!$G$34:$G$777,СВЦЭМ!$A$34:$A$777,$A213,СВЦЭМ!$B$34:$B$777,W$207)+'СЕТ СН'!$F$15</f>
        <v>0</v>
      </c>
      <c r="X213" s="36">
        <f>SUMIFS(СВЦЭМ!$G$34:$G$777,СВЦЭМ!$A$34:$A$777,$A213,СВЦЭМ!$B$34:$B$777,X$207)+'СЕТ СН'!$F$15</f>
        <v>0</v>
      </c>
      <c r="Y213" s="36">
        <f>SUMIFS(СВЦЭМ!$G$34:$G$777,СВЦЭМ!$A$34:$A$777,$A213,СВЦЭМ!$B$34:$B$777,Y$207)+'СЕТ СН'!$F$15</f>
        <v>0</v>
      </c>
    </row>
    <row r="214" spans="1:25" ht="15.75" hidden="1" x14ac:dyDescent="0.2">
      <c r="A214" s="35">
        <f t="shared" si="6"/>
        <v>44234</v>
      </c>
      <c r="B214" s="36">
        <f>SUMIFS(СВЦЭМ!$G$34:$G$777,СВЦЭМ!$A$34:$A$777,$A214,СВЦЭМ!$B$34:$B$777,B$207)+'СЕТ СН'!$F$15</f>
        <v>0</v>
      </c>
      <c r="C214" s="36">
        <f>SUMIFS(СВЦЭМ!$G$34:$G$777,СВЦЭМ!$A$34:$A$777,$A214,СВЦЭМ!$B$34:$B$777,C$207)+'СЕТ СН'!$F$15</f>
        <v>0</v>
      </c>
      <c r="D214" s="36">
        <f>SUMIFS(СВЦЭМ!$G$34:$G$777,СВЦЭМ!$A$34:$A$777,$A214,СВЦЭМ!$B$34:$B$777,D$207)+'СЕТ СН'!$F$15</f>
        <v>0</v>
      </c>
      <c r="E214" s="36">
        <f>SUMIFS(СВЦЭМ!$G$34:$G$777,СВЦЭМ!$A$34:$A$777,$A214,СВЦЭМ!$B$34:$B$777,E$207)+'СЕТ СН'!$F$15</f>
        <v>0</v>
      </c>
      <c r="F214" s="36">
        <f>SUMIFS(СВЦЭМ!$G$34:$G$777,СВЦЭМ!$A$34:$A$777,$A214,СВЦЭМ!$B$34:$B$777,F$207)+'СЕТ СН'!$F$15</f>
        <v>0</v>
      </c>
      <c r="G214" s="36">
        <f>SUMIFS(СВЦЭМ!$G$34:$G$777,СВЦЭМ!$A$34:$A$777,$A214,СВЦЭМ!$B$34:$B$777,G$207)+'СЕТ СН'!$F$15</f>
        <v>0</v>
      </c>
      <c r="H214" s="36">
        <f>SUMIFS(СВЦЭМ!$G$34:$G$777,СВЦЭМ!$A$34:$A$777,$A214,СВЦЭМ!$B$34:$B$777,H$207)+'СЕТ СН'!$F$15</f>
        <v>0</v>
      </c>
      <c r="I214" s="36">
        <f>SUMIFS(СВЦЭМ!$G$34:$G$777,СВЦЭМ!$A$34:$A$777,$A214,СВЦЭМ!$B$34:$B$777,I$207)+'СЕТ СН'!$F$15</f>
        <v>0</v>
      </c>
      <c r="J214" s="36">
        <f>SUMIFS(СВЦЭМ!$G$34:$G$777,СВЦЭМ!$A$34:$A$777,$A214,СВЦЭМ!$B$34:$B$777,J$207)+'СЕТ СН'!$F$15</f>
        <v>0</v>
      </c>
      <c r="K214" s="36">
        <f>SUMIFS(СВЦЭМ!$G$34:$G$777,СВЦЭМ!$A$34:$A$777,$A214,СВЦЭМ!$B$34:$B$777,K$207)+'СЕТ СН'!$F$15</f>
        <v>0</v>
      </c>
      <c r="L214" s="36">
        <f>SUMIFS(СВЦЭМ!$G$34:$G$777,СВЦЭМ!$A$34:$A$777,$A214,СВЦЭМ!$B$34:$B$777,L$207)+'СЕТ СН'!$F$15</f>
        <v>0</v>
      </c>
      <c r="M214" s="36">
        <f>SUMIFS(СВЦЭМ!$G$34:$G$777,СВЦЭМ!$A$34:$A$777,$A214,СВЦЭМ!$B$34:$B$777,M$207)+'СЕТ СН'!$F$15</f>
        <v>0</v>
      </c>
      <c r="N214" s="36">
        <f>SUMIFS(СВЦЭМ!$G$34:$G$777,СВЦЭМ!$A$34:$A$777,$A214,СВЦЭМ!$B$34:$B$777,N$207)+'СЕТ СН'!$F$15</f>
        <v>0</v>
      </c>
      <c r="O214" s="36">
        <f>SUMIFS(СВЦЭМ!$G$34:$G$777,СВЦЭМ!$A$34:$A$777,$A214,СВЦЭМ!$B$34:$B$777,O$207)+'СЕТ СН'!$F$15</f>
        <v>0</v>
      </c>
      <c r="P214" s="36">
        <f>SUMIFS(СВЦЭМ!$G$34:$G$777,СВЦЭМ!$A$34:$A$777,$A214,СВЦЭМ!$B$34:$B$777,P$207)+'СЕТ СН'!$F$15</f>
        <v>0</v>
      </c>
      <c r="Q214" s="36">
        <f>SUMIFS(СВЦЭМ!$G$34:$G$777,СВЦЭМ!$A$34:$A$777,$A214,СВЦЭМ!$B$34:$B$777,Q$207)+'СЕТ СН'!$F$15</f>
        <v>0</v>
      </c>
      <c r="R214" s="36">
        <f>SUMIFS(СВЦЭМ!$G$34:$G$777,СВЦЭМ!$A$34:$A$777,$A214,СВЦЭМ!$B$34:$B$777,R$207)+'СЕТ СН'!$F$15</f>
        <v>0</v>
      </c>
      <c r="S214" s="36">
        <f>SUMIFS(СВЦЭМ!$G$34:$G$777,СВЦЭМ!$A$34:$A$777,$A214,СВЦЭМ!$B$34:$B$777,S$207)+'СЕТ СН'!$F$15</f>
        <v>0</v>
      </c>
      <c r="T214" s="36">
        <f>SUMIFS(СВЦЭМ!$G$34:$G$777,СВЦЭМ!$A$34:$A$777,$A214,СВЦЭМ!$B$34:$B$777,T$207)+'СЕТ СН'!$F$15</f>
        <v>0</v>
      </c>
      <c r="U214" s="36">
        <f>SUMIFS(СВЦЭМ!$G$34:$G$777,СВЦЭМ!$A$34:$A$777,$A214,СВЦЭМ!$B$34:$B$777,U$207)+'СЕТ СН'!$F$15</f>
        <v>0</v>
      </c>
      <c r="V214" s="36">
        <f>SUMIFS(СВЦЭМ!$G$34:$G$777,СВЦЭМ!$A$34:$A$777,$A214,СВЦЭМ!$B$34:$B$777,V$207)+'СЕТ СН'!$F$15</f>
        <v>0</v>
      </c>
      <c r="W214" s="36">
        <f>SUMIFS(СВЦЭМ!$G$34:$G$777,СВЦЭМ!$A$34:$A$777,$A214,СВЦЭМ!$B$34:$B$777,W$207)+'СЕТ СН'!$F$15</f>
        <v>0</v>
      </c>
      <c r="X214" s="36">
        <f>SUMIFS(СВЦЭМ!$G$34:$G$777,СВЦЭМ!$A$34:$A$777,$A214,СВЦЭМ!$B$34:$B$777,X$207)+'СЕТ СН'!$F$15</f>
        <v>0</v>
      </c>
      <c r="Y214" s="36">
        <f>SUMIFS(СВЦЭМ!$G$34:$G$777,СВЦЭМ!$A$34:$A$777,$A214,СВЦЭМ!$B$34:$B$777,Y$207)+'СЕТ СН'!$F$15</f>
        <v>0</v>
      </c>
    </row>
    <row r="215" spans="1:25" ht="15.75" hidden="1" x14ac:dyDescent="0.2">
      <c r="A215" s="35">
        <f t="shared" si="6"/>
        <v>44235</v>
      </c>
      <c r="B215" s="36">
        <f>SUMIFS(СВЦЭМ!$G$34:$G$777,СВЦЭМ!$A$34:$A$777,$A215,СВЦЭМ!$B$34:$B$777,B$207)+'СЕТ СН'!$F$15</f>
        <v>0</v>
      </c>
      <c r="C215" s="36">
        <f>SUMIFS(СВЦЭМ!$G$34:$G$777,СВЦЭМ!$A$34:$A$777,$A215,СВЦЭМ!$B$34:$B$777,C$207)+'СЕТ СН'!$F$15</f>
        <v>0</v>
      </c>
      <c r="D215" s="36">
        <f>SUMIFS(СВЦЭМ!$G$34:$G$777,СВЦЭМ!$A$34:$A$777,$A215,СВЦЭМ!$B$34:$B$777,D$207)+'СЕТ СН'!$F$15</f>
        <v>0</v>
      </c>
      <c r="E215" s="36">
        <f>SUMIFS(СВЦЭМ!$G$34:$G$777,СВЦЭМ!$A$34:$A$777,$A215,СВЦЭМ!$B$34:$B$777,E$207)+'СЕТ СН'!$F$15</f>
        <v>0</v>
      </c>
      <c r="F215" s="36">
        <f>SUMIFS(СВЦЭМ!$G$34:$G$777,СВЦЭМ!$A$34:$A$777,$A215,СВЦЭМ!$B$34:$B$777,F$207)+'СЕТ СН'!$F$15</f>
        <v>0</v>
      </c>
      <c r="G215" s="36">
        <f>SUMIFS(СВЦЭМ!$G$34:$G$777,СВЦЭМ!$A$34:$A$777,$A215,СВЦЭМ!$B$34:$B$777,G$207)+'СЕТ СН'!$F$15</f>
        <v>0</v>
      </c>
      <c r="H215" s="36">
        <f>SUMIFS(СВЦЭМ!$G$34:$G$777,СВЦЭМ!$A$34:$A$777,$A215,СВЦЭМ!$B$34:$B$777,H$207)+'СЕТ СН'!$F$15</f>
        <v>0</v>
      </c>
      <c r="I215" s="36">
        <f>SUMIFS(СВЦЭМ!$G$34:$G$777,СВЦЭМ!$A$34:$A$777,$A215,СВЦЭМ!$B$34:$B$777,I$207)+'СЕТ СН'!$F$15</f>
        <v>0</v>
      </c>
      <c r="J215" s="36">
        <f>SUMIFS(СВЦЭМ!$G$34:$G$777,СВЦЭМ!$A$34:$A$777,$A215,СВЦЭМ!$B$34:$B$777,J$207)+'СЕТ СН'!$F$15</f>
        <v>0</v>
      </c>
      <c r="K215" s="36">
        <f>SUMIFS(СВЦЭМ!$G$34:$G$777,СВЦЭМ!$A$34:$A$777,$A215,СВЦЭМ!$B$34:$B$777,K$207)+'СЕТ СН'!$F$15</f>
        <v>0</v>
      </c>
      <c r="L215" s="36">
        <f>SUMIFS(СВЦЭМ!$G$34:$G$777,СВЦЭМ!$A$34:$A$777,$A215,СВЦЭМ!$B$34:$B$777,L$207)+'СЕТ СН'!$F$15</f>
        <v>0</v>
      </c>
      <c r="M215" s="36">
        <f>SUMIFS(СВЦЭМ!$G$34:$G$777,СВЦЭМ!$A$34:$A$777,$A215,СВЦЭМ!$B$34:$B$777,M$207)+'СЕТ СН'!$F$15</f>
        <v>0</v>
      </c>
      <c r="N215" s="36">
        <f>SUMIFS(СВЦЭМ!$G$34:$G$777,СВЦЭМ!$A$34:$A$777,$A215,СВЦЭМ!$B$34:$B$777,N$207)+'СЕТ СН'!$F$15</f>
        <v>0</v>
      </c>
      <c r="O215" s="36">
        <f>SUMIFS(СВЦЭМ!$G$34:$G$777,СВЦЭМ!$A$34:$A$777,$A215,СВЦЭМ!$B$34:$B$777,O$207)+'СЕТ СН'!$F$15</f>
        <v>0</v>
      </c>
      <c r="P215" s="36">
        <f>SUMIFS(СВЦЭМ!$G$34:$G$777,СВЦЭМ!$A$34:$A$777,$A215,СВЦЭМ!$B$34:$B$777,P$207)+'СЕТ СН'!$F$15</f>
        <v>0</v>
      </c>
      <c r="Q215" s="36">
        <f>SUMIFS(СВЦЭМ!$G$34:$G$777,СВЦЭМ!$A$34:$A$777,$A215,СВЦЭМ!$B$34:$B$777,Q$207)+'СЕТ СН'!$F$15</f>
        <v>0</v>
      </c>
      <c r="R215" s="36">
        <f>SUMIFS(СВЦЭМ!$G$34:$G$777,СВЦЭМ!$A$34:$A$777,$A215,СВЦЭМ!$B$34:$B$777,R$207)+'СЕТ СН'!$F$15</f>
        <v>0</v>
      </c>
      <c r="S215" s="36">
        <f>SUMIFS(СВЦЭМ!$G$34:$G$777,СВЦЭМ!$A$34:$A$777,$A215,СВЦЭМ!$B$34:$B$777,S$207)+'СЕТ СН'!$F$15</f>
        <v>0</v>
      </c>
      <c r="T215" s="36">
        <f>SUMIFS(СВЦЭМ!$G$34:$G$777,СВЦЭМ!$A$34:$A$777,$A215,СВЦЭМ!$B$34:$B$777,T$207)+'СЕТ СН'!$F$15</f>
        <v>0</v>
      </c>
      <c r="U215" s="36">
        <f>SUMIFS(СВЦЭМ!$G$34:$G$777,СВЦЭМ!$A$34:$A$777,$A215,СВЦЭМ!$B$34:$B$777,U$207)+'СЕТ СН'!$F$15</f>
        <v>0</v>
      </c>
      <c r="V215" s="36">
        <f>SUMIFS(СВЦЭМ!$G$34:$G$777,СВЦЭМ!$A$34:$A$777,$A215,СВЦЭМ!$B$34:$B$777,V$207)+'СЕТ СН'!$F$15</f>
        <v>0</v>
      </c>
      <c r="W215" s="36">
        <f>SUMIFS(СВЦЭМ!$G$34:$G$777,СВЦЭМ!$A$34:$A$777,$A215,СВЦЭМ!$B$34:$B$777,W$207)+'СЕТ СН'!$F$15</f>
        <v>0</v>
      </c>
      <c r="X215" s="36">
        <f>SUMIFS(СВЦЭМ!$G$34:$G$777,СВЦЭМ!$A$34:$A$777,$A215,СВЦЭМ!$B$34:$B$777,X$207)+'СЕТ СН'!$F$15</f>
        <v>0</v>
      </c>
      <c r="Y215" s="36">
        <f>SUMIFS(СВЦЭМ!$G$34:$G$777,СВЦЭМ!$A$34:$A$777,$A215,СВЦЭМ!$B$34:$B$777,Y$207)+'СЕТ СН'!$F$15</f>
        <v>0</v>
      </c>
    </row>
    <row r="216" spans="1:25" ht="15.75" hidden="1" x14ac:dyDescent="0.2">
      <c r="A216" s="35">
        <f t="shared" si="6"/>
        <v>44236</v>
      </c>
      <c r="B216" s="36">
        <f>SUMIFS(СВЦЭМ!$G$34:$G$777,СВЦЭМ!$A$34:$A$777,$A216,СВЦЭМ!$B$34:$B$777,B$207)+'СЕТ СН'!$F$15</f>
        <v>0</v>
      </c>
      <c r="C216" s="36">
        <f>SUMIFS(СВЦЭМ!$G$34:$G$777,СВЦЭМ!$A$34:$A$777,$A216,СВЦЭМ!$B$34:$B$777,C$207)+'СЕТ СН'!$F$15</f>
        <v>0</v>
      </c>
      <c r="D216" s="36">
        <f>SUMIFS(СВЦЭМ!$G$34:$G$777,СВЦЭМ!$A$34:$A$777,$A216,СВЦЭМ!$B$34:$B$777,D$207)+'СЕТ СН'!$F$15</f>
        <v>0</v>
      </c>
      <c r="E216" s="36">
        <f>SUMIFS(СВЦЭМ!$G$34:$G$777,СВЦЭМ!$A$34:$A$777,$A216,СВЦЭМ!$B$34:$B$777,E$207)+'СЕТ СН'!$F$15</f>
        <v>0</v>
      </c>
      <c r="F216" s="36">
        <f>SUMIFS(СВЦЭМ!$G$34:$G$777,СВЦЭМ!$A$34:$A$777,$A216,СВЦЭМ!$B$34:$B$777,F$207)+'СЕТ СН'!$F$15</f>
        <v>0</v>
      </c>
      <c r="G216" s="36">
        <f>SUMIFS(СВЦЭМ!$G$34:$G$777,СВЦЭМ!$A$34:$A$777,$A216,СВЦЭМ!$B$34:$B$777,G$207)+'СЕТ СН'!$F$15</f>
        <v>0</v>
      </c>
      <c r="H216" s="36">
        <f>SUMIFS(СВЦЭМ!$G$34:$G$777,СВЦЭМ!$A$34:$A$777,$A216,СВЦЭМ!$B$34:$B$777,H$207)+'СЕТ СН'!$F$15</f>
        <v>0</v>
      </c>
      <c r="I216" s="36">
        <f>SUMIFS(СВЦЭМ!$G$34:$G$777,СВЦЭМ!$A$34:$A$777,$A216,СВЦЭМ!$B$34:$B$777,I$207)+'СЕТ СН'!$F$15</f>
        <v>0</v>
      </c>
      <c r="J216" s="36">
        <f>SUMIFS(СВЦЭМ!$G$34:$G$777,СВЦЭМ!$A$34:$A$777,$A216,СВЦЭМ!$B$34:$B$777,J$207)+'СЕТ СН'!$F$15</f>
        <v>0</v>
      </c>
      <c r="K216" s="36">
        <f>SUMIFS(СВЦЭМ!$G$34:$G$777,СВЦЭМ!$A$34:$A$777,$A216,СВЦЭМ!$B$34:$B$777,K$207)+'СЕТ СН'!$F$15</f>
        <v>0</v>
      </c>
      <c r="L216" s="36">
        <f>SUMIFS(СВЦЭМ!$G$34:$G$777,СВЦЭМ!$A$34:$A$777,$A216,СВЦЭМ!$B$34:$B$777,L$207)+'СЕТ СН'!$F$15</f>
        <v>0</v>
      </c>
      <c r="M216" s="36">
        <f>SUMIFS(СВЦЭМ!$G$34:$G$777,СВЦЭМ!$A$34:$A$777,$A216,СВЦЭМ!$B$34:$B$777,M$207)+'СЕТ СН'!$F$15</f>
        <v>0</v>
      </c>
      <c r="N216" s="36">
        <f>SUMIFS(СВЦЭМ!$G$34:$G$777,СВЦЭМ!$A$34:$A$777,$A216,СВЦЭМ!$B$34:$B$777,N$207)+'СЕТ СН'!$F$15</f>
        <v>0</v>
      </c>
      <c r="O216" s="36">
        <f>SUMIFS(СВЦЭМ!$G$34:$G$777,СВЦЭМ!$A$34:$A$777,$A216,СВЦЭМ!$B$34:$B$777,O$207)+'СЕТ СН'!$F$15</f>
        <v>0</v>
      </c>
      <c r="P216" s="36">
        <f>SUMIFS(СВЦЭМ!$G$34:$G$777,СВЦЭМ!$A$34:$A$777,$A216,СВЦЭМ!$B$34:$B$777,P$207)+'СЕТ СН'!$F$15</f>
        <v>0</v>
      </c>
      <c r="Q216" s="36">
        <f>SUMIFS(СВЦЭМ!$G$34:$G$777,СВЦЭМ!$A$34:$A$777,$A216,СВЦЭМ!$B$34:$B$777,Q$207)+'СЕТ СН'!$F$15</f>
        <v>0</v>
      </c>
      <c r="R216" s="36">
        <f>SUMIFS(СВЦЭМ!$G$34:$G$777,СВЦЭМ!$A$34:$A$777,$A216,СВЦЭМ!$B$34:$B$777,R$207)+'СЕТ СН'!$F$15</f>
        <v>0</v>
      </c>
      <c r="S216" s="36">
        <f>SUMIFS(СВЦЭМ!$G$34:$G$777,СВЦЭМ!$A$34:$A$777,$A216,СВЦЭМ!$B$34:$B$777,S$207)+'СЕТ СН'!$F$15</f>
        <v>0</v>
      </c>
      <c r="T216" s="36">
        <f>SUMIFS(СВЦЭМ!$G$34:$G$777,СВЦЭМ!$A$34:$A$777,$A216,СВЦЭМ!$B$34:$B$777,T$207)+'СЕТ СН'!$F$15</f>
        <v>0</v>
      </c>
      <c r="U216" s="36">
        <f>SUMIFS(СВЦЭМ!$G$34:$G$777,СВЦЭМ!$A$34:$A$777,$A216,СВЦЭМ!$B$34:$B$777,U$207)+'СЕТ СН'!$F$15</f>
        <v>0</v>
      </c>
      <c r="V216" s="36">
        <f>SUMIFS(СВЦЭМ!$G$34:$G$777,СВЦЭМ!$A$34:$A$777,$A216,СВЦЭМ!$B$34:$B$777,V$207)+'СЕТ СН'!$F$15</f>
        <v>0</v>
      </c>
      <c r="W216" s="36">
        <f>SUMIFS(СВЦЭМ!$G$34:$G$777,СВЦЭМ!$A$34:$A$777,$A216,СВЦЭМ!$B$34:$B$777,W$207)+'СЕТ СН'!$F$15</f>
        <v>0</v>
      </c>
      <c r="X216" s="36">
        <f>SUMIFS(СВЦЭМ!$G$34:$G$777,СВЦЭМ!$A$34:$A$777,$A216,СВЦЭМ!$B$34:$B$777,X$207)+'СЕТ СН'!$F$15</f>
        <v>0</v>
      </c>
      <c r="Y216" s="36">
        <f>SUMIFS(СВЦЭМ!$G$34:$G$777,СВЦЭМ!$A$34:$A$777,$A216,СВЦЭМ!$B$34:$B$777,Y$207)+'СЕТ СН'!$F$15</f>
        <v>0</v>
      </c>
    </row>
    <row r="217" spans="1:25" ht="15.75" hidden="1" x14ac:dyDescent="0.2">
      <c r="A217" s="35">
        <f t="shared" si="6"/>
        <v>44237</v>
      </c>
      <c r="B217" s="36">
        <f>SUMIFS(СВЦЭМ!$G$34:$G$777,СВЦЭМ!$A$34:$A$777,$A217,СВЦЭМ!$B$34:$B$777,B$207)+'СЕТ СН'!$F$15</f>
        <v>0</v>
      </c>
      <c r="C217" s="36">
        <f>SUMIFS(СВЦЭМ!$G$34:$G$777,СВЦЭМ!$A$34:$A$777,$A217,СВЦЭМ!$B$34:$B$777,C$207)+'СЕТ СН'!$F$15</f>
        <v>0</v>
      </c>
      <c r="D217" s="36">
        <f>SUMIFS(СВЦЭМ!$G$34:$G$777,СВЦЭМ!$A$34:$A$777,$A217,СВЦЭМ!$B$34:$B$777,D$207)+'СЕТ СН'!$F$15</f>
        <v>0</v>
      </c>
      <c r="E217" s="36">
        <f>SUMIFS(СВЦЭМ!$G$34:$G$777,СВЦЭМ!$A$34:$A$777,$A217,СВЦЭМ!$B$34:$B$777,E$207)+'СЕТ СН'!$F$15</f>
        <v>0</v>
      </c>
      <c r="F217" s="36">
        <f>SUMIFS(СВЦЭМ!$G$34:$G$777,СВЦЭМ!$A$34:$A$777,$A217,СВЦЭМ!$B$34:$B$777,F$207)+'СЕТ СН'!$F$15</f>
        <v>0</v>
      </c>
      <c r="G217" s="36">
        <f>SUMIFS(СВЦЭМ!$G$34:$G$777,СВЦЭМ!$A$34:$A$777,$A217,СВЦЭМ!$B$34:$B$777,G$207)+'СЕТ СН'!$F$15</f>
        <v>0</v>
      </c>
      <c r="H217" s="36">
        <f>SUMIFS(СВЦЭМ!$G$34:$G$777,СВЦЭМ!$A$34:$A$777,$A217,СВЦЭМ!$B$34:$B$777,H$207)+'СЕТ СН'!$F$15</f>
        <v>0</v>
      </c>
      <c r="I217" s="36">
        <f>SUMIFS(СВЦЭМ!$G$34:$G$777,СВЦЭМ!$A$34:$A$777,$A217,СВЦЭМ!$B$34:$B$777,I$207)+'СЕТ СН'!$F$15</f>
        <v>0</v>
      </c>
      <c r="J217" s="36">
        <f>SUMIFS(СВЦЭМ!$G$34:$G$777,СВЦЭМ!$A$34:$A$777,$A217,СВЦЭМ!$B$34:$B$777,J$207)+'СЕТ СН'!$F$15</f>
        <v>0</v>
      </c>
      <c r="K217" s="36">
        <f>SUMIFS(СВЦЭМ!$G$34:$G$777,СВЦЭМ!$A$34:$A$777,$A217,СВЦЭМ!$B$34:$B$777,K$207)+'СЕТ СН'!$F$15</f>
        <v>0</v>
      </c>
      <c r="L217" s="36">
        <f>SUMIFS(СВЦЭМ!$G$34:$G$777,СВЦЭМ!$A$34:$A$777,$A217,СВЦЭМ!$B$34:$B$777,L$207)+'СЕТ СН'!$F$15</f>
        <v>0</v>
      </c>
      <c r="M217" s="36">
        <f>SUMIFS(СВЦЭМ!$G$34:$G$777,СВЦЭМ!$A$34:$A$777,$A217,СВЦЭМ!$B$34:$B$777,M$207)+'СЕТ СН'!$F$15</f>
        <v>0</v>
      </c>
      <c r="N217" s="36">
        <f>SUMIFS(СВЦЭМ!$G$34:$G$777,СВЦЭМ!$A$34:$A$777,$A217,СВЦЭМ!$B$34:$B$777,N$207)+'СЕТ СН'!$F$15</f>
        <v>0</v>
      </c>
      <c r="O217" s="36">
        <f>SUMIFS(СВЦЭМ!$G$34:$G$777,СВЦЭМ!$A$34:$A$777,$A217,СВЦЭМ!$B$34:$B$777,O$207)+'СЕТ СН'!$F$15</f>
        <v>0</v>
      </c>
      <c r="P217" s="36">
        <f>SUMIFS(СВЦЭМ!$G$34:$G$777,СВЦЭМ!$A$34:$A$777,$A217,СВЦЭМ!$B$34:$B$777,P$207)+'СЕТ СН'!$F$15</f>
        <v>0</v>
      </c>
      <c r="Q217" s="36">
        <f>SUMIFS(СВЦЭМ!$G$34:$G$777,СВЦЭМ!$A$34:$A$777,$A217,СВЦЭМ!$B$34:$B$777,Q$207)+'СЕТ СН'!$F$15</f>
        <v>0</v>
      </c>
      <c r="R217" s="36">
        <f>SUMIFS(СВЦЭМ!$G$34:$G$777,СВЦЭМ!$A$34:$A$777,$A217,СВЦЭМ!$B$34:$B$777,R$207)+'СЕТ СН'!$F$15</f>
        <v>0</v>
      </c>
      <c r="S217" s="36">
        <f>SUMIFS(СВЦЭМ!$G$34:$G$777,СВЦЭМ!$A$34:$A$777,$A217,СВЦЭМ!$B$34:$B$777,S$207)+'СЕТ СН'!$F$15</f>
        <v>0</v>
      </c>
      <c r="T217" s="36">
        <f>SUMIFS(СВЦЭМ!$G$34:$G$777,СВЦЭМ!$A$34:$A$777,$A217,СВЦЭМ!$B$34:$B$777,T$207)+'СЕТ СН'!$F$15</f>
        <v>0</v>
      </c>
      <c r="U217" s="36">
        <f>SUMIFS(СВЦЭМ!$G$34:$G$777,СВЦЭМ!$A$34:$A$777,$A217,СВЦЭМ!$B$34:$B$777,U$207)+'СЕТ СН'!$F$15</f>
        <v>0</v>
      </c>
      <c r="V217" s="36">
        <f>SUMIFS(СВЦЭМ!$G$34:$G$777,СВЦЭМ!$A$34:$A$777,$A217,СВЦЭМ!$B$34:$B$777,V$207)+'СЕТ СН'!$F$15</f>
        <v>0</v>
      </c>
      <c r="W217" s="36">
        <f>SUMIFS(СВЦЭМ!$G$34:$G$777,СВЦЭМ!$A$34:$A$777,$A217,СВЦЭМ!$B$34:$B$777,W$207)+'СЕТ СН'!$F$15</f>
        <v>0</v>
      </c>
      <c r="X217" s="36">
        <f>SUMIFS(СВЦЭМ!$G$34:$G$777,СВЦЭМ!$A$34:$A$777,$A217,СВЦЭМ!$B$34:$B$777,X$207)+'СЕТ СН'!$F$15</f>
        <v>0</v>
      </c>
      <c r="Y217" s="36">
        <f>SUMIFS(СВЦЭМ!$G$34:$G$777,СВЦЭМ!$A$34:$A$777,$A217,СВЦЭМ!$B$34:$B$777,Y$207)+'СЕТ СН'!$F$15</f>
        <v>0</v>
      </c>
    </row>
    <row r="218" spans="1:25" ht="15.75" hidden="1" x14ac:dyDescent="0.2">
      <c r="A218" s="35">
        <f t="shared" si="6"/>
        <v>44238</v>
      </c>
      <c r="B218" s="36">
        <f>SUMIFS(СВЦЭМ!$G$34:$G$777,СВЦЭМ!$A$34:$A$777,$A218,СВЦЭМ!$B$34:$B$777,B$207)+'СЕТ СН'!$F$15</f>
        <v>0</v>
      </c>
      <c r="C218" s="36">
        <f>SUMIFS(СВЦЭМ!$G$34:$G$777,СВЦЭМ!$A$34:$A$777,$A218,СВЦЭМ!$B$34:$B$777,C$207)+'СЕТ СН'!$F$15</f>
        <v>0</v>
      </c>
      <c r="D218" s="36">
        <f>SUMIFS(СВЦЭМ!$G$34:$G$777,СВЦЭМ!$A$34:$A$777,$A218,СВЦЭМ!$B$34:$B$777,D$207)+'СЕТ СН'!$F$15</f>
        <v>0</v>
      </c>
      <c r="E218" s="36">
        <f>SUMIFS(СВЦЭМ!$G$34:$G$777,СВЦЭМ!$A$34:$A$777,$A218,СВЦЭМ!$B$34:$B$777,E$207)+'СЕТ СН'!$F$15</f>
        <v>0</v>
      </c>
      <c r="F218" s="36">
        <f>SUMIFS(СВЦЭМ!$G$34:$G$777,СВЦЭМ!$A$34:$A$777,$A218,СВЦЭМ!$B$34:$B$777,F$207)+'СЕТ СН'!$F$15</f>
        <v>0</v>
      </c>
      <c r="G218" s="36">
        <f>SUMIFS(СВЦЭМ!$G$34:$G$777,СВЦЭМ!$A$34:$A$777,$A218,СВЦЭМ!$B$34:$B$777,G$207)+'СЕТ СН'!$F$15</f>
        <v>0</v>
      </c>
      <c r="H218" s="36">
        <f>SUMIFS(СВЦЭМ!$G$34:$G$777,СВЦЭМ!$A$34:$A$777,$A218,СВЦЭМ!$B$34:$B$777,H$207)+'СЕТ СН'!$F$15</f>
        <v>0</v>
      </c>
      <c r="I218" s="36">
        <f>SUMIFS(СВЦЭМ!$G$34:$G$777,СВЦЭМ!$A$34:$A$777,$A218,СВЦЭМ!$B$34:$B$777,I$207)+'СЕТ СН'!$F$15</f>
        <v>0</v>
      </c>
      <c r="J218" s="36">
        <f>SUMIFS(СВЦЭМ!$G$34:$G$777,СВЦЭМ!$A$34:$A$777,$A218,СВЦЭМ!$B$34:$B$777,J$207)+'СЕТ СН'!$F$15</f>
        <v>0</v>
      </c>
      <c r="K218" s="36">
        <f>SUMIFS(СВЦЭМ!$G$34:$G$777,СВЦЭМ!$A$34:$A$777,$A218,СВЦЭМ!$B$34:$B$777,K$207)+'СЕТ СН'!$F$15</f>
        <v>0</v>
      </c>
      <c r="L218" s="36">
        <f>SUMIFS(СВЦЭМ!$G$34:$G$777,СВЦЭМ!$A$34:$A$777,$A218,СВЦЭМ!$B$34:$B$777,L$207)+'СЕТ СН'!$F$15</f>
        <v>0</v>
      </c>
      <c r="M218" s="36">
        <f>SUMIFS(СВЦЭМ!$G$34:$G$777,СВЦЭМ!$A$34:$A$777,$A218,СВЦЭМ!$B$34:$B$777,M$207)+'СЕТ СН'!$F$15</f>
        <v>0</v>
      </c>
      <c r="N218" s="36">
        <f>SUMIFS(СВЦЭМ!$G$34:$G$777,СВЦЭМ!$A$34:$A$777,$A218,СВЦЭМ!$B$34:$B$777,N$207)+'СЕТ СН'!$F$15</f>
        <v>0</v>
      </c>
      <c r="O218" s="36">
        <f>SUMIFS(СВЦЭМ!$G$34:$G$777,СВЦЭМ!$A$34:$A$777,$A218,СВЦЭМ!$B$34:$B$777,O$207)+'СЕТ СН'!$F$15</f>
        <v>0</v>
      </c>
      <c r="P218" s="36">
        <f>SUMIFS(СВЦЭМ!$G$34:$G$777,СВЦЭМ!$A$34:$A$777,$A218,СВЦЭМ!$B$34:$B$777,P$207)+'СЕТ СН'!$F$15</f>
        <v>0</v>
      </c>
      <c r="Q218" s="36">
        <f>SUMIFS(СВЦЭМ!$G$34:$G$777,СВЦЭМ!$A$34:$A$777,$A218,СВЦЭМ!$B$34:$B$777,Q$207)+'СЕТ СН'!$F$15</f>
        <v>0</v>
      </c>
      <c r="R218" s="36">
        <f>SUMIFS(СВЦЭМ!$G$34:$G$777,СВЦЭМ!$A$34:$A$777,$A218,СВЦЭМ!$B$34:$B$777,R$207)+'СЕТ СН'!$F$15</f>
        <v>0</v>
      </c>
      <c r="S218" s="36">
        <f>SUMIFS(СВЦЭМ!$G$34:$G$777,СВЦЭМ!$A$34:$A$777,$A218,СВЦЭМ!$B$34:$B$777,S$207)+'СЕТ СН'!$F$15</f>
        <v>0</v>
      </c>
      <c r="T218" s="36">
        <f>SUMIFS(СВЦЭМ!$G$34:$G$777,СВЦЭМ!$A$34:$A$777,$A218,СВЦЭМ!$B$34:$B$777,T$207)+'СЕТ СН'!$F$15</f>
        <v>0</v>
      </c>
      <c r="U218" s="36">
        <f>SUMIFS(СВЦЭМ!$G$34:$G$777,СВЦЭМ!$A$34:$A$777,$A218,СВЦЭМ!$B$34:$B$777,U$207)+'СЕТ СН'!$F$15</f>
        <v>0</v>
      </c>
      <c r="V218" s="36">
        <f>SUMIFS(СВЦЭМ!$G$34:$G$777,СВЦЭМ!$A$34:$A$777,$A218,СВЦЭМ!$B$34:$B$777,V$207)+'СЕТ СН'!$F$15</f>
        <v>0</v>
      </c>
      <c r="W218" s="36">
        <f>SUMIFS(СВЦЭМ!$G$34:$G$777,СВЦЭМ!$A$34:$A$777,$A218,СВЦЭМ!$B$34:$B$777,W$207)+'СЕТ СН'!$F$15</f>
        <v>0</v>
      </c>
      <c r="X218" s="36">
        <f>SUMIFS(СВЦЭМ!$G$34:$G$777,СВЦЭМ!$A$34:$A$777,$A218,СВЦЭМ!$B$34:$B$777,X$207)+'СЕТ СН'!$F$15</f>
        <v>0</v>
      </c>
      <c r="Y218" s="36">
        <f>SUMIFS(СВЦЭМ!$G$34:$G$777,СВЦЭМ!$A$34:$A$777,$A218,СВЦЭМ!$B$34:$B$777,Y$207)+'СЕТ СН'!$F$15</f>
        <v>0</v>
      </c>
    </row>
    <row r="219" spans="1:25" ht="15.75" hidden="1" x14ac:dyDescent="0.2">
      <c r="A219" s="35">
        <f t="shared" si="6"/>
        <v>44239</v>
      </c>
      <c r="B219" s="36">
        <f>SUMIFS(СВЦЭМ!$G$34:$G$777,СВЦЭМ!$A$34:$A$777,$A219,СВЦЭМ!$B$34:$B$777,B$207)+'СЕТ СН'!$F$15</f>
        <v>0</v>
      </c>
      <c r="C219" s="36">
        <f>SUMIFS(СВЦЭМ!$G$34:$G$777,СВЦЭМ!$A$34:$A$777,$A219,СВЦЭМ!$B$34:$B$777,C$207)+'СЕТ СН'!$F$15</f>
        <v>0</v>
      </c>
      <c r="D219" s="36">
        <f>SUMIFS(СВЦЭМ!$G$34:$G$777,СВЦЭМ!$A$34:$A$777,$A219,СВЦЭМ!$B$34:$B$777,D$207)+'СЕТ СН'!$F$15</f>
        <v>0</v>
      </c>
      <c r="E219" s="36">
        <f>SUMIFS(СВЦЭМ!$G$34:$G$777,СВЦЭМ!$A$34:$A$777,$A219,СВЦЭМ!$B$34:$B$777,E$207)+'СЕТ СН'!$F$15</f>
        <v>0</v>
      </c>
      <c r="F219" s="36">
        <f>SUMIFS(СВЦЭМ!$G$34:$G$777,СВЦЭМ!$A$34:$A$777,$A219,СВЦЭМ!$B$34:$B$777,F$207)+'СЕТ СН'!$F$15</f>
        <v>0</v>
      </c>
      <c r="G219" s="36">
        <f>SUMIFS(СВЦЭМ!$G$34:$G$777,СВЦЭМ!$A$34:$A$777,$A219,СВЦЭМ!$B$34:$B$777,G$207)+'СЕТ СН'!$F$15</f>
        <v>0</v>
      </c>
      <c r="H219" s="36">
        <f>SUMIFS(СВЦЭМ!$G$34:$G$777,СВЦЭМ!$A$34:$A$777,$A219,СВЦЭМ!$B$34:$B$777,H$207)+'СЕТ СН'!$F$15</f>
        <v>0</v>
      </c>
      <c r="I219" s="36">
        <f>SUMIFS(СВЦЭМ!$G$34:$G$777,СВЦЭМ!$A$34:$A$777,$A219,СВЦЭМ!$B$34:$B$777,I$207)+'СЕТ СН'!$F$15</f>
        <v>0</v>
      </c>
      <c r="J219" s="36">
        <f>SUMIFS(СВЦЭМ!$G$34:$G$777,СВЦЭМ!$A$34:$A$777,$A219,СВЦЭМ!$B$34:$B$777,J$207)+'СЕТ СН'!$F$15</f>
        <v>0</v>
      </c>
      <c r="K219" s="36">
        <f>SUMIFS(СВЦЭМ!$G$34:$G$777,СВЦЭМ!$A$34:$A$777,$A219,СВЦЭМ!$B$34:$B$777,K$207)+'СЕТ СН'!$F$15</f>
        <v>0</v>
      </c>
      <c r="L219" s="36">
        <f>SUMIFS(СВЦЭМ!$G$34:$G$777,СВЦЭМ!$A$34:$A$777,$A219,СВЦЭМ!$B$34:$B$777,L$207)+'СЕТ СН'!$F$15</f>
        <v>0</v>
      </c>
      <c r="M219" s="36">
        <f>SUMIFS(СВЦЭМ!$G$34:$G$777,СВЦЭМ!$A$34:$A$777,$A219,СВЦЭМ!$B$34:$B$777,M$207)+'СЕТ СН'!$F$15</f>
        <v>0</v>
      </c>
      <c r="N219" s="36">
        <f>SUMIFS(СВЦЭМ!$G$34:$G$777,СВЦЭМ!$A$34:$A$777,$A219,СВЦЭМ!$B$34:$B$777,N$207)+'СЕТ СН'!$F$15</f>
        <v>0</v>
      </c>
      <c r="O219" s="36">
        <f>SUMIFS(СВЦЭМ!$G$34:$G$777,СВЦЭМ!$A$34:$A$777,$A219,СВЦЭМ!$B$34:$B$777,O$207)+'СЕТ СН'!$F$15</f>
        <v>0</v>
      </c>
      <c r="P219" s="36">
        <f>SUMIFS(СВЦЭМ!$G$34:$G$777,СВЦЭМ!$A$34:$A$777,$A219,СВЦЭМ!$B$34:$B$777,P$207)+'СЕТ СН'!$F$15</f>
        <v>0</v>
      </c>
      <c r="Q219" s="36">
        <f>SUMIFS(СВЦЭМ!$G$34:$G$777,СВЦЭМ!$A$34:$A$777,$A219,СВЦЭМ!$B$34:$B$777,Q$207)+'СЕТ СН'!$F$15</f>
        <v>0</v>
      </c>
      <c r="R219" s="36">
        <f>SUMIFS(СВЦЭМ!$G$34:$G$777,СВЦЭМ!$A$34:$A$777,$A219,СВЦЭМ!$B$34:$B$777,R$207)+'СЕТ СН'!$F$15</f>
        <v>0</v>
      </c>
      <c r="S219" s="36">
        <f>SUMIFS(СВЦЭМ!$G$34:$G$777,СВЦЭМ!$A$34:$A$777,$A219,СВЦЭМ!$B$34:$B$777,S$207)+'СЕТ СН'!$F$15</f>
        <v>0</v>
      </c>
      <c r="T219" s="36">
        <f>SUMIFS(СВЦЭМ!$G$34:$G$777,СВЦЭМ!$A$34:$A$777,$A219,СВЦЭМ!$B$34:$B$777,T$207)+'СЕТ СН'!$F$15</f>
        <v>0</v>
      </c>
      <c r="U219" s="36">
        <f>SUMIFS(СВЦЭМ!$G$34:$G$777,СВЦЭМ!$A$34:$A$777,$A219,СВЦЭМ!$B$34:$B$777,U$207)+'СЕТ СН'!$F$15</f>
        <v>0</v>
      </c>
      <c r="V219" s="36">
        <f>SUMIFS(СВЦЭМ!$G$34:$G$777,СВЦЭМ!$A$34:$A$777,$A219,СВЦЭМ!$B$34:$B$777,V$207)+'СЕТ СН'!$F$15</f>
        <v>0</v>
      </c>
      <c r="W219" s="36">
        <f>SUMIFS(СВЦЭМ!$G$34:$G$777,СВЦЭМ!$A$34:$A$777,$A219,СВЦЭМ!$B$34:$B$777,W$207)+'СЕТ СН'!$F$15</f>
        <v>0</v>
      </c>
      <c r="X219" s="36">
        <f>SUMIFS(СВЦЭМ!$G$34:$G$777,СВЦЭМ!$A$34:$A$777,$A219,СВЦЭМ!$B$34:$B$777,X$207)+'СЕТ СН'!$F$15</f>
        <v>0</v>
      </c>
      <c r="Y219" s="36">
        <f>SUMIFS(СВЦЭМ!$G$34:$G$777,СВЦЭМ!$A$34:$A$777,$A219,СВЦЭМ!$B$34:$B$777,Y$207)+'СЕТ СН'!$F$15</f>
        <v>0</v>
      </c>
    </row>
    <row r="220" spans="1:25" ht="15.75" hidden="1" x14ac:dyDescent="0.2">
      <c r="A220" s="35">
        <f t="shared" si="6"/>
        <v>44240</v>
      </c>
      <c r="B220" s="36">
        <f>SUMIFS(СВЦЭМ!$G$34:$G$777,СВЦЭМ!$A$34:$A$777,$A220,СВЦЭМ!$B$34:$B$777,B$207)+'СЕТ СН'!$F$15</f>
        <v>0</v>
      </c>
      <c r="C220" s="36">
        <f>SUMIFS(СВЦЭМ!$G$34:$G$777,СВЦЭМ!$A$34:$A$777,$A220,СВЦЭМ!$B$34:$B$777,C$207)+'СЕТ СН'!$F$15</f>
        <v>0</v>
      </c>
      <c r="D220" s="36">
        <f>SUMIFS(СВЦЭМ!$G$34:$G$777,СВЦЭМ!$A$34:$A$777,$A220,СВЦЭМ!$B$34:$B$777,D$207)+'СЕТ СН'!$F$15</f>
        <v>0</v>
      </c>
      <c r="E220" s="36">
        <f>SUMIFS(СВЦЭМ!$G$34:$G$777,СВЦЭМ!$A$34:$A$777,$A220,СВЦЭМ!$B$34:$B$777,E$207)+'СЕТ СН'!$F$15</f>
        <v>0</v>
      </c>
      <c r="F220" s="36">
        <f>SUMIFS(СВЦЭМ!$G$34:$G$777,СВЦЭМ!$A$34:$A$777,$A220,СВЦЭМ!$B$34:$B$777,F$207)+'СЕТ СН'!$F$15</f>
        <v>0</v>
      </c>
      <c r="G220" s="36">
        <f>SUMIFS(СВЦЭМ!$G$34:$G$777,СВЦЭМ!$A$34:$A$777,$A220,СВЦЭМ!$B$34:$B$777,G$207)+'СЕТ СН'!$F$15</f>
        <v>0</v>
      </c>
      <c r="H220" s="36">
        <f>SUMIFS(СВЦЭМ!$G$34:$G$777,СВЦЭМ!$A$34:$A$777,$A220,СВЦЭМ!$B$34:$B$777,H$207)+'СЕТ СН'!$F$15</f>
        <v>0</v>
      </c>
      <c r="I220" s="36">
        <f>SUMIFS(СВЦЭМ!$G$34:$G$777,СВЦЭМ!$A$34:$A$777,$A220,СВЦЭМ!$B$34:$B$777,I$207)+'СЕТ СН'!$F$15</f>
        <v>0</v>
      </c>
      <c r="J220" s="36">
        <f>SUMIFS(СВЦЭМ!$G$34:$G$777,СВЦЭМ!$A$34:$A$777,$A220,СВЦЭМ!$B$34:$B$777,J$207)+'СЕТ СН'!$F$15</f>
        <v>0</v>
      </c>
      <c r="K220" s="36">
        <f>SUMIFS(СВЦЭМ!$G$34:$G$777,СВЦЭМ!$A$34:$A$777,$A220,СВЦЭМ!$B$34:$B$777,K$207)+'СЕТ СН'!$F$15</f>
        <v>0</v>
      </c>
      <c r="L220" s="36">
        <f>SUMIFS(СВЦЭМ!$G$34:$G$777,СВЦЭМ!$A$34:$A$777,$A220,СВЦЭМ!$B$34:$B$777,L$207)+'СЕТ СН'!$F$15</f>
        <v>0</v>
      </c>
      <c r="M220" s="36">
        <f>SUMIFS(СВЦЭМ!$G$34:$G$777,СВЦЭМ!$A$34:$A$777,$A220,СВЦЭМ!$B$34:$B$777,M$207)+'СЕТ СН'!$F$15</f>
        <v>0</v>
      </c>
      <c r="N220" s="36">
        <f>SUMIFS(СВЦЭМ!$G$34:$G$777,СВЦЭМ!$A$34:$A$777,$A220,СВЦЭМ!$B$34:$B$777,N$207)+'СЕТ СН'!$F$15</f>
        <v>0</v>
      </c>
      <c r="O220" s="36">
        <f>SUMIFS(СВЦЭМ!$G$34:$G$777,СВЦЭМ!$A$34:$A$777,$A220,СВЦЭМ!$B$34:$B$777,O$207)+'СЕТ СН'!$F$15</f>
        <v>0</v>
      </c>
      <c r="P220" s="36">
        <f>SUMIFS(СВЦЭМ!$G$34:$G$777,СВЦЭМ!$A$34:$A$777,$A220,СВЦЭМ!$B$34:$B$777,P$207)+'СЕТ СН'!$F$15</f>
        <v>0</v>
      </c>
      <c r="Q220" s="36">
        <f>SUMIFS(СВЦЭМ!$G$34:$G$777,СВЦЭМ!$A$34:$A$777,$A220,СВЦЭМ!$B$34:$B$777,Q$207)+'СЕТ СН'!$F$15</f>
        <v>0</v>
      </c>
      <c r="R220" s="36">
        <f>SUMIFS(СВЦЭМ!$G$34:$G$777,СВЦЭМ!$A$34:$A$777,$A220,СВЦЭМ!$B$34:$B$777,R$207)+'СЕТ СН'!$F$15</f>
        <v>0</v>
      </c>
      <c r="S220" s="36">
        <f>SUMIFS(СВЦЭМ!$G$34:$G$777,СВЦЭМ!$A$34:$A$777,$A220,СВЦЭМ!$B$34:$B$777,S$207)+'СЕТ СН'!$F$15</f>
        <v>0</v>
      </c>
      <c r="T220" s="36">
        <f>SUMIFS(СВЦЭМ!$G$34:$G$777,СВЦЭМ!$A$34:$A$777,$A220,СВЦЭМ!$B$34:$B$777,T$207)+'СЕТ СН'!$F$15</f>
        <v>0</v>
      </c>
      <c r="U220" s="36">
        <f>SUMIFS(СВЦЭМ!$G$34:$G$777,СВЦЭМ!$A$34:$A$777,$A220,СВЦЭМ!$B$34:$B$777,U$207)+'СЕТ СН'!$F$15</f>
        <v>0</v>
      </c>
      <c r="V220" s="36">
        <f>SUMIFS(СВЦЭМ!$G$34:$G$777,СВЦЭМ!$A$34:$A$777,$A220,СВЦЭМ!$B$34:$B$777,V$207)+'СЕТ СН'!$F$15</f>
        <v>0</v>
      </c>
      <c r="W220" s="36">
        <f>SUMIFS(СВЦЭМ!$G$34:$G$777,СВЦЭМ!$A$34:$A$777,$A220,СВЦЭМ!$B$34:$B$777,W$207)+'СЕТ СН'!$F$15</f>
        <v>0</v>
      </c>
      <c r="X220" s="36">
        <f>SUMIFS(СВЦЭМ!$G$34:$G$777,СВЦЭМ!$A$34:$A$777,$A220,СВЦЭМ!$B$34:$B$777,X$207)+'СЕТ СН'!$F$15</f>
        <v>0</v>
      </c>
      <c r="Y220" s="36">
        <f>SUMIFS(СВЦЭМ!$G$34:$G$777,СВЦЭМ!$A$34:$A$777,$A220,СВЦЭМ!$B$34:$B$777,Y$207)+'СЕТ СН'!$F$15</f>
        <v>0</v>
      </c>
    </row>
    <row r="221" spans="1:25" ht="15.75" hidden="1" x14ac:dyDescent="0.2">
      <c r="A221" s="35">
        <f t="shared" si="6"/>
        <v>44241</v>
      </c>
      <c r="B221" s="36">
        <f>SUMIFS(СВЦЭМ!$G$34:$G$777,СВЦЭМ!$A$34:$A$777,$A221,СВЦЭМ!$B$34:$B$777,B$207)+'СЕТ СН'!$F$15</f>
        <v>0</v>
      </c>
      <c r="C221" s="36">
        <f>SUMIFS(СВЦЭМ!$G$34:$G$777,СВЦЭМ!$A$34:$A$777,$A221,СВЦЭМ!$B$34:$B$777,C$207)+'СЕТ СН'!$F$15</f>
        <v>0</v>
      </c>
      <c r="D221" s="36">
        <f>SUMIFS(СВЦЭМ!$G$34:$G$777,СВЦЭМ!$A$34:$A$777,$A221,СВЦЭМ!$B$34:$B$777,D$207)+'СЕТ СН'!$F$15</f>
        <v>0</v>
      </c>
      <c r="E221" s="36">
        <f>SUMIFS(СВЦЭМ!$G$34:$G$777,СВЦЭМ!$A$34:$A$777,$A221,СВЦЭМ!$B$34:$B$777,E$207)+'СЕТ СН'!$F$15</f>
        <v>0</v>
      </c>
      <c r="F221" s="36">
        <f>SUMIFS(СВЦЭМ!$G$34:$G$777,СВЦЭМ!$A$34:$A$777,$A221,СВЦЭМ!$B$34:$B$777,F$207)+'СЕТ СН'!$F$15</f>
        <v>0</v>
      </c>
      <c r="G221" s="36">
        <f>SUMIFS(СВЦЭМ!$G$34:$G$777,СВЦЭМ!$A$34:$A$777,$A221,СВЦЭМ!$B$34:$B$777,G$207)+'СЕТ СН'!$F$15</f>
        <v>0</v>
      </c>
      <c r="H221" s="36">
        <f>SUMIFS(СВЦЭМ!$G$34:$G$777,СВЦЭМ!$A$34:$A$777,$A221,СВЦЭМ!$B$34:$B$777,H$207)+'СЕТ СН'!$F$15</f>
        <v>0</v>
      </c>
      <c r="I221" s="36">
        <f>SUMIFS(СВЦЭМ!$G$34:$G$777,СВЦЭМ!$A$34:$A$777,$A221,СВЦЭМ!$B$34:$B$777,I$207)+'СЕТ СН'!$F$15</f>
        <v>0</v>
      </c>
      <c r="J221" s="36">
        <f>SUMIFS(СВЦЭМ!$G$34:$G$777,СВЦЭМ!$A$34:$A$777,$A221,СВЦЭМ!$B$34:$B$777,J$207)+'СЕТ СН'!$F$15</f>
        <v>0</v>
      </c>
      <c r="K221" s="36">
        <f>SUMIFS(СВЦЭМ!$G$34:$G$777,СВЦЭМ!$A$34:$A$777,$A221,СВЦЭМ!$B$34:$B$777,K$207)+'СЕТ СН'!$F$15</f>
        <v>0</v>
      </c>
      <c r="L221" s="36">
        <f>SUMIFS(СВЦЭМ!$G$34:$G$777,СВЦЭМ!$A$34:$A$777,$A221,СВЦЭМ!$B$34:$B$777,L$207)+'СЕТ СН'!$F$15</f>
        <v>0</v>
      </c>
      <c r="M221" s="36">
        <f>SUMIFS(СВЦЭМ!$G$34:$G$777,СВЦЭМ!$A$34:$A$777,$A221,СВЦЭМ!$B$34:$B$777,M$207)+'СЕТ СН'!$F$15</f>
        <v>0</v>
      </c>
      <c r="N221" s="36">
        <f>SUMIFS(СВЦЭМ!$G$34:$G$777,СВЦЭМ!$A$34:$A$777,$A221,СВЦЭМ!$B$34:$B$777,N$207)+'СЕТ СН'!$F$15</f>
        <v>0</v>
      </c>
      <c r="O221" s="36">
        <f>SUMIFS(СВЦЭМ!$G$34:$G$777,СВЦЭМ!$A$34:$A$777,$A221,СВЦЭМ!$B$34:$B$777,O$207)+'СЕТ СН'!$F$15</f>
        <v>0</v>
      </c>
      <c r="P221" s="36">
        <f>SUMIFS(СВЦЭМ!$G$34:$G$777,СВЦЭМ!$A$34:$A$777,$A221,СВЦЭМ!$B$34:$B$777,P$207)+'СЕТ СН'!$F$15</f>
        <v>0</v>
      </c>
      <c r="Q221" s="36">
        <f>SUMIFS(СВЦЭМ!$G$34:$G$777,СВЦЭМ!$A$34:$A$777,$A221,СВЦЭМ!$B$34:$B$777,Q$207)+'СЕТ СН'!$F$15</f>
        <v>0</v>
      </c>
      <c r="R221" s="36">
        <f>SUMIFS(СВЦЭМ!$G$34:$G$777,СВЦЭМ!$A$34:$A$777,$A221,СВЦЭМ!$B$34:$B$777,R$207)+'СЕТ СН'!$F$15</f>
        <v>0</v>
      </c>
      <c r="S221" s="36">
        <f>SUMIFS(СВЦЭМ!$G$34:$G$777,СВЦЭМ!$A$34:$A$777,$A221,СВЦЭМ!$B$34:$B$777,S$207)+'СЕТ СН'!$F$15</f>
        <v>0</v>
      </c>
      <c r="T221" s="36">
        <f>SUMIFS(СВЦЭМ!$G$34:$G$777,СВЦЭМ!$A$34:$A$777,$A221,СВЦЭМ!$B$34:$B$777,T$207)+'СЕТ СН'!$F$15</f>
        <v>0</v>
      </c>
      <c r="U221" s="36">
        <f>SUMIFS(СВЦЭМ!$G$34:$G$777,СВЦЭМ!$A$34:$A$777,$A221,СВЦЭМ!$B$34:$B$777,U$207)+'СЕТ СН'!$F$15</f>
        <v>0</v>
      </c>
      <c r="V221" s="36">
        <f>SUMIFS(СВЦЭМ!$G$34:$G$777,СВЦЭМ!$A$34:$A$777,$A221,СВЦЭМ!$B$34:$B$777,V$207)+'СЕТ СН'!$F$15</f>
        <v>0</v>
      </c>
      <c r="W221" s="36">
        <f>SUMIFS(СВЦЭМ!$G$34:$G$777,СВЦЭМ!$A$34:$A$777,$A221,СВЦЭМ!$B$34:$B$777,W$207)+'СЕТ СН'!$F$15</f>
        <v>0</v>
      </c>
      <c r="X221" s="36">
        <f>SUMIFS(СВЦЭМ!$G$34:$G$777,СВЦЭМ!$A$34:$A$777,$A221,СВЦЭМ!$B$34:$B$777,X$207)+'СЕТ СН'!$F$15</f>
        <v>0</v>
      </c>
      <c r="Y221" s="36">
        <f>SUMIFS(СВЦЭМ!$G$34:$G$777,СВЦЭМ!$A$34:$A$777,$A221,СВЦЭМ!$B$34:$B$777,Y$207)+'СЕТ СН'!$F$15</f>
        <v>0</v>
      </c>
    </row>
    <row r="222" spans="1:25" ht="15.75" hidden="1" x14ac:dyDescent="0.2">
      <c r="A222" s="35">
        <f t="shared" si="6"/>
        <v>44242</v>
      </c>
      <c r="B222" s="36">
        <f>SUMIFS(СВЦЭМ!$G$34:$G$777,СВЦЭМ!$A$34:$A$777,$A222,СВЦЭМ!$B$34:$B$777,B$207)+'СЕТ СН'!$F$15</f>
        <v>0</v>
      </c>
      <c r="C222" s="36">
        <f>SUMIFS(СВЦЭМ!$G$34:$G$777,СВЦЭМ!$A$34:$A$777,$A222,СВЦЭМ!$B$34:$B$777,C$207)+'СЕТ СН'!$F$15</f>
        <v>0</v>
      </c>
      <c r="D222" s="36">
        <f>SUMIFS(СВЦЭМ!$G$34:$G$777,СВЦЭМ!$A$34:$A$777,$A222,СВЦЭМ!$B$34:$B$777,D$207)+'СЕТ СН'!$F$15</f>
        <v>0</v>
      </c>
      <c r="E222" s="36">
        <f>SUMIFS(СВЦЭМ!$G$34:$G$777,СВЦЭМ!$A$34:$A$777,$A222,СВЦЭМ!$B$34:$B$777,E$207)+'СЕТ СН'!$F$15</f>
        <v>0</v>
      </c>
      <c r="F222" s="36">
        <f>SUMIFS(СВЦЭМ!$G$34:$G$777,СВЦЭМ!$A$34:$A$777,$A222,СВЦЭМ!$B$34:$B$777,F$207)+'СЕТ СН'!$F$15</f>
        <v>0</v>
      </c>
      <c r="G222" s="36">
        <f>SUMIFS(СВЦЭМ!$G$34:$G$777,СВЦЭМ!$A$34:$A$777,$A222,СВЦЭМ!$B$34:$B$777,G$207)+'СЕТ СН'!$F$15</f>
        <v>0</v>
      </c>
      <c r="H222" s="36">
        <f>SUMIFS(СВЦЭМ!$G$34:$G$777,СВЦЭМ!$A$34:$A$777,$A222,СВЦЭМ!$B$34:$B$777,H$207)+'СЕТ СН'!$F$15</f>
        <v>0</v>
      </c>
      <c r="I222" s="36">
        <f>SUMIFS(СВЦЭМ!$G$34:$G$777,СВЦЭМ!$A$34:$A$777,$A222,СВЦЭМ!$B$34:$B$777,I$207)+'СЕТ СН'!$F$15</f>
        <v>0</v>
      </c>
      <c r="J222" s="36">
        <f>SUMIFS(СВЦЭМ!$G$34:$G$777,СВЦЭМ!$A$34:$A$777,$A222,СВЦЭМ!$B$34:$B$777,J$207)+'СЕТ СН'!$F$15</f>
        <v>0</v>
      </c>
      <c r="K222" s="36">
        <f>SUMIFS(СВЦЭМ!$G$34:$G$777,СВЦЭМ!$A$34:$A$777,$A222,СВЦЭМ!$B$34:$B$777,K$207)+'СЕТ СН'!$F$15</f>
        <v>0</v>
      </c>
      <c r="L222" s="36">
        <f>SUMIFS(СВЦЭМ!$G$34:$G$777,СВЦЭМ!$A$34:$A$777,$A222,СВЦЭМ!$B$34:$B$777,L$207)+'СЕТ СН'!$F$15</f>
        <v>0</v>
      </c>
      <c r="M222" s="36">
        <f>SUMIFS(СВЦЭМ!$G$34:$G$777,СВЦЭМ!$A$34:$A$777,$A222,СВЦЭМ!$B$34:$B$777,M$207)+'СЕТ СН'!$F$15</f>
        <v>0</v>
      </c>
      <c r="N222" s="36">
        <f>SUMIFS(СВЦЭМ!$G$34:$G$777,СВЦЭМ!$A$34:$A$777,$A222,СВЦЭМ!$B$34:$B$777,N$207)+'СЕТ СН'!$F$15</f>
        <v>0</v>
      </c>
      <c r="O222" s="36">
        <f>SUMIFS(СВЦЭМ!$G$34:$G$777,СВЦЭМ!$A$34:$A$777,$A222,СВЦЭМ!$B$34:$B$777,O$207)+'СЕТ СН'!$F$15</f>
        <v>0</v>
      </c>
      <c r="P222" s="36">
        <f>SUMIFS(СВЦЭМ!$G$34:$G$777,СВЦЭМ!$A$34:$A$777,$A222,СВЦЭМ!$B$34:$B$777,P$207)+'СЕТ СН'!$F$15</f>
        <v>0</v>
      </c>
      <c r="Q222" s="36">
        <f>SUMIFS(СВЦЭМ!$G$34:$G$777,СВЦЭМ!$A$34:$A$777,$A222,СВЦЭМ!$B$34:$B$777,Q$207)+'СЕТ СН'!$F$15</f>
        <v>0</v>
      </c>
      <c r="R222" s="36">
        <f>SUMIFS(СВЦЭМ!$G$34:$G$777,СВЦЭМ!$A$34:$A$777,$A222,СВЦЭМ!$B$34:$B$777,R$207)+'СЕТ СН'!$F$15</f>
        <v>0</v>
      </c>
      <c r="S222" s="36">
        <f>SUMIFS(СВЦЭМ!$G$34:$G$777,СВЦЭМ!$A$34:$A$777,$A222,СВЦЭМ!$B$34:$B$777,S$207)+'СЕТ СН'!$F$15</f>
        <v>0</v>
      </c>
      <c r="T222" s="36">
        <f>SUMIFS(СВЦЭМ!$G$34:$G$777,СВЦЭМ!$A$34:$A$777,$A222,СВЦЭМ!$B$34:$B$777,T$207)+'СЕТ СН'!$F$15</f>
        <v>0</v>
      </c>
      <c r="U222" s="36">
        <f>SUMIFS(СВЦЭМ!$G$34:$G$777,СВЦЭМ!$A$34:$A$777,$A222,СВЦЭМ!$B$34:$B$777,U$207)+'СЕТ СН'!$F$15</f>
        <v>0</v>
      </c>
      <c r="V222" s="36">
        <f>SUMIFS(СВЦЭМ!$G$34:$G$777,СВЦЭМ!$A$34:$A$777,$A222,СВЦЭМ!$B$34:$B$777,V$207)+'СЕТ СН'!$F$15</f>
        <v>0</v>
      </c>
      <c r="W222" s="36">
        <f>SUMIFS(СВЦЭМ!$G$34:$G$777,СВЦЭМ!$A$34:$A$777,$A222,СВЦЭМ!$B$34:$B$777,W$207)+'СЕТ СН'!$F$15</f>
        <v>0</v>
      </c>
      <c r="X222" s="36">
        <f>SUMIFS(СВЦЭМ!$G$34:$G$777,СВЦЭМ!$A$34:$A$777,$A222,СВЦЭМ!$B$34:$B$777,X$207)+'СЕТ СН'!$F$15</f>
        <v>0</v>
      </c>
      <c r="Y222" s="36">
        <f>SUMIFS(СВЦЭМ!$G$34:$G$777,СВЦЭМ!$A$34:$A$777,$A222,СВЦЭМ!$B$34:$B$777,Y$207)+'СЕТ СН'!$F$15</f>
        <v>0</v>
      </c>
    </row>
    <row r="223" spans="1:25" ht="15.75" hidden="1" x14ac:dyDescent="0.2">
      <c r="A223" s="35">
        <f t="shared" si="6"/>
        <v>44243</v>
      </c>
      <c r="B223" s="36">
        <f>SUMIFS(СВЦЭМ!$G$34:$G$777,СВЦЭМ!$A$34:$A$777,$A223,СВЦЭМ!$B$34:$B$777,B$207)+'СЕТ СН'!$F$15</f>
        <v>0</v>
      </c>
      <c r="C223" s="36">
        <f>SUMIFS(СВЦЭМ!$G$34:$G$777,СВЦЭМ!$A$34:$A$777,$A223,СВЦЭМ!$B$34:$B$777,C$207)+'СЕТ СН'!$F$15</f>
        <v>0</v>
      </c>
      <c r="D223" s="36">
        <f>SUMIFS(СВЦЭМ!$G$34:$G$777,СВЦЭМ!$A$34:$A$777,$A223,СВЦЭМ!$B$34:$B$777,D$207)+'СЕТ СН'!$F$15</f>
        <v>0</v>
      </c>
      <c r="E223" s="36">
        <f>SUMIFS(СВЦЭМ!$G$34:$G$777,СВЦЭМ!$A$34:$A$777,$A223,СВЦЭМ!$B$34:$B$777,E$207)+'СЕТ СН'!$F$15</f>
        <v>0</v>
      </c>
      <c r="F223" s="36">
        <f>SUMIFS(СВЦЭМ!$G$34:$G$777,СВЦЭМ!$A$34:$A$777,$A223,СВЦЭМ!$B$34:$B$777,F$207)+'СЕТ СН'!$F$15</f>
        <v>0</v>
      </c>
      <c r="G223" s="36">
        <f>SUMIFS(СВЦЭМ!$G$34:$G$777,СВЦЭМ!$A$34:$A$777,$A223,СВЦЭМ!$B$34:$B$777,G$207)+'СЕТ СН'!$F$15</f>
        <v>0</v>
      </c>
      <c r="H223" s="36">
        <f>SUMIFS(СВЦЭМ!$G$34:$G$777,СВЦЭМ!$A$34:$A$777,$A223,СВЦЭМ!$B$34:$B$777,H$207)+'СЕТ СН'!$F$15</f>
        <v>0</v>
      </c>
      <c r="I223" s="36">
        <f>SUMIFS(СВЦЭМ!$G$34:$G$777,СВЦЭМ!$A$34:$A$777,$A223,СВЦЭМ!$B$34:$B$777,I$207)+'СЕТ СН'!$F$15</f>
        <v>0</v>
      </c>
      <c r="J223" s="36">
        <f>SUMIFS(СВЦЭМ!$G$34:$G$777,СВЦЭМ!$A$34:$A$777,$A223,СВЦЭМ!$B$34:$B$777,J$207)+'СЕТ СН'!$F$15</f>
        <v>0</v>
      </c>
      <c r="K223" s="36">
        <f>SUMIFS(СВЦЭМ!$G$34:$G$777,СВЦЭМ!$A$34:$A$777,$A223,СВЦЭМ!$B$34:$B$777,K$207)+'СЕТ СН'!$F$15</f>
        <v>0</v>
      </c>
      <c r="L223" s="36">
        <f>SUMIFS(СВЦЭМ!$G$34:$G$777,СВЦЭМ!$A$34:$A$777,$A223,СВЦЭМ!$B$34:$B$777,L$207)+'СЕТ СН'!$F$15</f>
        <v>0</v>
      </c>
      <c r="M223" s="36">
        <f>SUMIFS(СВЦЭМ!$G$34:$G$777,СВЦЭМ!$A$34:$A$777,$A223,СВЦЭМ!$B$34:$B$777,M$207)+'СЕТ СН'!$F$15</f>
        <v>0</v>
      </c>
      <c r="N223" s="36">
        <f>SUMIFS(СВЦЭМ!$G$34:$G$777,СВЦЭМ!$A$34:$A$777,$A223,СВЦЭМ!$B$34:$B$777,N$207)+'СЕТ СН'!$F$15</f>
        <v>0</v>
      </c>
      <c r="O223" s="36">
        <f>SUMIFS(СВЦЭМ!$G$34:$G$777,СВЦЭМ!$A$34:$A$777,$A223,СВЦЭМ!$B$34:$B$777,O$207)+'СЕТ СН'!$F$15</f>
        <v>0</v>
      </c>
      <c r="P223" s="36">
        <f>SUMIFS(СВЦЭМ!$G$34:$G$777,СВЦЭМ!$A$34:$A$777,$A223,СВЦЭМ!$B$34:$B$777,P$207)+'СЕТ СН'!$F$15</f>
        <v>0</v>
      </c>
      <c r="Q223" s="36">
        <f>SUMIFS(СВЦЭМ!$G$34:$G$777,СВЦЭМ!$A$34:$A$777,$A223,СВЦЭМ!$B$34:$B$777,Q$207)+'СЕТ СН'!$F$15</f>
        <v>0</v>
      </c>
      <c r="R223" s="36">
        <f>SUMIFS(СВЦЭМ!$G$34:$G$777,СВЦЭМ!$A$34:$A$777,$A223,СВЦЭМ!$B$34:$B$777,R$207)+'СЕТ СН'!$F$15</f>
        <v>0</v>
      </c>
      <c r="S223" s="36">
        <f>SUMIFS(СВЦЭМ!$G$34:$G$777,СВЦЭМ!$A$34:$A$777,$A223,СВЦЭМ!$B$34:$B$777,S$207)+'СЕТ СН'!$F$15</f>
        <v>0</v>
      </c>
      <c r="T223" s="36">
        <f>SUMIFS(СВЦЭМ!$G$34:$G$777,СВЦЭМ!$A$34:$A$777,$A223,СВЦЭМ!$B$34:$B$777,T$207)+'СЕТ СН'!$F$15</f>
        <v>0</v>
      </c>
      <c r="U223" s="36">
        <f>SUMIFS(СВЦЭМ!$G$34:$G$777,СВЦЭМ!$A$34:$A$777,$A223,СВЦЭМ!$B$34:$B$777,U$207)+'СЕТ СН'!$F$15</f>
        <v>0</v>
      </c>
      <c r="V223" s="36">
        <f>SUMIFS(СВЦЭМ!$G$34:$G$777,СВЦЭМ!$A$34:$A$777,$A223,СВЦЭМ!$B$34:$B$777,V$207)+'СЕТ СН'!$F$15</f>
        <v>0</v>
      </c>
      <c r="W223" s="36">
        <f>SUMIFS(СВЦЭМ!$G$34:$G$777,СВЦЭМ!$A$34:$A$777,$A223,СВЦЭМ!$B$34:$B$777,W$207)+'СЕТ СН'!$F$15</f>
        <v>0</v>
      </c>
      <c r="X223" s="36">
        <f>SUMIFS(СВЦЭМ!$G$34:$G$777,СВЦЭМ!$A$34:$A$777,$A223,СВЦЭМ!$B$34:$B$777,X$207)+'СЕТ СН'!$F$15</f>
        <v>0</v>
      </c>
      <c r="Y223" s="36">
        <f>SUMIFS(СВЦЭМ!$G$34:$G$777,СВЦЭМ!$A$34:$A$777,$A223,СВЦЭМ!$B$34:$B$777,Y$207)+'СЕТ СН'!$F$15</f>
        <v>0</v>
      </c>
    </row>
    <row r="224" spans="1:25" ht="15.75" hidden="1" x14ac:dyDescent="0.2">
      <c r="A224" s="35">
        <f t="shared" si="6"/>
        <v>44244</v>
      </c>
      <c r="B224" s="36">
        <f>SUMIFS(СВЦЭМ!$G$34:$G$777,СВЦЭМ!$A$34:$A$777,$A224,СВЦЭМ!$B$34:$B$777,B$207)+'СЕТ СН'!$F$15</f>
        <v>0</v>
      </c>
      <c r="C224" s="36">
        <f>SUMIFS(СВЦЭМ!$G$34:$G$777,СВЦЭМ!$A$34:$A$777,$A224,СВЦЭМ!$B$34:$B$777,C$207)+'СЕТ СН'!$F$15</f>
        <v>0</v>
      </c>
      <c r="D224" s="36">
        <f>SUMIFS(СВЦЭМ!$G$34:$G$777,СВЦЭМ!$A$34:$A$777,$A224,СВЦЭМ!$B$34:$B$777,D$207)+'СЕТ СН'!$F$15</f>
        <v>0</v>
      </c>
      <c r="E224" s="36">
        <f>SUMIFS(СВЦЭМ!$G$34:$G$777,СВЦЭМ!$A$34:$A$777,$A224,СВЦЭМ!$B$34:$B$777,E$207)+'СЕТ СН'!$F$15</f>
        <v>0</v>
      </c>
      <c r="F224" s="36">
        <f>SUMIFS(СВЦЭМ!$G$34:$G$777,СВЦЭМ!$A$34:$A$777,$A224,СВЦЭМ!$B$34:$B$777,F$207)+'СЕТ СН'!$F$15</f>
        <v>0</v>
      </c>
      <c r="G224" s="36">
        <f>SUMIFS(СВЦЭМ!$G$34:$G$777,СВЦЭМ!$A$34:$A$777,$A224,СВЦЭМ!$B$34:$B$777,G$207)+'СЕТ СН'!$F$15</f>
        <v>0</v>
      </c>
      <c r="H224" s="36">
        <f>SUMIFS(СВЦЭМ!$G$34:$G$777,СВЦЭМ!$A$34:$A$777,$A224,СВЦЭМ!$B$34:$B$777,H$207)+'СЕТ СН'!$F$15</f>
        <v>0</v>
      </c>
      <c r="I224" s="36">
        <f>SUMIFS(СВЦЭМ!$G$34:$G$777,СВЦЭМ!$A$34:$A$777,$A224,СВЦЭМ!$B$34:$B$777,I$207)+'СЕТ СН'!$F$15</f>
        <v>0</v>
      </c>
      <c r="J224" s="36">
        <f>SUMIFS(СВЦЭМ!$G$34:$G$777,СВЦЭМ!$A$34:$A$777,$A224,СВЦЭМ!$B$34:$B$777,J$207)+'СЕТ СН'!$F$15</f>
        <v>0</v>
      </c>
      <c r="K224" s="36">
        <f>SUMIFS(СВЦЭМ!$G$34:$G$777,СВЦЭМ!$A$34:$A$777,$A224,СВЦЭМ!$B$34:$B$777,K$207)+'СЕТ СН'!$F$15</f>
        <v>0</v>
      </c>
      <c r="L224" s="36">
        <f>SUMIFS(СВЦЭМ!$G$34:$G$777,СВЦЭМ!$A$34:$A$777,$A224,СВЦЭМ!$B$34:$B$777,L$207)+'СЕТ СН'!$F$15</f>
        <v>0</v>
      </c>
      <c r="M224" s="36">
        <f>SUMIFS(СВЦЭМ!$G$34:$G$777,СВЦЭМ!$A$34:$A$777,$A224,СВЦЭМ!$B$34:$B$777,M$207)+'СЕТ СН'!$F$15</f>
        <v>0</v>
      </c>
      <c r="N224" s="36">
        <f>SUMIFS(СВЦЭМ!$G$34:$G$777,СВЦЭМ!$A$34:$A$777,$A224,СВЦЭМ!$B$34:$B$777,N$207)+'СЕТ СН'!$F$15</f>
        <v>0</v>
      </c>
      <c r="O224" s="36">
        <f>SUMIFS(СВЦЭМ!$G$34:$G$777,СВЦЭМ!$A$34:$A$777,$A224,СВЦЭМ!$B$34:$B$777,O$207)+'СЕТ СН'!$F$15</f>
        <v>0</v>
      </c>
      <c r="P224" s="36">
        <f>SUMIFS(СВЦЭМ!$G$34:$G$777,СВЦЭМ!$A$34:$A$777,$A224,СВЦЭМ!$B$34:$B$777,P$207)+'СЕТ СН'!$F$15</f>
        <v>0</v>
      </c>
      <c r="Q224" s="36">
        <f>SUMIFS(СВЦЭМ!$G$34:$G$777,СВЦЭМ!$A$34:$A$777,$A224,СВЦЭМ!$B$34:$B$777,Q$207)+'СЕТ СН'!$F$15</f>
        <v>0</v>
      </c>
      <c r="R224" s="36">
        <f>SUMIFS(СВЦЭМ!$G$34:$G$777,СВЦЭМ!$A$34:$A$777,$A224,СВЦЭМ!$B$34:$B$777,R$207)+'СЕТ СН'!$F$15</f>
        <v>0</v>
      </c>
      <c r="S224" s="36">
        <f>SUMIFS(СВЦЭМ!$G$34:$G$777,СВЦЭМ!$A$34:$A$777,$A224,СВЦЭМ!$B$34:$B$777,S$207)+'СЕТ СН'!$F$15</f>
        <v>0</v>
      </c>
      <c r="T224" s="36">
        <f>SUMIFS(СВЦЭМ!$G$34:$G$777,СВЦЭМ!$A$34:$A$777,$A224,СВЦЭМ!$B$34:$B$777,T$207)+'СЕТ СН'!$F$15</f>
        <v>0</v>
      </c>
      <c r="U224" s="36">
        <f>SUMIFS(СВЦЭМ!$G$34:$G$777,СВЦЭМ!$A$34:$A$777,$A224,СВЦЭМ!$B$34:$B$777,U$207)+'СЕТ СН'!$F$15</f>
        <v>0</v>
      </c>
      <c r="V224" s="36">
        <f>SUMIFS(СВЦЭМ!$G$34:$G$777,СВЦЭМ!$A$34:$A$777,$A224,СВЦЭМ!$B$34:$B$777,V$207)+'СЕТ СН'!$F$15</f>
        <v>0</v>
      </c>
      <c r="W224" s="36">
        <f>SUMIFS(СВЦЭМ!$G$34:$G$777,СВЦЭМ!$A$34:$A$777,$A224,СВЦЭМ!$B$34:$B$777,W$207)+'СЕТ СН'!$F$15</f>
        <v>0</v>
      </c>
      <c r="X224" s="36">
        <f>SUMIFS(СВЦЭМ!$G$34:$G$777,СВЦЭМ!$A$34:$A$777,$A224,СВЦЭМ!$B$34:$B$777,X$207)+'СЕТ СН'!$F$15</f>
        <v>0</v>
      </c>
      <c r="Y224" s="36">
        <f>SUMIFS(СВЦЭМ!$G$34:$G$777,СВЦЭМ!$A$34:$A$777,$A224,СВЦЭМ!$B$34:$B$777,Y$207)+'СЕТ СН'!$F$15</f>
        <v>0</v>
      </c>
    </row>
    <row r="225" spans="1:25" ht="15.75" hidden="1" x14ac:dyDescent="0.2">
      <c r="A225" s="35">
        <f t="shared" si="6"/>
        <v>44245</v>
      </c>
      <c r="B225" s="36">
        <f>SUMIFS(СВЦЭМ!$G$34:$G$777,СВЦЭМ!$A$34:$A$777,$A225,СВЦЭМ!$B$34:$B$777,B$207)+'СЕТ СН'!$F$15</f>
        <v>0</v>
      </c>
      <c r="C225" s="36">
        <f>SUMIFS(СВЦЭМ!$G$34:$G$777,СВЦЭМ!$A$34:$A$777,$A225,СВЦЭМ!$B$34:$B$777,C$207)+'СЕТ СН'!$F$15</f>
        <v>0</v>
      </c>
      <c r="D225" s="36">
        <f>SUMIFS(СВЦЭМ!$G$34:$G$777,СВЦЭМ!$A$34:$A$777,$A225,СВЦЭМ!$B$34:$B$777,D$207)+'СЕТ СН'!$F$15</f>
        <v>0</v>
      </c>
      <c r="E225" s="36">
        <f>SUMIFS(СВЦЭМ!$G$34:$G$777,СВЦЭМ!$A$34:$A$777,$A225,СВЦЭМ!$B$34:$B$777,E$207)+'СЕТ СН'!$F$15</f>
        <v>0</v>
      </c>
      <c r="F225" s="36">
        <f>SUMIFS(СВЦЭМ!$G$34:$G$777,СВЦЭМ!$A$34:$A$777,$A225,СВЦЭМ!$B$34:$B$777,F$207)+'СЕТ СН'!$F$15</f>
        <v>0</v>
      </c>
      <c r="G225" s="36">
        <f>SUMIFS(СВЦЭМ!$G$34:$G$777,СВЦЭМ!$A$34:$A$777,$A225,СВЦЭМ!$B$34:$B$777,G$207)+'СЕТ СН'!$F$15</f>
        <v>0</v>
      </c>
      <c r="H225" s="36">
        <f>SUMIFS(СВЦЭМ!$G$34:$G$777,СВЦЭМ!$A$34:$A$777,$A225,СВЦЭМ!$B$34:$B$777,H$207)+'СЕТ СН'!$F$15</f>
        <v>0</v>
      </c>
      <c r="I225" s="36">
        <f>SUMIFS(СВЦЭМ!$G$34:$G$777,СВЦЭМ!$A$34:$A$777,$A225,СВЦЭМ!$B$34:$B$777,I$207)+'СЕТ СН'!$F$15</f>
        <v>0</v>
      </c>
      <c r="J225" s="36">
        <f>SUMIFS(СВЦЭМ!$G$34:$G$777,СВЦЭМ!$A$34:$A$777,$A225,СВЦЭМ!$B$34:$B$777,J$207)+'СЕТ СН'!$F$15</f>
        <v>0</v>
      </c>
      <c r="K225" s="36">
        <f>SUMIFS(СВЦЭМ!$G$34:$G$777,СВЦЭМ!$A$34:$A$777,$A225,СВЦЭМ!$B$34:$B$777,K$207)+'СЕТ СН'!$F$15</f>
        <v>0</v>
      </c>
      <c r="L225" s="36">
        <f>SUMIFS(СВЦЭМ!$G$34:$G$777,СВЦЭМ!$A$34:$A$777,$A225,СВЦЭМ!$B$34:$B$777,L$207)+'СЕТ СН'!$F$15</f>
        <v>0</v>
      </c>
      <c r="M225" s="36">
        <f>SUMIFS(СВЦЭМ!$G$34:$G$777,СВЦЭМ!$A$34:$A$777,$A225,СВЦЭМ!$B$34:$B$777,M$207)+'СЕТ СН'!$F$15</f>
        <v>0</v>
      </c>
      <c r="N225" s="36">
        <f>SUMIFS(СВЦЭМ!$G$34:$G$777,СВЦЭМ!$A$34:$A$777,$A225,СВЦЭМ!$B$34:$B$777,N$207)+'СЕТ СН'!$F$15</f>
        <v>0</v>
      </c>
      <c r="O225" s="36">
        <f>SUMIFS(СВЦЭМ!$G$34:$G$777,СВЦЭМ!$A$34:$A$777,$A225,СВЦЭМ!$B$34:$B$777,O$207)+'СЕТ СН'!$F$15</f>
        <v>0</v>
      </c>
      <c r="P225" s="36">
        <f>SUMIFS(СВЦЭМ!$G$34:$G$777,СВЦЭМ!$A$34:$A$777,$A225,СВЦЭМ!$B$34:$B$777,P$207)+'СЕТ СН'!$F$15</f>
        <v>0</v>
      </c>
      <c r="Q225" s="36">
        <f>SUMIFS(СВЦЭМ!$G$34:$G$777,СВЦЭМ!$A$34:$A$777,$A225,СВЦЭМ!$B$34:$B$777,Q$207)+'СЕТ СН'!$F$15</f>
        <v>0</v>
      </c>
      <c r="R225" s="36">
        <f>SUMIFS(СВЦЭМ!$G$34:$G$777,СВЦЭМ!$A$34:$A$777,$A225,СВЦЭМ!$B$34:$B$777,R$207)+'СЕТ СН'!$F$15</f>
        <v>0</v>
      </c>
      <c r="S225" s="36">
        <f>SUMIFS(СВЦЭМ!$G$34:$G$777,СВЦЭМ!$A$34:$A$777,$A225,СВЦЭМ!$B$34:$B$777,S$207)+'СЕТ СН'!$F$15</f>
        <v>0</v>
      </c>
      <c r="T225" s="36">
        <f>SUMIFS(СВЦЭМ!$G$34:$G$777,СВЦЭМ!$A$34:$A$777,$A225,СВЦЭМ!$B$34:$B$777,T$207)+'СЕТ СН'!$F$15</f>
        <v>0</v>
      </c>
      <c r="U225" s="36">
        <f>SUMIFS(СВЦЭМ!$G$34:$G$777,СВЦЭМ!$A$34:$A$777,$A225,СВЦЭМ!$B$34:$B$777,U$207)+'СЕТ СН'!$F$15</f>
        <v>0</v>
      </c>
      <c r="V225" s="36">
        <f>SUMIFS(СВЦЭМ!$G$34:$G$777,СВЦЭМ!$A$34:$A$777,$A225,СВЦЭМ!$B$34:$B$777,V$207)+'СЕТ СН'!$F$15</f>
        <v>0</v>
      </c>
      <c r="W225" s="36">
        <f>SUMIFS(СВЦЭМ!$G$34:$G$777,СВЦЭМ!$A$34:$A$777,$A225,СВЦЭМ!$B$34:$B$777,W$207)+'СЕТ СН'!$F$15</f>
        <v>0</v>
      </c>
      <c r="X225" s="36">
        <f>SUMIFS(СВЦЭМ!$G$34:$G$777,СВЦЭМ!$A$34:$A$777,$A225,СВЦЭМ!$B$34:$B$777,X$207)+'СЕТ СН'!$F$15</f>
        <v>0</v>
      </c>
      <c r="Y225" s="36">
        <f>SUMIFS(СВЦЭМ!$G$34:$G$777,СВЦЭМ!$A$34:$A$777,$A225,СВЦЭМ!$B$34:$B$777,Y$207)+'СЕТ СН'!$F$15</f>
        <v>0</v>
      </c>
    </row>
    <row r="226" spans="1:25" ht="15.75" hidden="1" x14ac:dyDescent="0.2">
      <c r="A226" s="35">
        <f t="shared" si="6"/>
        <v>44246</v>
      </c>
      <c r="B226" s="36">
        <f>SUMIFS(СВЦЭМ!$G$34:$G$777,СВЦЭМ!$A$34:$A$777,$A226,СВЦЭМ!$B$34:$B$777,B$207)+'СЕТ СН'!$F$15</f>
        <v>0</v>
      </c>
      <c r="C226" s="36">
        <f>SUMIFS(СВЦЭМ!$G$34:$G$777,СВЦЭМ!$A$34:$A$777,$A226,СВЦЭМ!$B$34:$B$777,C$207)+'СЕТ СН'!$F$15</f>
        <v>0</v>
      </c>
      <c r="D226" s="36">
        <f>SUMIFS(СВЦЭМ!$G$34:$G$777,СВЦЭМ!$A$34:$A$777,$A226,СВЦЭМ!$B$34:$B$777,D$207)+'СЕТ СН'!$F$15</f>
        <v>0</v>
      </c>
      <c r="E226" s="36">
        <f>SUMIFS(СВЦЭМ!$G$34:$G$777,СВЦЭМ!$A$34:$A$777,$A226,СВЦЭМ!$B$34:$B$777,E$207)+'СЕТ СН'!$F$15</f>
        <v>0</v>
      </c>
      <c r="F226" s="36">
        <f>SUMIFS(СВЦЭМ!$G$34:$G$777,СВЦЭМ!$A$34:$A$777,$A226,СВЦЭМ!$B$34:$B$777,F$207)+'СЕТ СН'!$F$15</f>
        <v>0</v>
      </c>
      <c r="G226" s="36">
        <f>SUMIFS(СВЦЭМ!$G$34:$G$777,СВЦЭМ!$A$34:$A$777,$A226,СВЦЭМ!$B$34:$B$777,G$207)+'СЕТ СН'!$F$15</f>
        <v>0</v>
      </c>
      <c r="H226" s="36">
        <f>SUMIFS(СВЦЭМ!$G$34:$G$777,СВЦЭМ!$A$34:$A$777,$A226,СВЦЭМ!$B$34:$B$777,H$207)+'СЕТ СН'!$F$15</f>
        <v>0</v>
      </c>
      <c r="I226" s="36">
        <f>SUMIFS(СВЦЭМ!$G$34:$G$777,СВЦЭМ!$A$34:$A$777,$A226,СВЦЭМ!$B$34:$B$777,I$207)+'СЕТ СН'!$F$15</f>
        <v>0</v>
      </c>
      <c r="J226" s="36">
        <f>SUMIFS(СВЦЭМ!$G$34:$G$777,СВЦЭМ!$A$34:$A$777,$A226,СВЦЭМ!$B$34:$B$777,J$207)+'СЕТ СН'!$F$15</f>
        <v>0</v>
      </c>
      <c r="K226" s="36">
        <f>SUMIFS(СВЦЭМ!$G$34:$G$777,СВЦЭМ!$A$34:$A$777,$A226,СВЦЭМ!$B$34:$B$777,K$207)+'СЕТ СН'!$F$15</f>
        <v>0</v>
      </c>
      <c r="L226" s="36">
        <f>SUMIFS(СВЦЭМ!$G$34:$G$777,СВЦЭМ!$A$34:$A$777,$A226,СВЦЭМ!$B$34:$B$777,L$207)+'СЕТ СН'!$F$15</f>
        <v>0</v>
      </c>
      <c r="M226" s="36">
        <f>SUMIFS(СВЦЭМ!$G$34:$G$777,СВЦЭМ!$A$34:$A$777,$A226,СВЦЭМ!$B$34:$B$777,M$207)+'СЕТ СН'!$F$15</f>
        <v>0</v>
      </c>
      <c r="N226" s="36">
        <f>SUMIFS(СВЦЭМ!$G$34:$G$777,СВЦЭМ!$A$34:$A$777,$A226,СВЦЭМ!$B$34:$B$777,N$207)+'СЕТ СН'!$F$15</f>
        <v>0</v>
      </c>
      <c r="O226" s="36">
        <f>SUMIFS(СВЦЭМ!$G$34:$G$777,СВЦЭМ!$A$34:$A$777,$A226,СВЦЭМ!$B$34:$B$777,O$207)+'СЕТ СН'!$F$15</f>
        <v>0</v>
      </c>
      <c r="P226" s="36">
        <f>SUMIFS(СВЦЭМ!$G$34:$G$777,СВЦЭМ!$A$34:$A$777,$A226,СВЦЭМ!$B$34:$B$777,P$207)+'СЕТ СН'!$F$15</f>
        <v>0</v>
      </c>
      <c r="Q226" s="36">
        <f>SUMIFS(СВЦЭМ!$G$34:$G$777,СВЦЭМ!$A$34:$A$777,$A226,СВЦЭМ!$B$34:$B$777,Q$207)+'СЕТ СН'!$F$15</f>
        <v>0</v>
      </c>
      <c r="R226" s="36">
        <f>SUMIFS(СВЦЭМ!$G$34:$G$777,СВЦЭМ!$A$34:$A$777,$A226,СВЦЭМ!$B$34:$B$777,R$207)+'СЕТ СН'!$F$15</f>
        <v>0</v>
      </c>
      <c r="S226" s="36">
        <f>SUMIFS(СВЦЭМ!$G$34:$G$777,СВЦЭМ!$A$34:$A$777,$A226,СВЦЭМ!$B$34:$B$777,S$207)+'СЕТ СН'!$F$15</f>
        <v>0</v>
      </c>
      <c r="T226" s="36">
        <f>SUMIFS(СВЦЭМ!$G$34:$G$777,СВЦЭМ!$A$34:$A$777,$A226,СВЦЭМ!$B$34:$B$777,T$207)+'СЕТ СН'!$F$15</f>
        <v>0</v>
      </c>
      <c r="U226" s="36">
        <f>SUMIFS(СВЦЭМ!$G$34:$G$777,СВЦЭМ!$A$34:$A$777,$A226,СВЦЭМ!$B$34:$B$777,U$207)+'СЕТ СН'!$F$15</f>
        <v>0</v>
      </c>
      <c r="V226" s="36">
        <f>SUMIFS(СВЦЭМ!$G$34:$G$777,СВЦЭМ!$A$34:$A$777,$A226,СВЦЭМ!$B$34:$B$777,V$207)+'СЕТ СН'!$F$15</f>
        <v>0</v>
      </c>
      <c r="W226" s="36">
        <f>SUMIFS(СВЦЭМ!$G$34:$G$777,СВЦЭМ!$A$34:$A$777,$A226,СВЦЭМ!$B$34:$B$777,W$207)+'СЕТ СН'!$F$15</f>
        <v>0</v>
      </c>
      <c r="X226" s="36">
        <f>SUMIFS(СВЦЭМ!$G$34:$G$777,СВЦЭМ!$A$34:$A$777,$A226,СВЦЭМ!$B$34:$B$777,X$207)+'СЕТ СН'!$F$15</f>
        <v>0</v>
      </c>
      <c r="Y226" s="36">
        <f>SUMIFS(СВЦЭМ!$G$34:$G$777,СВЦЭМ!$A$34:$A$777,$A226,СВЦЭМ!$B$34:$B$777,Y$207)+'СЕТ СН'!$F$15</f>
        <v>0</v>
      </c>
    </row>
    <row r="227" spans="1:25" ht="15.75" hidden="1" x14ac:dyDescent="0.2">
      <c r="A227" s="35">
        <f t="shared" si="6"/>
        <v>44247</v>
      </c>
      <c r="B227" s="36">
        <f>SUMIFS(СВЦЭМ!$G$34:$G$777,СВЦЭМ!$A$34:$A$777,$A227,СВЦЭМ!$B$34:$B$777,B$207)+'СЕТ СН'!$F$15</f>
        <v>0</v>
      </c>
      <c r="C227" s="36">
        <f>SUMIFS(СВЦЭМ!$G$34:$G$777,СВЦЭМ!$A$34:$A$777,$A227,СВЦЭМ!$B$34:$B$777,C$207)+'СЕТ СН'!$F$15</f>
        <v>0</v>
      </c>
      <c r="D227" s="36">
        <f>SUMIFS(СВЦЭМ!$G$34:$G$777,СВЦЭМ!$A$34:$A$777,$A227,СВЦЭМ!$B$34:$B$777,D$207)+'СЕТ СН'!$F$15</f>
        <v>0</v>
      </c>
      <c r="E227" s="36">
        <f>SUMIFS(СВЦЭМ!$G$34:$G$777,СВЦЭМ!$A$34:$A$777,$A227,СВЦЭМ!$B$34:$B$777,E$207)+'СЕТ СН'!$F$15</f>
        <v>0</v>
      </c>
      <c r="F227" s="36">
        <f>SUMIFS(СВЦЭМ!$G$34:$G$777,СВЦЭМ!$A$34:$A$777,$A227,СВЦЭМ!$B$34:$B$777,F$207)+'СЕТ СН'!$F$15</f>
        <v>0</v>
      </c>
      <c r="G227" s="36">
        <f>SUMIFS(СВЦЭМ!$G$34:$G$777,СВЦЭМ!$A$34:$A$777,$A227,СВЦЭМ!$B$34:$B$777,G$207)+'СЕТ СН'!$F$15</f>
        <v>0</v>
      </c>
      <c r="H227" s="36">
        <f>SUMIFS(СВЦЭМ!$G$34:$G$777,СВЦЭМ!$A$34:$A$777,$A227,СВЦЭМ!$B$34:$B$777,H$207)+'СЕТ СН'!$F$15</f>
        <v>0</v>
      </c>
      <c r="I227" s="36">
        <f>SUMIFS(СВЦЭМ!$G$34:$G$777,СВЦЭМ!$A$34:$A$777,$A227,СВЦЭМ!$B$34:$B$777,I$207)+'СЕТ СН'!$F$15</f>
        <v>0</v>
      </c>
      <c r="J227" s="36">
        <f>SUMIFS(СВЦЭМ!$G$34:$G$777,СВЦЭМ!$A$34:$A$777,$A227,СВЦЭМ!$B$34:$B$777,J$207)+'СЕТ СН'!$F$15</f>
        <v>0</v>
      </c>
      <c r="K227" s="36">
        <f>SUMIFS(СВЦЭМ!$G$34:$G$777,СВЦЭМ!$A$34:$A$777,$A227,СВЦЭМ!$B$34:$B$777,K$207)+'СЕТ СН'!$F$15</f>
        <v>0</v>
      </c>
      <c r="L227" s="36">
        <f>SUMIFS(СВЦЭМ!$G$34:$G$777,СВЦЭМ!$A$34:$A$777,$A227,СВЦЭМ!$B$34:$B$777,L$207)+'СЕТ СН'!$F$15</f>
        <v>0</v>
      </c>
      <c r="M227" s="36">
        <f>SUMIFS(СВЦЭМ!$G$34:$G$777,СВЦЭМ!$A$34:$A$777,$A227,СВЦЭМ!$B$34:$B$777,M$207)+'СЕТ СН'!$F$15</f>
        <v>0</v>
      </c>
      <c r="N227" s="36">
        <f>SUMIFS(СВЦЭМ!$G$34:$G$777,СВЦЭМ!$A$34:$A$777,$A227,СВЦЭМ!$B$34:$B$777,N$207)+'СЕТ СН'!$F$15</f>
        <v>0</v>
      </c>
      <c r="O227" s="36">
        <f>SUMIFS(СВЦЭМ!$G$34:$G$777,СВЦЭМ!$A$34:$A$777,$A227,СВЦЭМ!$B$34:$B$777,O$207)+'СЕТ СН'!$F$15</f>
        <v>0</v>
      </c>
      <c r="P227" s="36">
        <f>SUMIFS(СВЦЭМ!$G$34:$G$777,СВЦЭМ!$A$34:$A$777,$A227,СВЦЭМ!$B$34:$B$777,P$207)+'СЕТ СН'!$F$15</f>
        <v>0</v>
      </c>
      <c r="Q227" s="36">
        <f>SUMIFS(СВЦЭМ!$G$34:$G$777,СВЦЭМ!$A$34:$A$777,$A227,СВЦЭМ!$B$34:$B$777,Q$207)+'СЕТ СН'!$F$15</f>
        <v>0</v>
      </c>
      <c r="R227" s="36">
        <f>SUMIFS(СВЦЭМ!$G$34:$G$777,СВЦЭМ!$A$34:$A$777,$A227,СВЦЭМ!$B$34:$B$777,R$207)+'СЕТ СН'!$F$15</f>
        <v>0</v>
      </c>
      <c r="S227" s="36">
        <f>SUMIFS(СВЦЭМ!$G$34:$G$777,СВЦЭМ!$A$34:$A$777,$A227,СВЦЭМ!$B$34:$B$777,S$207)+'СЕТ СН'!$F$15</f>
        <v>0</v>
      </c>
      <c r="T227" s="36">
        <f>SUMIFS(СВЦЭМ!$G$34:$G$777,СВЦЭМ!$A$34:$A$777,$A227,СВЦЭМ!$B$34:$B$777,T$207)+'СЕТ СН'!$F$15</f>
        <v>0</v>
      </c>
      <c r="U227" s="36">
        <f>SUMIFS(СВЦЭМ!$G$34:$G$777,СВЦЭМ!$A$34:$A$777,$A227,СВЦЭМ!$B$34:$B$777,U$207)+'СЕТ СН'!$F$15</f>
        <v>0</v>
      </c>
      <c r="V227" s="36">
        <f>SUMIFS(СВЦЭМ!$G$34:$G$777,СВЦЭМ!$A$34:$A$777,$A227,СВЦЭМ!$B$34:$B$777,V$207)+'СЕТ СН'!$F$15</f>
        <v>0</v>
      </c>
      <c r="W227" s="36">
        <f>SUMIFS(СВЦЭМ!$G$34:$G$777,СВЦЭМ!$A$34:$A$777,$A227,СВЦЭМ!$B$34:$B$777,W$207)+'СЕТ СН'!$F$15</f>
        <v>0</v>
      </c>
      <c r="X227" s="36">
        <f>SUMIFS(СВЦЭМ!$G$34:$G$777,СВЦЭМ!$A$34:$A$777,$A227,СВЦЭМ!$B$34:$B$777,X$207)+'СЕТ СН'!$F$15</f>
        <v>0</v>
      </c>
      <c r="Y227" s="36">
        <f>SUMIFS(СВЦЭМ!$G$34:$G$777,СВЦЭМ!$A$34:$A$777,$A227,СВЦЭМ!$B$34:$B$777,Y$207)+'СЕТ СН'!$F$15</f>
        <v>0</v>
      </c>
    </row>
    <row r="228" spans="1:25" ht="15.75" hidden="1" x14ac:dyDescent="0.2">
      <c r="A228" s="35">
        <f t="shared" si="6"/>
        <v>44248</v>
      </c>
      <c r="B228" s="36">
        <f>SUMIFS(СВЦЭМ!$G$34:$G$777,СВЦЭМ!$A$34:$A$777,$A228,СВЦЭМ!$B$34:$B$777,B$207)+'СЕТ СН'!$F$15</f>
        <v>0</v>
      </c>
      <c r="C228" s="36">
        <f>SUMIFS(СВЦЭМ!$G$34:$G$777,СВЦЭМ!$A$34:$A$777,$A228,СВЦЭМ!$B$34:$B$777,C$207)+'СЕТ СН'!$F$15</f>
        <v>0</v>
      </c>
      <c r="D228" s="36">
        <f>SUMIFS(СВЦЭМ!$G$34:$G$777,СВЦЭМ!$A$34:$A$777,$A228,СВЦЭМ!$B$34:$B$777,D$207)+'СЕТ СН'!$F$15</f>
        <v>0</v>
      </c>
      <c r="E228" s="36">
        <f>SUMIFS(СВЦЭМ!$G$34:$G$777,СВЦЭМ!$A$34:$A$777,$A228,СВЦЭМ!$B$34:$B$777,E$207)+'СЕТ СН'!$F$15</f>
        <v>0</v>
      </c>
      <c r="F228" s="36">
        <f>SUMIFS(СВЦЭМ!$G$34:$G$777,СВЦЭМ!$A$34:$A$777,$A228,СВЦЭМ!$B$34:$B$777,F$207)+'СЕТ СН'!$F$15</f>
        <v>0</v>
      </c>
      <c r="G228" s="36">
        <f>SUMIFS(СВЦЭМ!$G$34:$G$777,СВЦЭМ!$A$34:$A$777,$A228,СВЦЭМ!$B$34:$B$777,G$207)+'СЕТ СН'!$F$15</f>
        <v>0</v>
      </c>
      <c r="H228" s="36">
        <f>SUMIFS(СВЦЭМ!$G$34:$G$777,СВЦЭМ!$A$34:$A$777,$A228,СВЦЭМ!$B$34:$B$777,H$207)+'СЕТ СН'!$F$15</f>
        <v>0</v>
      </c>
      <c r="I228" s="36">
        <f>SUMIFS(СВЦЭМ!$G$34:$G$777,СВЦЭМ!$A$34:$A$777,$A228,СВЦЭМ!$B$34:$B$777,I$207)+'СЕТ СН'!$F$15</f>
        <v>0</v>
      </c>
      <c r="J228" s="36">
        <f>SUMIFS(СВЦЭМ!$G$34:$G$777,СВЦЭМ!$A$34:$A$777,$A228,СВЦЭМ!$B$34:$B$777,J$207)+'СЕТ СН'!$F$15</f>
        <v>0</v>
      </c>
      <c r="K228" s="36">
        <f>SUMIFS(СВЦЭМ!$G$34:$G$777,СВЦЭМ!$A$34:$A$777,$A228,СВЦЭМ!$B$34:$B$777,K$207)+'СЕТ СН'!$F$15</f>
        <v>0</v>
      </c>
      <c r="L228" s="36">
        <f>SUMIFS(СВЦЭМ!$G$34:$G$777,СВЦЭМ!$A$34:$A$777,$A228,СВЦЭМ!$B$34:$B$777,L$207)+'СЕТ СН'!$F$15</f>
        <v>0</v>
      </c>
      <c r="M228" s="36">
        <f>SUMIFS(СВЦЭМ!$G$34:$G$777,СВЦЭМ!$A$34:$A$777,$A228,СВЦЭМ!$B$34:$B$777,M$207)+'СЕТ СН'!$F$15</f>
        <v>0</v>
      </c>
      <c r="N228" s="36">
        <f>SUMIFS(СВЦЭМ!$G$34:$G$777,СВЦЭМ!$A$34:$A$777,$A228,СВЦЭМ!$B$34:$B$777,N$207)+'СЕТ СН'!$F$15</f>
        <v>0</v>
      </c>
      <c r="O228" s="36">
        <f>SUMIFS(СВЦЭМ!$G$34:$G$777,СВЦЭМ!$A$34:$A$777,$A228,СВЦЭМ!$B$34:$B$777,O$207)+'СЕТ СН'!$F$15</f>
        <v>0</v>
      </c>
      <c r="P228" s="36">
        <f>SUMIFS(СВЦЭМ!$G$34:$G$777,СВЦЭМ!$A$34:$A$777,$A228,СВЦЭМ!$B$34:$B$777,P$207)+'СЕТ СН'!$F$15</f>
        <v>0</v>
      </c>
      <c r="Q228" s="36">
        <f>SUMIFS(СВЦЭМ!$G$34:$G$777,СВЦЭМ!$A$34:$A$777,$A228,СВЦЭМ!$B$34:$B$777,Q$207)+'СЕТ СН'!$F$15</f>
        <v>0</v>
      </c>
      <c r="R228" s="36">
        <f>SUMIFS(СВЦЭМ!$G$34:$G$777,СВЦЭМ!$A$34:$A$777,$A228,СВЦЭМ!$B$34:$B$777,R$207)+'СЕТ СН'!$F$15</f>
        <v>0</v>
      </c>
      <c r="S228" s="36">
        <f>SUMIFS(СВЦЭМ!$G$34:$G$777,СВЦЭМ!$A$34:$A$777,$A228,СВЦЭМ!$B$34:$B$777,S$207)+'СЕТ СН'!$F$15</f>
        <v>0</v>
      </c>
      <c r="T228" s="36">
        <f>SUMIFS(СВЦЭМ!$G$34:$G$777,СВЦЭМ!$A$34:$A$777,$A228,СВЦЭМ!$B$34:$B$777,T$207)+'СЕТ СН'!$F$15</f>
        <v>0</v>
      </c>
      <c r="U228" s="36">
        <f>SUMIFS(СВЦЭМ!$G$34:$G$777,СВЦЭМ!$A$34:$A$777,$A228,СВЦЭМ!$B$34:$B$777,U$207)+'СЕТ СН'!$F$15</f>
        <v>0</v>
      </c>
      <c r="V228" s="36">
        <f>SUMIFS(СВЦЭМ!$G$34:$G$777,СВЦЭМ!$A$34:$A$777,$A228,СВЦЭМ!$B$34:$B$777,V$207)+'СЕТ СН'!$F$15</f>
        <v>0</v>
      </c>
      <c r="W228" s="36">
        <f>SUMIFS(СВЦЭМ!$G$34:$G$777,СВЦЭМ!$A$34:$A$777,$A228,СВЦЭМ!$B$34:$B$777,W$207)+'СЕТ СН'!$F$15</f>
        <v>0</v>
      </c>
      <c r="X228" s="36">
        <f>SUMIFS(СВЦЭМ!$G$34:$G$777,СВЦЭМ!$A$34:$A$777,$A228,СВЦЭМ!$B$34:$B$777,X$207)+'СЕТ СН'!$F$15</f>
        <v>0</v>
      </c>
      <c r="Y228" s="36">
        <f>SUMIFS(СВЦЭМ!$G$34:$G$777,СВЦЭМ!$A$34:$A$777,$A228,СВЦЭМ!$B$34:$B$777,Y$207)+'СЕТ СН'!$F$15</f>
        <v>0</v>
      </c>
    </row>
    <row r="229" spans="1:25" ht="15.75" hidden="1" x14ac:dyDescent="0.2">
      <c r="A229" s="35">
        <f t="shared" si="6"/>
        <v>44249</v>
      </c>
      <c r="B229" s="36">
        <f>SUMIFS(СВЦЭМ!$G$34:$G$777,СВЦЭМ!$A$34:$A$777,$A229,СВЦЭМ!$B$34:$B$777,B$207)+'СЕТ СН'!$F$15</f>
        <v>0</v>
      </c>
      <c r="C229" s="36">
        <f>SUMIFS(СВЦЭМ!$G$34:$G$777,СВЦЭМ!$A$34:$A$777,$A229,СВЦЭМ!$B$34:$B$777,C$207)+'СЕТ СН'!$F$15</f>
        <v>0</v>
      </c>
      <c r="D229" s="36">
        <f>SUMIFS(СВЦЭМ!$G$34:$G$777,СВЦЭМ!$A$34:$A$777,$A229,СВЦЭМ!$B$34:$B$777,D$207)+'СЕТ СН'!$F$15</f>
        <v>0</v>
      </c>
      <c r="E229" s="36">
        <f>SUMIFS(СВЦЭМ!$G$34:$G$777,СВЦЭМ!$A$34:$A$777,$A229,СВЦЭМ!$B$34:$B$777,E$207)+'СЕТ СН'!$F$15</f>
        <v>0</v>
      </c>
      <c r="F229" s="36">
        <f>SUMIFS(СВЦЭМ!$G$34:$G$777,СВЦЭМ!$A$34:$A$777,$A229,СВЦЭМ!$B$34:$B$777,F$207)+'СЕТ СН'!$F$15</f>
        <v>0</v>
      </c>
      <c r="G229" s="36">
        <f>SUMIFS(СВЦЭМ!$G$34:$G$777,СВЦЭМ!$A$34:$A$777,$A229,СВЦЭМ!$B$34:$B$777,G$207)+'СЕТ СН'!$F$15</f>
        <v>0</v>
      </c>
      <c r="H229" s="36">
        <f>SUMIFS(СВЦЭМ!$G$34:$G$777,СВЦЭМ!$A$34:$A$777,$A229,СВЦЭМ!$B$34:$B$777,H$207)+'СЕТ СН'!$F$15</f>
        <v>0</v>
      </c>
      <c r="I229" s="36">
        <f>SUMIFS(СВЦЭМ!$G$34:$G$777,СВЦЭМ!$A$34:$A$777,$A229,СВЦЭМ!$B$34:$B$777,I$207)+'СЕТ СН'!$F$15</f>
        <v>0</v>
      </c>
      <c r="J229" s="36">
        <f>SUMIFS(СВЦЭМ!$G$34:$G$777,СВЦЭМ!$A$34:$A$777,$A229,СВЦЭМ!$B$34:$B$777,J$207)+'СЕТ СН'!$F$15</f>
        <v>0</v>
      </c>
      <c r="K229" s="36">
        <f>SUMIFS(СВЦЭМ!$G$34:$G$777,СВЦЭМ!$A$34:$A$777,$A229,СВЦЭМ!$B$34:$B$777,K$207)+'СЕТ СН'!$F$15</f>
        <v>0</v>
      </c>
      <c r="L229" s="36">
        <f>SUMIFS(СВЦЭМ!$G$34:$G$777,СВЦЭМ!$A$34:$A$777,$A229,СВЦЭМ!$B$34:$B$777,L$207)+'СЕТ СН'!$F$15</f>
        <v>0</v>
      </c>
      <c r="M229" s="36">
        <f>SUMIFS(СВЦЭМ!$G$34:$G$777,СВЦЭМ!$A$34:$A$777,$A229,СВЦЭМ!$B$34:$B$777,M$207)+'СЕТ СН'!$F$15</f>
        <v>0</v>
      </c>
      <c r="N229" s="36">
        <f>SUMIFS(СВЦЭМ!$G$34:$G$777,СВЦЭМ!$A$34:$A$777,$A229,СВЦЭМ!$B$34:$B$777,N$207)+'СЕТ СН'!$F$15</f>
        <v>0</v>
      </c>
      <c r="O229" s="36">
        <f>SUMIFS(СВЦЭМ!$G$34:$G$777,СВЦЭМ!$A$34:$A$777,$A229,СВЦЭМ!$B$34:$B$777,O$207)+'СЕТ СН'!$F$15</f>
        <v>0</v>
      </c>
      <c r="P229" s="36">
        <f>SUMIFS(СВЦЭМ!$G$34:$G$777,СВЦЭМ!$A$34:$A$777,$A229,СВЦЭМ!$B$34:$B$777,P$207)+'СЕТ СН'!$F$15</f>
        <v>0</v>
      </c>
      <c r="Q229" s="36">
        <f>SUMIFS(СВЦЭМ!$G$34:$G$777,СВЦЭМ!$A$34:$A$777,$A229,СВЦЭМ!$B$34:$B$777,Q$207)+'СЕТ СН'!$F$15</f>
        <v>0</v>
      </c>
      <c r="R229" s="36">
        <f>SUMIFS(СВЦЭМ!$G$34:$G$777,СВЦЭМ!$A$34:$A$777,$A229,СВЦЭМ!$B$34:$B$777,R$207)+'СЕТ СН'!$F$15</f>
        <v>0</v>
      </c>
      <c r="S229" s="36">
        <f>SUMIFS(СВЦЭМ!$G$34:$G$777,СВЦЭМ!$A$34:$A$777,$A229,СВЦЭМ!$B$34:$B$777,S$207)+'СЕТ СН'!$F$15</f>
        <v>0</v>
      </c>
      <c r="T229" s="36">
        <f>SUMIFS(СВЦЭМ!$G$34:$G$777,СВЦЭМ!$A$34:$A$777,$A229,СВЦЭМ!$B$34:$B$777,T$207)+'СЕТ СН'!$F$15</f>
        <v>0</v>
      </c>
      <c r="U229" s="36">
        <f>SUMIFS(СВЦЭМ!$G$34:$G$777,СВЦЭМ!$A$34:$A$777,$A229,СВЦЭМ!$B$34:$B$777,U$207)+'СЕТ СН'!$F$15</f>
        <v>0</v>
      </c>
      <c r="V229" s="36">
        <f>SUMIFS(СВЦЭМ!$G$34:$G$777,СВЦЭМ!$A$34:$A$777,$A229,СВЦЭМ!$B$34:$B$777,V$207)+'СЕТ СН'!$F$15</f>
        <v>0</v>
      </c>
      <c r="W229" s="36">
        <f>SUMIFS(СВЦЭМ!$G$34:$G$777,СВЦЭМ!$A$34:$A$777,$A229,СВЦЭМ!$B$34:$B$777,W$207)+'СЕТ СН'!$F$15</f>
        <v>0</v>
      </c>
      <c r="X229" s="36">
        <f>SUMIFS(СВЦЭМ!$G$34:$G$777,СВЦЭМ!$A$34:$A$777,$A229,СВЦЭМ!$B$34:$B$777,X$207)+'СЕТ СН'!$F$15</f>
        <v>0</v>
      </c>
      <c r="Y229" s="36">
        <f>SUMIFS(СВЦЭМ!$G$34:$G$777,СВЦЭМ!$A$34:$A$777,$A229,СВЦЭМ!$B$34:$B$777,Y$207)+'СЕТ СН'!$F$15</f>
        <v>0</v>
      </c>
    </row>
    <row r="230" spans="1:25" ht="15.75" hidden="1" x14ac:dyDescent="0.2">
      <c r="A230" s="35">
        <f t="shared" si="6"/>
        <v>44250</v>
      </c>
      <c r="B230" s="36">
        <f>SUMIFS(СВЦЭМ!$G$34:$G$777,СВЦЭМ!$A$34:$A$777,$A230,СВЦЭМ!$B$34:$B$777,B$207)+'СЕТ СН'!$F$15</f>
        <v>0</v>
      </c>
      <c r="C230" s="36">
        <f>SUMIFS(СВЦЭМ!$G$34:$G$777,СВЦЭМ!$A$34:$A$777,$A230,СВЦЭМ!$B$34:$B$777,C$207)+'СЕТ СН'!$F$15</f>
        <v>0</v>
      </c>
      <c r="D230" s="36">
        <f>SUMIFS(СВЦЭМ!$G$34:$G$777,СВЦЭМ!$A$34:$A$777,$A230,СВЦЭМ!$B$34:$B$777,D$207)+'СЕТ СН'!$F$15</f>
        <v>0</v>
      </c>
      <c r="E230" s="36">
        <f>SUMIFS(СВЦЭМ!$G$34:$G$777,СВЦЭМ!$A$34:$A$777,$A230,СВЦЭМ!$B$34:$B$777,E$207)+'СЕТ СН'!$F$15</f>
        <v>0</v>
      </c>
      <c r="F230" s="36">
        <f>SUMIFS(СВЦЭМ!$G$34:$G$777,СВЦЭМ!$A$34:$A$777,$A230,СВЦЭМ!$B$34:$B$777,F$207)+'СЕТ СН'!$F$15</f>
        <v>0</v>
      </c>
      <c r="G230" s="36">
        <f>SUMIFS(СВЦЭМ!$G$34:$G$777,СВЦЭМ!$A$34:$A$777,$A230,СВЦЭМ!$B$34:$B$777,G$207)+'СЕТ СН'!$F$15</f>
        <v>0</v>
      </c>
      <c r="H230" s="36">
        <f>SUMIFS(СВЦЭМ!$G$34:$G$777,СВЦЭМ!$A$34:$A$777,$A230,СВЦЭМ!$B$34:$B$777,H$207)+'СЕТ СН'!$F$15</f>
        <v>0</v>
      </c>
      <c r="I230" s="36">
        <f>SUMIFS(СВЦЭМ!$G$34:$G$777,СВЦЭМ!$A$34:$A$777,$A230,СВЦЭМ!$B$34:$B$777,I$207)+'СЕТ СН'!$F$15</f>
        <v>0</v>
      </c>
      <c r="J230" s="36">
        <f>SUMIFS(СВЦЭМ!$G$34:$G$777,СВЦЭМ!$A$34:$A$777,$A230,СВЦЭМ!$B$34:$B$777,J$207)+'СЕТ СН'!$F$15</f>
        <v>0</v>
      </c>
      <c r="K230" s="36">
        <f>SUMIFS(СВЦЭМ!$G$34:$G$777,СВЦЭМ!$A$34:$A$777,$A230,СВЦЭМ!$B$34:$B$777,K$207)+'СЕТ СН'!$F$15</f>
        <v>0</v>
      </c>
      <c r="L230" s="36">
        <f>SUMIFS(СВЦЭМ!$G$34:$G$777,СВЦЭМ!$A$34:$A$777,$A230,СВЦЭМ!$B$34:$B$777,L$207)+'СЕТ СН'!$F$15</f>
        <v>0</v>
      </c>
      <c r="M230" s="36">
        <f>SUMIFS(СВЦЭМ!$G$34:$G$777,СВЦЭМ!$A$34:$A$777,$A230,СВЦЭМ!$B$34:$B$777,M$207)+'СЕТ СН'!$F$15</f>
        <v>0</v>
      </c>
      <c r="N230" s="36">
        <f>SUMIFS(СВЦЭМ!$G$34:$G$777,СВЦЭМ!$A$34:$A$777,$A230,СВЦЭМ!$B$34:$B$777,N$207)+'СЕТ СН'!$F$15</f>
        <v>0</v>
      </c>
      <c r="O230" s="36">
        <f>SUMIFS(СВЦЭМ!$G$34:$G$777,СВЦЭМ!$A$34:$A$777,$A230,СВЦЭМ!$B$34:$B$777,O$207)+'СЕТ СН'!$F$15</f>
        <v>0</v>
      </c>
      <c r="P230" s="36">
        <f>SUMIFS(СВЦЭМ!$G$34:$G$777,СВЦЭМ!$A$34:$A$777,$A230,СВЦЭМ!$B$34:$B$777,P$207)+'СЕТ СН'!$F$15</f>
        <v>0</v>
      </c>
      <c r="Q230" s="36">
        <f>SUMIFS(СВЦЭМ!$G$34:$G$777,СВЦЭМ!$A$34:$A$777,$A230,СВЦЭМ!$B$34:$B$777,Q$207)+'СЕТ СН'!$F$15</f>
        <v>0</v>
      </c>
      <c r="R230" s="36">
        <f>SUMIFS(СВЦЭМ!$G$34:$G$777,СВЦЭМ!$A$34:$A$777,$A230,СВЦЭМ!$B$34:$B$777,R$207)+'СЕТ СН'!$F$15</f>
        <v>0</v>
      </c>
      <c r="S230" s="36">
        <f>SUMIFS(СВЦЭМ!$G$34:$G$777,СВЦЭМ!$A$34:$A$777,$A230,СВЦЭМ!$B$34:$B$777,S$207)+'СЕТ СН'!$F$15</f>
        <v>0</v>
      </c>
      <c r="T230" s="36">
        <f>SUMIFS(СВЦЭМ!$G$34:$G$777,СВЦЭМ!$A$34:$A$777,$A230,СВЦЭМ!$B$34:$B$777,T$207)+'СЕТ СН'!$F$15</f>
        <v>0</v>
      </c>
      <c r="U230" s="36">
        <f>SUMIFS(СВЦЭМ!$G$34:$G$777,СВЦЭМ!$A$34:$A$777,$A230,СВЦЭМ!$B$34:$B$777,U$207)+'СЕТ СН'!$F$15</f>
        <v>0</v>
      </c>
      <c r="V230" s="36">
        <f>SUMIFS(СВЦЭМ!$G$34:$G$777,СВЦЭМ!$A$34:$A$777,$A230,СВЦЭМ!$B$34:$B$777,V$207)+'СЕТ СН'!$F$15</f>
        <v>0</v>
      </c>
      <c r="W230" s="36">
        <f>SUMIFS(СВЦЭМ!$G$34:$G$777,СВЦЭМ!$A$34:$A$777,$A230,СВЦЭМ!$B$34:$B$777,W$207)+'СЕТ СН'!$F$15</f>
        <v>0</v>
      </c>
      <c r="X230" s="36">
        <f>SUMIFS(СВЦЭМ!$G$34:$G$777,СВЦЭМ!$A$34:$A$777,$A230,СВЦЭМ!$B$34:$B$777,X$207)+'СЕТ СН'!$F$15</f>
        <v>0</v>
      </c>
      <c r="Y230" s="36">
        <f>SUMIFS(СВЦЭМ!$G$34:$G$777,СВЦЭМ!$A$34:$A$777,$A230,СВЦЭМ!$B$34:$B$777,Y$207)+'СЕТ СН'!$F$15</f>
        <v>0</v>
      </c>
    </row>
    <row r="231" spans="1:25" ht="15.75" hidden="1" x14ac:dyDescent="0.2">
      <c r="A231" s="35">
        <f t="shared" si="6"/>
        <v>44251</v>
      </c>
      <c r="B231" s="36">
        <f>SUMIFS(СВЦЭМ!$G$34:$G$777,СВЦЭМ!$A$34:$A$777,$A231,СВЦЭМ!$B$34:$B$777,B$207)+'СЕТ СН'!$F$15</f>
        <v>0</v>
      </c>
      <c r="C231" s="36">
        <f>SUMIFS(СВЦЭМ!$G$34:$G$777,СВЦЭМ!$A$34:$A$777,$A231,СВЦЭМ!$B$34:$B$777,C$207)+'СЕТ СН'!$F$15</f>
        <v>0</v>
      </c>
      <c r="D231" s="36">
        <f>SUMIFS(СВЦЭМ!$G$34:$G$777,СВЦЭМ!$A$34:$A$777,$A231,СВЦЭМ!$B$34:$B$777,D$207)+'СЕТ СН'!$F$15</f>
        <v>0</v>
      </c>
      <c r="E231" s="36">
        <f>SUMIFS(СВЦЭМ!$G$34:$G$777,СВЦЭМ!$A$34:$A$777,$A231,СВЦЭМ!$B$34:$B$777,E$207)+'СЕТ СН'!$F$15</f>
        <v>0</v>
      </c>
      <c r="F231" s="36">
        <f>SUMIFS(СВЦЭМ!$G$34:$G$777,СВЦЭМ!$A$34:$A$777,$A231,СВЦЭМ!$B$34:$B$777,F$207)+'СЕТ СН'!$F$15</f>
        <v>0</v>
      </c>
      <c r="G231" s="36">
        <f>SUMIFS(СВЦЭМ!$G$34:$G$777,СВЦЭМ!$A$34:$A$777,$A231,СВЦЭМ!$B$34:$B$777,G$207)+'СЕТ СН'!$F$15</f>
        <v>0</v>
      </c>
      <c r="H231" s="36">
        <f>SUMIFS(СВЦЭМ!$G$34:$G$777,СВЦЭМ!$A$34:$A$777,$A231,СВЦЭМ!$B$34:$B$777,H$207)+'СЕТ СН'!$F$15</f>
        <v>0</v>
      </c>
      <c r="I231" s="36">
        <f>SUMIFS(СВЦЭМ!$G$34:$G$777,СВЦЭМ!$A$34:$A$777,$A231,СВЦЭМ!$B$34:$B$777,I$207)+'СЕТ СН'!$F$15</f>
        <v>0</v>
      </c>
      <c r="J231" s="36">
        <f>SUMIFS(СВЦЭМ!$G$34:$G$777,СВЦЭМ!$A$34:$A$777,$A231,СВЦЭМ!$B$34:$B$777,J$207)+'СЕТ СН'!$F$15</f>
        <v>0</v>
      </c>
      <c r="K231" s="36">
        <f>SUMIFS(СВЦЭМ!$G$34:$G$777,СВЦЭМ!$A$34:$A$777,$A231,СВЦЭМ!$B$34:$B$777,K$207)+'СЕТ СН'!$F$15</f>
        <v>0</v>
      </c>
      <c r="L231" s="36">
        <f>SUMIFS(СВЦЭМ!$G$34:$G$777,СВЦЭМ!$A$34:$A$777,$A231,СВЦЭМ!$B$34:$B$777,L$207)+'СЕТ СН'!$F$15</f>
        <v>0</v>
      </c>
      <c r="M231" s="36">
        <f>SUMIFS(СВЦЭМ!$G$34:$G$777,СВЦЭМ!$A$34:$A$777,$A231,СВЦЭМ!$B$34:$B$777,M$207)+'СЕТ СН'!$F$15</f>
        <v>0</v>
      </c>
      <c r="N231" s="36">
        <f>SUMIFS(СВЦЭМ!$G$34:$G$777,СВЦЭМ!$A$34:$A$777,$A231,СВЦЭМ!$B$34:$B$777,N$207)+'СЕТ СН'!$F$15</f>
        <v>0</v>
      </c>
      <c r="O231" s="36">
        <f>SUMIFS(СВЦЭМ!$G$34:$G$777,СВЦЭМ!$A$34:$A$777,$A231,СВЦЭМ!$B$34:$B$777,O$207)+'СЕТ СН'!$F$15</f>
        <v>0</v>
      </c>
      <c r="P231" s="36">
        <f>SUMIFS(СВЦЭМ!$G$34:$G$777,СВЦЭМ!$A$34:$A$777,$A231,СВЦЭМ!$B$34:$B$777,P$207)+'СЕТ СН'!$F$15</f>
        <v>0</v>
      </c>
      <c r="Q231" s="36">
        <f>SUMIFS(СВЦЭМ!$G$34:$G$777,СВЦЭМ!$A$34:$A$777,$A231,СВЦЭМ!$B$34:$B$777,Q$207)+'СЕТ СН'!$F$15</f>
        <v>0</v>
      </c>
      <c r="R231" s="36">
        <f>SUMIFS(СВЦЭМ!$G$34:$G$777,СВЦЭМ!$A$34:$A$777,$A231,СВЦЭМ!$B$34:$B$777,R$207)+'СЕТ СН'!$F$15</f>
        <v>0</v>
      </c>
      <c r="S231" s="36">
        <f>SUMIFS(СВЦЭМ!$G$34:$G$777,СВЦЭМ!$A$34:$A$777,$A231,СВЦЭМ!$B$34:$B$777,S$207)+'СЕТ СН'!$F$15</f>
        <v>0</v>
      </c>
      <c r="T231" s="36">
        <f>SUMIFS(СВЦЭМ!$G$34:$G$777,СВЦЭМ!$A$34:$A$777,$A231,СВЦЭМ!$B$34:$B$777,T$207)+'СЕТ СН'!$F$15</f>
        <v>0</v>
      </c>
      <c r="U231" s="36">
        <f>SUMIFS(СВЦЭМ!$G$34:$G$777,СВЦЭМ!$A$34:$A$777,$A231,СВЦЭМ!$B$34:$B$777,U$207)+'СЕТ СН'!$F$15</f>
        <v>0</v>
      </c>
      <c r="V231" s="36">
        <f>SUMIFS(СВЦЭМ!$G$34:$G$777,СВЦЭМ!$A$34:$A$777,$A231,СВЦЭМ!$B$34:$B$777,V$207)+'СЕТ СН'!$F$15</f>
        <v>0</v>
      </c>
      <c r="W231" s="36">
        <f>SUMIFS(СВЦЭМ!$G$34:$G$777,СВЦЭМ!$A$34:$A$777,$A231,СВЦЭМ!$B$34:$B$777,W$207)+'СЕТ СН'!$F$15</f>
        <v>0</v>
      </c>
      <c r="X231" s="36">
        <f>SUMIFS(СВЦЭМ!$G$34:$G$777,СВЦЭМ!$A$34:$A$777,$A231,СВЦЭМ!$B$34:$B$777,X$207)+'СЕТ СН'!$F$15</f>
        <v>0</v>
      </c>
      <c r="Y231" s="36">
        <f>SUMIFS(СВЦЭМ!$G$34:$G$777,СВЦЭМ!$A$34:$A$777,$A231,СВЦЭМ!$B$34:$B$777,Y$207)+'СЕТ СН'!$F$15</f>
        <v>0</v>
      </c>
    </row>
    <row r="232" spans="1:25" ht="15.75" hidden="1" x14ac:dyDescent="0.2">
      <c r="A232" s="35">
        <f t="shared" si="6"/>
        <v>44252</v>
      </c>
      <c r="B232" s="36">
        <f>SUMIFS(СВЦЭМ!$G$34:$G$777,СВЦЭМ!$A$34:$A$777,$A232,СВЦЭМ!$B$34:$B$777,B$207)+'СЕТ СН'!$F$15</f>
        <v>0</v>
      </c>
      <c r="C232" s="36">
        <f>SUMIFS(СВЦЭМ!$G$34:$G$777,СВЦЭМ!$A$34:$A$777,$A232,СВЦЭМ!$B$34:$B$777,C$207)+'СЕТ СН'!$F$15</f>
        <v>0</v>
      </c>
      <c r="D232" s="36">
        <f>SUMIFS(СВЦЭМ!$G$34:$G$777,СВЦЭМ!$A$34:$A$777,$A232,СВЦЭМ!$B$34:$B$777,D$207)+'СЕТ СН'!$F$15</f>
        <v>0</v>
      </c>
      <c r="E232" s="36">
        <f>SUMIFS(СВЦЭМ!$G$34:$G$777,СВЦЭМ!$A$34:$A$777,$A232,СВЦЭМ!$B$34:$B$777,E$207)+'СЕТ СН'!$F$15</f>
        <v>0</v>
      </c>
      <c r="F232" s="36">
        <f>SUMIFS(СВЦЭМ!$G$34:$G$777,СВЦЭМ!$A$34:$A$777,$A232,СВЦЭМ!$B$34:$B$777,F$207)+'СЕТ СН'!$F$15</f>
        <v>0</v>
      </c>
      <c r="G232" s="36">
        <f>SUMIFS(СВЦЭМ!$G$34:$G$777,СВЦЭМ!$A$34:$A$777,$A232,СВЦЭМ!$B$34:$B$777,G$207)+'СЕТ СН'!$F$15</f>
        <v>0</v>
      </c>
      <c r="H232" s="36">
        <f>SUMIFS(СВЦЭМ!$G$34:$G$777,СВЦЭМ!$A$34:$A$777,$A232,СВЦЭМ!$B$34:$B$777,H$207)+'СЕТ СН'!$F$15</f>
        <v>0</v>
      </c>
      <c r="I232" s="36">
        <f>SUMIFS(СВЦЭМ!$G$34:$G$777,СВЦЭМ!$A$34:$A$777,$A232,СВЦЭМ!$B$34:$B$777,I$207)+'СЕТ СН'!$F$15</f>
        <v>0</v>
      </c>
      <c r="J232" s="36">
        <f>SUMIFS(СВЦЭМ!$G$34:$G$777,СВЦЭМ!$A$34:$A$777,$A232,СВЦЭМ!$B$34:$B$777,J$207)+'СЕТ СН'!$F$15</f>
        <v>0</v>
      </c>
      <c r="K232" s="36">
        <f>SUMIFS(СВЦЭМ!$G$34:$G$777,СВЦЭМ!$A$34:$A$777,$A232,СВЦЭМ!$B$34:$B$777,K$207)+'СЕТ СН'!$F$15</f>
        <v>0</v>
      </c>
      <c r="L232" s="36">
        <f>SUMIFS(СВЦЭМ!$G$34:$G$777,СВЦЭМ!$A$34:$A$777,$A232,СВЦЭМ!$B$34:$B$777,L$207)+'СЕТ СН'!$F$15</f>
        <v>0</v>
      </c>
      <c r="M232" s="36">
        <f>SUMIFS(СВЦЭМ!$G$34:$G$777,СВЦЭМ!$A$34:$A$777,$A232,СВЦЭМ!$B$34:$B$777,M$207)+'СЕТ СН'!$F$15</f>
        <v>0</v>
      </c>
      <c r="N232" s="36">
        <f>SUMIFS(СВЦЭМ!$G$34:$G$777,СВЦЭМ!$A$34:$A$777,$A232,СВЦЭМ!$B$34:$B$777,N$207)+'СЕТ СН'!$F$15</f>
        <v>0</v>
      </c>
      <c r="O232" s="36">
        <f>SUMIFS(СВЦЭМ!$G$34:$G$777,СВЦЭМ!$A$34:$A$777,$A232,СВЦЭМ!$B$34:$B$777,O$207)+'СЕТ СН'!$F$15</f>
        <v>0</v>
      </c>
      <c r="P232" s="36">
        <f>SUMIFS(СВЦЭМ!$G$34:$G$777,СВЦЭМ!$A$34:$A$777,$A232,СВЦЭМ!$B$34:$B$777,P$207)+'СЕТ СН'!$F$15</f>
        <v>0</v>
      </c>
      <c r="Q232" s="36">
        <f>SUMIFS(СВЦЭМ!$G$34:$G$777,СВЦЭМ!$A$34:$A$777,$A232,СВЦЭМ!$B$34:$B$777,Q$207)+'СЕТ СН'!$F$15</f>
        <v>0</v>
      </c>
      <c r="R232" s="36">
        <f>SUMIFS(СВЦЭМ!$G$34:$G$777,СВЦЭМ!$A$34:$A$777,$A232,СВЦЭМ!$B$34:$B$777,R$207)+'СЕТ СН'!$F$15</f>
        <v>0</v>
      </c>
      <c r="S232" s="36">
        <f>SUMIFS(СВЦЭМ!$G$34:$G$777,СВЦЭМ!$A$34:$A$777,$A232,СВЦЭМ!$B$34:$B$777,S$207)+'СЕТ СН'!$F$15</f>
        <v>0</v>
      </c>
      <c r="T232" s="36">
        <f>SUMIFS(СВЦЭМ!$G$34:$G$777,СВЦЭМ!$A$34:$A$777,$A232,СВЦЭМ!$B$34:$B$777,T$207)+'СЕТ СН'!$F$15</f>
        <v>0</v>
      </c>
      <c r="U232" s="36">
        <f>SUMIFS(СВЦЭМ!$G$34:$G$777,СВЦЭМ!$A$34:$A$777,$A232,СВЦЭМ!$B$34:$B$777,U$207)+'СЕТ СН'!$F$15</f>
        <v>0</v>
      </c>
      <c r="V232" s="36">
        <f>SUMIFS(СВЦЭМ!$G$34:$G$777,СВЦЭМ!$A$34:$A$777,$A232,СВЦЭМ!$B$34:$B$777,V$207)+'СЕТ СН'!$F$15</f>
        <v>0</v>
      </c>
      <c r="W232" s="36">
        <f>SUMIFS(СВЦЭМ!$G$34:$G$777,СВЦЭМ!$A$34:$A$777,$A232,СВЦЭМ!$B$34:$B$777,W$207)+'СЕТ СН'!$F$15</f>
        <v>0</v>
      </c>
      <c r="X232" s="36">
        <f>SUMIFS(СВЦЭМ!$G$34:$G$777,СВЦЭМ!$A$34:$A$777,$A232,СВЦЭМ!$B$34:$B$777,X$207)+'СЕТ СН'!$F$15</f>
        <v>0</v>
      </c>
      <c r="Y232" s="36">
        <f>SUMIFS(СВЦЭМ!$G$34:$G$777,СВЦЭМ!$A$34:$A$777,$A232,СВЦЭМ!$B$34:$B$777,Y$207)+'СЕТ СН'!$F$15</f>
        <v>0</v>
      </c>
    </row>
    <row r="233" spans="1:25" ht="15.75" hidden="1" x14ac:dyDescent="0.2">
      <c r="A233" s="35">
        <f t="shared" si="6"/>
        <v>44253</v>
      </c>
      <c r="B233" s="36">
        <f>SUMIFS(СВЦЭМ!$G$34:$G$777,СВЦЭМ!$A$34:$A$777,$A233,СВЦЭМ!$B$34:$B$777,B$207)+'СЕТ СН'!$F$15</f>
        <v>0</v>
      </c>
      <c r="C233" s="36">
        <f>SUMIFS(СВЦЭМ!$G$34:$G$777,СВЦЭМ!$A$34:$A$777,$A233,СВЦЭМ!$B$34:$B$777,C$207)+'СЕТ СН'!$F$15</f>
        <v>0</v>
      </c>
      <c r="D233" s="36">
        <f>SUMIFS(СВЦЭМ!$G$34:$G$777,СВЦЭМ!$A$34:$A$777,$A233,СВЦЭМ!$B$34:$B$777,D$207)+'СЕТ СН'!$F$15</f>
        <v>0</v>
      </c>
      <c r="E233" s="36">
        <f>SUMIFS(СВЦЭМ!$G$34:$G$777,СВЦЭМ!$A$34:$A$777,$A233,СВЦЭМ!$B$34:$B$777,E$207)+'СЕТ СН'!$F$15</f>
        <v>0</v>
      </c>
      <c r="F233" s="36">
        <f>SUMIFS(СВЦЭМ!$G$34:$G$777,СВЦЭМ!$A$34:$A$777,$A233,СВЦЭМ!$B$34:$B$777,F$207)+'СЕТ СН'!$F$15</f>
        <v>0</v>
      </c>
      <c r="G233" s="36">
        <f>SUMIFS(СВЦЭМ!$G$34:$G$777,СВЦЭМ!$A$34:$A$777,$A233,СВЦЭМ!$B$34:$B$777,G$207)+'СЕТ СН'!$F$15</f>
        <v>0</v>
      </c>
      <c r="H233" s="36">
        <f>SUMIFS(СВЦЭМ!$G$34:$G$777,СВЦЭМ!$A$34:$A$777,$A233,СВЦЭМ!$B$34:$B$777,H$207)+'СЕТ СН'!$F$15</f>
        <v>0</v>
      </c>
      <c r="I233" s="36">
        <f>SUMIFS(СВЦЭМ!$G$34:$G$777,СВЦЭМ!$A$34:$A$777,$A233,СВЦЭМ!$B$34:$B$777,I$207)+'СЕТ СН'!$F$15</f>
        <v>0</v>
      </c>
      <c r="J233" s="36">
        <f>SUMIFS(СВЦЭМ!$G$34:$G$777,СВЦЭМ!$A$34:$A$777,$A233,СВЦЭМ!$B$34:$B$777,J$207)+'СЕТ СН'!$F$15</f>
        <v>0</v>
      </c>
      <c r="K233" s="36">
        <f>SUMIFS(СВЦЭМ!$G$34:$G$777,СВЦЭМ!$A$34:$A$777,$A233,СВЦЭМ!$B$34:$B$777,K$207)+'СЕТ СН'!$F$15</f>
        <v>0</v>
      </c>
      <c r="L233" s="36">
        <f>SUMIFS(СВЦЭМ!$G$34:$G$777,СВЦЭМ!$A$34:$A$777,$A233,СВЦЭМ!$B$34:$B$777,L$207)+'СЕТ СН'!$F$15</f>
        <v>0</v>
      </c>
      <c r="M233" s="36">
        <f>SUMIFS(СВЦЭМ!$G$34:$G$777,СВЦЭМ!$A$34:$A$777,$A233,СВЦЭМ!$B$34:$B$777,M$207)+'СЕТ СН'!$F$15</f>
        <v>0</v>
      </c>
      <c r="N233" s="36">
        <f>SUMIFS(СВЦЭМ!$G$34:$G$777,СВЦЭМ!$A$34:$A$777,$A233,СВЦЭМ!$B$34:$B$777,N$207)+'СЕТ СН'!$F$15</f>
        <v>0</v>
      </c>
      <c r="O233" s="36">
        <f>SUMIFS(СВЦЭМ!$G$34:$G$777,СВЦЭМ!$A$34:$A$777,$A233,СВЦЭМ!$B$34:$B$777,O$207)+'СЕТ СН'!$F$15</f>
        <v>0</v>
      </c>
      <c r="P233" s="36">
        <f>SUMIFS(СВЦЭМ!$G$34:$G$777,СВЦЭМ!$A$34:$A$777,$A233,СВЦЭМ!$B$34:$B$777,P$207)+'СЕТ СН'!$F$15</f>
        <v>0</v>
      </c>
      <c r="Q233" s="36">
        <f>SUMIFS(СВЦЭМ!$G$34:$G$777,СВЦЭМ!$A$34:$A$777,$A233,СВЦЭМ!$B$34:$B$777,Q$207)+'СЕТ СН'!$F$15</f>
        <v>0</v>
      </c>
      <c r="R233" s="36">
        <f>SUMIFS(СВЦЭМ!$G$34:$G$777,СВЦЭМ!$A$34:$A$777,$A233,СВЦЭМ!$B$34:$B$777,R$207)+'СЕТ СН'!$F$15</f>
        <v>0</v>
      </c>
      <c r="S233" s="36">
        <f>SUMIFS(СВЦЭМ!$G$34:$G$777,СВЦЭМ!$A$34:$A$777,$A233,СВЦЭМ!$B$34:$B$777,S$207)+'СЕТ СН'!$F$15</f>
        <v>0</v>
      </c>
      <c r="T233" s="36">
        <f>SUMIFS(СВЦЭМ!$G$34:$G$777,СВЦЭМ!$A$34:$A$777,$A233,СВЦЭМ!$B$34:$B$777,T$207)+'СЕТ СН'!$F$15</f>
        <v>0</v>
      </c>
      <c r="U233" s="36">
        <f>SUMIFS(СВЦЭМ!$G$34:$G$777,СВЦЭМ!$A$34:$A$777,$A233,СВЦЭМ!$B$34:$B$777,U$207)+'СЕТ СН'!$F$15</f>
        <v>0</v>
      </c>
      <c r="V233" s="36">
        <f>SUMIFS(СВЦЭМ!$G$34:$G$777,СВЦЭМ!$A$34:$A$777,$A233,СВЦЭМ!$B$34:$B$777,V$207)+'СЕТ СН'!$F$15</f>
        <v>0</v>
      </c>
      <c r="W233" s="36">
        <f>SUMIFS(СВЦЭМ!$G$34:$G$777,СВЦЭМ!$A$34:$A$777,$A233,СВЦЭМ!$B$34:$B$777,W$207)+'СЕТ СН'!$F$15</f>
        <v>0</v>
      </c>
      <c r="X233" s="36">
        <f>SUMIFS(СВЦЭМ!$G$34:$G$777,СВЦЭМ!$A$34:$A$777,$A233,СВЦЭМ!$B$34:$B$777,X$207)+'СЕТ СН'!$F$15</f>
        <v>0</v>
      </c>
      <c r="Y233" s="36">
        <f>SUMIFS(СВЦЭМ!$G$34:$G$777,СВЦЭМ!$A$34:$A$777,$A233,СВЦЭМ!$B$34:$B$777,Y$207)+'СЕТ СН'!$F$15</f>
        <v>0</v>
      </c>
    </row>
    <row r="234" spans="1:25" ht="15.75" hidden="1" x14ac:dyDescent="0.2">
      <c r="A234" s="35">
        <f t="shared" si="6"/>
        <v>44254</v>
      </c>
      <c r="B234" s="36">
        <f>SUMIFS(СВЦЭМ!$G$34:$G$777,СВЦЭМ!$A$34:$A$777,$A234,СВЦЭМ!$B$34:$B$777,B$207)+'СЕТ СН'!$F$15</f>
        <v>0</v>
      </c>
      <c r="C234" s="36">
        <f>SUMIFS(СВЦЭМ!$G$34:$G$777,СВЦЭМ!$A$34:$A$777,$A234,СВЦЭМ!$B$34:$B$777,C$207)+'СЕТ СН'!$F$15</f>
        <v>0</v>
      </c>
      <c r="D234" s="36">
        <f>SUMIFS(СВЦЭМ!$G$34:$G$777,СВЦЭМ!$A$34:$A$777,$A234,СВЦЭМ!$B$34:$B$777,D$207)+'СЕТ СН'!$F$15</f>
        <v>0</v>
      </c>
      <c r="E234" s="36">
        <f>SUMIFS(СВЦЭМ!$G$34:$G$777,СВЦЭМ!$A$34:$A$777,$A234,СВЦЭМ!$B$34:$B$777,E$207)+'СЕТ СН'!$F$15</f>
        <v>0</v>
      </c>
      <c r="F234" s="36">
        <f>SUMIFS(СВЦЭМ!$G$34:$G$777,СВЦЭМ!$A$34:$A$777,$A234,СВЦЭМ!$B$34:$B$777,F$207)+'СЕТ СН'!$F$15</f>
        <v>0</v>
      </c>
      <c r="G234" s="36">
        <f>SUMIFS(СВЦЭМ!$G$34:$G$777,СВЦЭМ!$A$34:$A$777,$A234,СВЦЭМ!$B$34:$B$777,G$207)+'СЕТ СН'!$F$15</f>
        <v>0</v>
      </c>
      <c r="H234" s="36">
        <f>SUMIFS(СВЦЭМ!$G$34:$G$777,СВЦЭМ!$A$34:$A$777,$A234,СВЦЭМ!$B$34:$B$777,H$207)+'СЕТ СН'!$F$15</f>
        <v>0</v>
      </c>
      <c r="I234" s="36">
        <f>SUMIFS(СВЦЭМ!$G$34:$G$777,СВЦЭМ!$A$34:$A$777,$A234,СВЦЭМ!$B$34:$B$777,I$207)+'СЕТ СН'!$F$15</f>
        <v>0</v>
      </c>
      <c r="J234" s="36">
        <f>SUMIFS(СВЦЭМ!$G$34:$G$777,СВЦЭМ!$A$34:$A$777,$A234,СВЦЭМ!$B$34:$B$777,J$207)+'СЕТ СН'!$F$15</f>
        <v>0</v>
      </c>
      <c r="K234" s="36">
        <f>SUMIFS(СВЦЭМ!$G$34:$G$777,СВЦЭМ!$A$34:$A$777,$A234,СВЦЭМ!$B$34:$B$777,K$207)+'СЕТ СН'!$F$15</f>
        <v>0</v>
      </c>
      <c r="L234" s="36">
        <f>SUMIFS(СВЦЭМ!$G$34:$G$777,СВЦЭМ!$A$34:$A$777,$A234,СВЦЭМ!$B$34:$B$777,L$207)+'СЕТ СН'!$F$15</f>
        <v>0</v>
      </c>
      <c r="M234" s="36">
        <f>SUMIFS(СВЦЭМ!$G$34:$G$777,СВЦЭМ!$A$34:$A$777,$A234,СВЦЭМ!$B$34:$B$777,M$207)+'СЕТ СН'!$F$15</f>
        <v>0</v>
      </c>
      <c r="N234" s="36">
        <f>SUMIFS(СВЦЭМ!$G$34:$G$777,СВЦЭМ!$A$34:$A$777,$A234,СВЦЭМ!$B$34:$B$777,N$207)+'СЕТ СН'!$F$15</f>
        <v>0</v>
      </c>
      <c r="O234" s="36">
        <f>SUMIFS(СВЦЭМ!$G$34:$G$777,СВЦЭМ!$A$34:$A$777,$A234,СВЦЭМ!$B$34:$B$777,O$207)+'СЕТ СН'!$F$15</f>
        <v>0</v>
      </c>
      <c r="P234" s="36">
        <f>SUMIFS(СВЦЭМ!$G$34:$G$777,СВЦЭМ!$A$34:$A$777,$A234,СВЦЭМ!$B$34:$B$777,P$207)+'СЕТ СН'!$F$15</f>
        <v>0</v>
      </c>
      <c r="Q234" s="36">
        <f>SUMIFS(СВЦЭМ!$G$34:$G$777,СВЦЭМ!$A$34:$A$777,$A234,СВЦЭМ!$B$34:$B$777,Q$207)+'СЕТ СН'!$F$15</f>
        <v>0</v>
      </c>
      <c r="R234" s="36">
        <f>SUMIFS(СВЦЭМ!$G$34:$G$777,СВЦЭМ!$A$34:$A$777,$A234,СВЦЭМ!$B$34:$B$777,R$207)+'СЕТ СН'!$F$15</f>
        <v>0</v>
      </c>
      <c r="S234" s="36">
        <f>SUMIFS(СВЦЭМ!$G$34:$G$777,СВЦЭМ!$A$34:$A$777,$A234,СВЦЭМ!$B$34:$B$777,S$207)+'СЕТ СН'!$F$15</f>
        <v>0</v>
      </c>
      <c r="T234" s="36">
        <f>SUMIFS(СВЦЭМ!$G$34:$G$777,СВЦЭМ!$A$34:$A$777,$A234,СВЦЭМ!$B$34:$B$777,T$207)+'СЕТ СН'!$F$15</f>
        <v>0</v>
      </c>
      <c r="U234" s="36">
        <f>SUMIFS(СВЦЭМ!$G$34:$G$777,СВЦЭМ!$A$34:$A$777,$A234,СВЦЭМ!$B$34:$B$777,U$207)+'СЕТ СН'!$F$15</f>
        <v>0</v>
      </c>
      <c r="V234" s="36">
        <f>SUMIFS(СВЦЭМ!$G$34:$G$777,СВЦЭМ!$A$34:$A$777,$A234,СВЦЭМ!$B$34:$B$777,V$207)+'СЕТ СН'!$F$15</f>
        <v>0</v>
      </c>
      <c r="W234" s="36">
        <f>SUMIFS(СВЦЭМ!$G$34:$G$777,СВЦЭМ!$A$34:$A$777,$A234,СВЦЭМ!$B$34:$B$777,W$207)+'СЕТ СН'!$F$15</f>
        <v>0</v>
      </c>
      <c r="X234" s="36">
        <f>SUMIFS(СВЦЭМ!$G$34:$G$777,СВЦЭМ!$A$34:$A$777,$A234,СВЦЭМ!$B$34:$B$777,X$207)+'СЕТ СН'!$F$15</f>
        <v>0</v>
      </c>
      <c r="Y234" s="36">
        <f>SUMIFS(СВЦЭМ!$G$34:$G$777,СВЦЭМ!$A$34:$A$777,$A234,СВЦЭМ!$B$34:$B$777,Y$207)+'СЕТ СН'!$F$15</f>
        <v>0</v>
      </c>
    </row>
    <row r="235" spans="1:25" ht="15.75" hidden="1" x14ac:dyDescent="0.2">
      <c r="A235" s="35">
        <f t="shared" si="6"/>
        <v>44255</v>
      </c>
      <c r="B235" s="36">
        <f>SUMIFS(СВЦЭМ!$G$34:$G$777,СВЦЭМ!$A$34:$A$777,$A235,СВЦЭМ!$B$34:$B$777,B$207)+'СЕТ СН'!$F$15</f>
        <v>0</v>
      </c>
      <c r="C235" s="36">
        <f>SUMIFS(СВЦЭМ!$G$34:$G$777,СВЦЭМ!$A$34:$A$777,$A235,СВЦЭМ!$B$34:$B$777,C$207)+'СЕТ СН'!$F$15</f>
        <v>0</v>
      </c>
      <c r="D235" s="36">
        <f>SUMIFS(СВЦЭМ!$G$34:$G$777,СВЦЭМ!$A$34:$A$777,$A235,СВЦЭМ!$B$34:$B$777,D$207)+'СЕТ СН'!$F$15</f>
        <v>0</v>
      </c>
      <c r="E235" s="36">
        <f>SUMIFS(СВЦЭМ!$G$34:$G$777,СВЦЭМ!$A$34:$A$777,$A235,СВЦЭМ!$B$34:$B$777,E$207)+'СЕТ СН'!$F$15</f>
        <v>0</v>
      </c>
      <c r="F235" s="36">
        <f>SUMIFS(СВЦЭМ!$G$34:$G$777,СВЦЭМ!$A$34:$A$777,$A235,СВЦЭМ!$B$34:$B$777,F$207)+'СЕТ СН'!$F$15</f>
        <v>0</v>
      </c>
      <c r="G235" s="36">
        <f>SUMIFS(СВЦЭМ!$G$34:$G$777,СВЦЭМ!$A$34:$A$777,$A235,СВЦЭМ!$B$34:$B$777,G$207)+'СЕТ СН'!$F$15</f>
        <v>0</v>
      </c>
      <c r="H235" s="36">
        <f>SUMIFS(СВЦЭМ!$G$34:$G$777,СВЦЭМ!$A$34:$A$777,$A235,СВЦЭМ!$B$34:$B$777,H$207)+'СЕТ СН'!$F$15</f>
        <v>0</v>
      </c>
      <c r="I235" s="36">
        <f>SUMIFS(СВЦЭМ!$G$34:$G$777,СВЦЭМ!$A$34:$A$777,$A235,СВЦЭМ!$B$34:$B$777,I$207)+'СЕТ СН'!$F$15</f>
        <v>0</v>
      </c>
      <c r="J235" s="36">
        <f>SUMIFS(СВЦЭМ!$G$34:$G$777,СВЦЭМ!$A$34:$A$777,$A235,СВЦЭМ!$B$34:$B$777,J$207)+'СЕТ СН'!$F$15</f>
        <v>0</v>
      </c>
      <c r="K235" s="36">
        <f>SUMIFS(СВЦЭМ!$G$34:$G$777,СВЦЭМ!$A$34:$A$777,$A235,СВЦЭМ!$B$34:$B$777,K$207)+'СЕТ СН'!$F$15</f>
        <v>0</v>
      </c>
      <c r="L235" s="36">
        <f>SUMIFS(СВЦЭМ!$G$34:$G$777,СВЦЭМ!$A$34:$A$777,$A235,СВЦЭМ!$B$34:$B$777,L$207)+'СЕТ СН'!$F$15</f>
        <v>0</v>
      </c>
      <c r="M235" s="36">
        <f>SUMIFS(СВЦЭМ!$G$34:$G$777,СВЦЭМ!$A$34:$A$777,$A235,СВЦЭМ!$B$34:$B$777,M$207)+'СЕТ СН'!$F$15</f>
        <v>0</v>
      </c>
      <c r="N235" s="36">
        <f>SUMIFS(СВЦЭМ!$G$34:$G$777,СВЦЭМ!$A$34:$A$777,$A235,СВЦЭМ!$B$34:$B$777,N$207)+'СЕТ СН'!$F$15</f>
        <v>0</v>
      </c>
      <c r="O235" s="36">
        <f>SUMIFS(СВЦЭМ!$G$34:$G$777,СВЦЭМ!$A$34:$A$777,$A235,СВЦЭМ!$B$34:$B$777,O$207)+'СЕТ СН'!$F$15</f>
        <v>0</v>
      </c>
      <c r="P235" s="36">
        <f>SUMIFS(СВЦЭМ!$G$34:$G$777,СВЦЭМ!$A$34:$A$777,$A235,СВЦЭМ!$B$34:$B$777,P$207)+'СЕТ СН'!$F$15</f>
        <v>0</v>
      </c>
      <c r="Q235" s="36">
        <f>SUMIFS(СВЦЭМ!$G$34:$G$777,СВЦЭМ!$A$34:$A$777,$A235,СВЦЭМ!$B$34:$B$777,Q$207)+'СЕТ СН'!$F$15</f>
        <v>0</v>
      </c>
      <c r="R235" s="36">
        <f>SUMIFS(СВЦЭМ!$G$34:$G$777,СВЦЭМ!$A$34:$A$777,$A235,СВЦЭМ!$B$34:$B$777,R$207)+'СЕТ СН'!$F$15</f>
        <v>0</v>
      </c>
      <c r="S235" s="36">
        <f>SUMIFS(СВЦЭМ!$G$34:$G$777,СВЦЭМ!$A$34:$A$777,$A235,СВЦЭМ!$B$34:$B$777,S$207)+'СЕТ СН'!$F$15</f>
        <v>0</v>
      </c>
      <c r="T235" s="36">
        <f>SUMIFS(СВЦЭМ!$G$34:$G$777,СВЦЭМ!$A$34:$A$777,$A235,СВЦЭМ!$B$34:$B$777,T$207)+'СЕТ СН'!$F$15</f>
        <v>0</v>
      </c>
      <c r="U235" s="36">
        <f>SUMIFS(СВЦЭМ!$G$34:$G$777,СВЦЭМ!$A$34:$A$777,$A235,СВЦЭМ!$B$34:$B$777,U$207)+'СЕТ СН'!$F$15</f>
        <v>0</v>
      </c>
      <c r="V235" s="36">
        <f>SUMIFS(СВЦЭМ!$G$34:$G$777,СВЦЭМ!$A$34:$A$777,$A235,СВЦЭМ!$B$34:$B$777,V$207)+'СЕТ СН'!$F$15</f>
        <v>0</v>
      </c>
      <c r="W235" s="36">
        <f>SUMIFS(СВЦЭМ!$G$34:$G$777,СВЦЭМ!$A$34:$A$777,$A235,СВЦЭМ!$B$34:$B$777,W$207)+'СЕТ СН'!$F$15</f>
        <v>0</v>
      </c>
      <c r="X235" s="36">
        <f>SUMIFS(СВЦЭМ!$G$34:$G$777,СВЦЭМ!$A$34:$A$777,$A235,СВЦЭМ!$B$34:$B$777,X$207)+'СЕТ СН'!$F$15</f>
        <v>0</v>
      </c>
      <c r="Y235" s="36">
        <f>SUMIFS(СВЦЭМ!$G$34:$G$777,СВЦЭМ!$A$34:$A$777,$A235,СВЦЭМ!$B$34:$B$777,Y$207)+'СЕТ СН'!$F$15</f>
        <v>0</v>
      </c>
    </row>
    <row r="236" spans="1:25" ht="15.75" hidden="1" x14ac:dyDescent="0.2">
      <c r="A236" s="35">
        <f t="shared" si="6"/>
        <v>44256</v>
      </c>
      <c r="B236" s="36">
        <f>SUMIFS(СВЦЭМ!$G$34:$G$777,СВЦЭМ!$A$34:$A$777,$A236,СВЦЭМ!$B$34:$B$777,B$207)+'СЕТ СН'!$F$15</f>
        <v>0</v>
      </c>
      <c r="C236" s="36">
        <f>SUMIFS(СВЦЭМ!$G$34:$G$777,СВЦЭМ!$A$34:$A$777,$A236,СВЦЭМ!$B$34:$B$777,C$207)+'СЕТ СН'!$F$15</f>
        <v>0</v>
      </c>
      <c r="D236" s="36">
        <f>SUMIFS(СВЦЭМ!$G$34:$G$777,СВЦЭМ!$A$34:$A$777,$A236,СВЦЭМ!$B$34:$B$777,D$207)+'СЕТ СН'!$F$15</f>
        <v>0</v>
      </c>
      <c r="E236" s="36">
        <f>SUMIFS(СВЦЭМ!$G$34:$G$777,СВЦЭМ!$A$34:$A$777,$A236,СВЦЭМ!$B$34:$B$777,E$207)+'СЕТ СН'!$F$15</f>
        <v>0</v>
      </c>
      <c r="F236" s="36">
        <f>SUMIFS(СВЦЭМ!$G$34:$G$777,СВЦЭМ!$A$34:$A$777,$A236,СВЦЭМ!$B$34:$B$777,F$207)+'СЕТ СН'!$F$15</f>
        <v>0</v>
      </c>
      <c r="G236" s="36">
        <f>SUMIFS(СВЦЭМ!$G$34:$G$777,СВЦЭМ!$A$34:$A$777,$A236,СВЦЭМ!$B$34:$B$777,G$207)+'СЕТ СН'!$F$15</f>
        <v>0</v>
      </c>
      <c r="H236" s="36">
        <f>SUMIFS(СВЦЭМ!$G$34:$G$777,СВЦЭМ!$A$34:$A$777,$A236,СВЦЭМ!$B$34:$B$777,H$207)+'СЕТ СН'!$F$15</f>
        <v>0</v>
      </c>
      <c r="I236" s="36">
        <f>SUMIFS(СВЦЭМ!$G$34:$G$777,СВЦЭМ!$A$34:$A$777,$A236,СВЦЭМ!$B$34:$B$777,I$207)+'СЕТ СН'!$F$15</f>
        <v>0</v>
      </c>
      <c r="J236" s="36">
        <f>SUMIFS(СВЦЭМ!$G$34:$G$777,СВЦЭМ!$A$34:$A$777,$A236,СВЦЭМ!$B$34:$B$777,J$207)+'СЕТ СН'!$F$15</f>
        <v>0</v>
      </c>
      <c r="K236" s="36">
        <f>SUMIFS(СВЦЭМ!$G$34:$G$777,СВЦЭМ!$A$34:$A$777,$A236,СВЦЭМ!$B$34:$B$777,K$207)+'СЕТ СН'!$F$15</f>
        <v>0</v>
      </c>
      <c r="L236" s="36">
        <f>SUMIFS(СВЦЭМ!$G$34:$G$777,СВЦЭМ!$A$34:$A$777,$A236,СВЦЭМ!$B$34:$B$777,L$207)+'СЕТ СН'!$F$15</f>
        <v>0</v>
      </c>
      <c r="M236" s="36">
        <f>SUMIFS(СВЦЭМ!$G$34:$G$777,СВЦЭМ!$A$34:$A$777,$A236,СВЦЭМ!$B$34:$B$777,M$207)+'СЕТ СН'!$F$15</f>
        <v>0</v>
      </c>
      <c r="N236" s="36">
        <f>SUMIFS(СВЦЭМ!$G$34:$G$777,СВЦЭМ!$A$34:$A$777,$A236,СВЦЭМ!$B$34:$B$777,N$207)+'СЕТ СН'!$F$15</f>
        <v>0</v>
      </c>
      <c r="O236" s="36">
        <f>SUMIFS(СВЦЭМ!$G$34:$G$777,СВЦЭМ!$A$34:$A$777,$A236,СВЦЭМ!$B$34:$B$777,O$207)+'СЕТ СН'!$F$15</f>
        <v>0</v>
      </c>
      <c r="P236" s="36">
        <f>SUMIFS(СВЦЭМ!$G$34:$G$777,СВЦЭМ!$A$34:$A$777,$A236,СВЦЭМ!$B$34:$B$777,P$207)+'СЕТ СН'!$F$15</f>
        <v>0</v>
      </c>
      <c r="Q236" s="36">
        <f>SUMIFS(СВЦЭМ!$G$34:$G$777,СВЦЭМ!$A$34:$A$777,$A236,СВЦЭМ!$B$34:$B$777,Q$207)+'СЕТ СН'!$F$15</f>
        <v>0</v>
      </c>
      <c r="R236" s="36">
        <f>SUMIFS(СВЦЭМ!$G$34:$G$777,СВЦЭМ!$A$34:$A$777,$A236,СВЦЭМ!$B$34:$B$777,R$207)+'СЕТ СН'!$F$15</f>
        <v>0</v>
      </c>
      <c r="S236" s="36">
        <f>SUMIFS(СВЦЭМ!$G$34:$G$777,СВЦЭМ!$A$34:$A$777,$A236,СВЦЭМ!$B$34:$B$777,S$207)+'СЕТ СН'!$F$15</f>
        <v>0</v>
      </c>
      <c r="T236" s="36">
        <f>SUMIFS(СВЦЭМ!$G$34:$G$777,СВЦЭМ!$A$34:$A$777,$A236,СВЦЭМ!$B$34:$B$777,T$207)+'СЕТ СН'!$F$15</f>
        <v>0</v>
      </c>
      <c r="U236" s="36">
        <f>SUMIFS(СВЦЭМ!$G$34:$G$777,СВЦЭМ!$A$34:$A$777,$A236,СВЦЭМ!$B$34:$B$777,U$207)+'СЕТ СН'!$F$15</f>
        <v>0</v>
      </c>
      <c r="V236" s="36">
        <f>SUMIFS(СВЦЭМ!$G$34:$G$777,СВЦЭМ!$A$34:$A$777,$A236,СВЦЭМ!$B$34:$B$777,V$207)+'СЕТ СН'!$F$15</f>
        <v>0</v>
      </c>
      <c r="W236" s="36">
        <f>SUMIFS(СВЦЭМ!$G$34:$G$777,СВЦЭМ!$A$34:$A$777,$A236,СВЦЭМ!$B$34:$B$777,W$207)+'СЕТ СН'!$F$15</f>
        <v>0</v>
      </c>
      <c r="X236" s="36">
        <f>SUMIFS(СВЦЭМ!$G$34:$G$777,СВЦЭМ!$A$34:$A$777,$A236,СВЦЭМ!$B$34:$B$777,X$207)+'СЕТ СН'!$F$15</f>
        <v>0</v>
      </c>
      <c r="Y236" s="36">
        <f>SUMIFS(СВЦЭМ!$G$34:$G$777,СВЦЭМ!$A$34:$A$777,$A236,СВЦЭМ!$B$34:$B$777,Y$207)+'СЕТ СН'!$F$15</f>
        <v>0</v>
      </c>
    </row>
    <row r="237" spans="1:25" ht="15.75" hidden="1" x14ac:dyDescent="0.2">
      <c r="A237" s="35">
        <f t="shared" si="6"/>
        <v>44257</v>
      </c>
      <c r="B237" s="36">
        <f>SUMIFS(СВЦЭМ!$G$34:$G$777,СВЦЭМ!$A$34:$A$777,$A237,СВЦЭМ!$B$34:$B$777,B$207)+'СЕТ СН'!$F$15</f>
        <v>0</v>
      </c>
      <c r="C237" s="36">
        <f>SUMIFS(СВЦЭМ!$G$34:$G$777,СВЦЭМ!$A$34:$A$777,$A237,СВЦЭМ!$B$34:$B$777,C$207)+'СЕТ СН'!$F$15</f>
        <v>0</v>
      </c>
      <c r="D237" s="36">
        <f>SUMIFS(СВЦЭМ!$G$34:$G$777,СВЦЭМ!$A$34:$A$777,$A237,СВЦЭМ!$B$34:$B$777,D$207)+'СЕТ СН'!$F$15</f>
        <v>0</v>
      </c>
      <c r="E237" s="36">
        <f>SUMIFS(СВЦЭМ!$G$34:$G$777,СВЦЭМ!$A$34:$A$777,$A237,СВЦЭМ!$B$34:$B$777,E$207)+'СЕТ СН'!$F$15</f>
        <v>0</v>
      </c>
      <c r="F237" s="36">
        <f>SUMIFS(СВЦЭМ!$G$34:$G$777,СВЦЭМ!$A$34:$A$777,$A237,СВЦЭМ!$B$34:$B$777,F$207)+'СЕТ СН'!$F$15</f>
        <v>0</v>
      </c>
      <c r="G237" s="36">
        <f>SUMIFS(СВЦЭМ!$G$34:$G$777,СВЦЭМ!$A$34:$A$777,$A237,СВЦЭМ!$B$34:$B$777,G$207)+'СЕТ СН'!$F$15</f>
        <v>0</v>
      </c>
      <c r="H237" s="36">
        <f>SUMIFS(СВЦЭМ!$G$34:$G$777,СВЦЭМ!$A$34:$A$777,$A237,СВЦЭМ!$B$34:$B$777,H$207)+'СЕТ СН'!$F$15</f>
        <v>0</v>
      </c>
      <c r="I237" s="36">
        <f>SUMIFS(СВЦЭМ!$G$34:$G$777,СВЦЭМ!$A$34:$A$777,$A237,СВЦЭМ!$B$34:$B$777,I$207)+'СЕТ СН'!$F$15</f>
        <v>0</v>
      </c>
      <c r="J237" s="36">
        <f>SUMIFS(СВЦЭМ!$G$34:$G$777,СВЦЭМ!$A$34:$A$777,$A237,СВЦЭМ!$B$34:$B$777,J$207)+'СЕТ СН'!$F$15</f>
        <v>0</v>
      </c>
      <c r="K237" s="36">
        <f>SUMIFS(СВЦЭМ!$G$34:$G$777,СВЦЭМ!$A$34:$A$777,$A237,СВЦЭМ!$B$34:$B$777,K$207)+'СЕТ СН'!$F$15</f>
        <v>0</v>
      </c>
      <c r="L237" s="36">
        <f>SUMIFS(СВЦЭМ!$G$34:$G$777,СВЦЭМ!$A$34:$A$777,$A237,СВЦЭМ!$B$34:$B$777,L$207)+'СЕТ СН'!$F$15</f>
        <v>0</v>
      </c>
      <c r="M237" s="36">
        <f>SUMIFS(СВЦЭМ!$G$34:$G$777,СВЦЭМ!$A$34:$A$777,$A237,СВЦЭМ!$B$34:$B$777,M$207)+'СЕТ СН'!$F$15</f>
        <v>0</v>
      </c>
      <c r="N237" s="36">
        <f>SUMIFS(СВЦЭМ!$G$34:$G$777,СВЦЭМ!$A$34:$A$777,$A237,СВЦЭМ!$B$34:$B$777,N$207)+'СЕТ СН'!$F$15</f>
        <v>0</v>
      </c>
      <c r="O237" s="36">
        <f>SUMIFS(СВЦЭМ!$G$34:$G$777,СВЦЭМ!$A$34:$A$777,$A237,СВЦЭМ!$B$34:$B$777,O$207)+'СЕТ СН'!$F$15</f>
        <v>0</v>
      </c>
      <c r="P237" s="36">
        <f>SUMIFS(СВЦЭМ!$G$34:$G$777,СВЦЭМ!$A$34:$A$777,$A237,СВЦЭМ!$B$34:$B$777,P$207)+'СЕТ СН'!$F$15</f>
        <v>0</v>
      </c>
      <c r="Q237" s="36">
        <f>SUMIFS(СВЦЭМ!$G$34:$G$777,СВЦЭМ!$A$34:$A$777,$A237,СВЦЭМ!$B$34:$B$777,Q$207)+'СЕТ СН'!$F$15</f>
        <v>0</v>
      </c>
      <c r="R237" s="36">
        <f>SUMIFS(СВЦЭМ!$G$34:$G$777,СВЦЭМ!$A$34:$A$777,$A237,СВЦЭМ!$B$34:$B$777,R$207)+'СЕТ СН'!$F$15</f>
        <v>0</v>
      </c>
      <c r="S237" s="36">
        <f>SUMIFS(СВЦЭМ!$G$34:$G$777,СВЦЭМ!$A$34:$A$777,$A237,СВЦЭМ!$B$34:$B$777,S$207)+'СЕТ СН'!$F$15</f>
        <v>0</v>
      </c>
      <c r="T237" s="36">
        <f>SUMIFS(СВЦЭМ!$G$34:$G$777,СВЦЭМ!$A$34:$A$777,$A237,СВЦЭМ!$B$34:$B$777,T$207)+'СЕТ СН'!$F$15</f>
        <v>0</v>
      </c>
      <c r="U237" s="36">
        <f>SUMIFS(СВЦЭМ!$G$34:$G$777,СВЦЭМ!$A$34:$A$777,$A237,СВЦЭМ!$B$34:$B$777,U$207)+'СЕТ СН'!$F$15</f>
        <v>0</v>
      </c>
      <c r="V237" s="36">
        <f>SUMIFS(СВЦЭМ!$G$34:$G$777,СВЦЭМ!$A$34:$A$777,$A237,СВЦЭМ!$B$34:$B$777,V$207)+'СЕТ СН'!$F$15</f>
        <v>0</v>
      </c>
      <c r="W237" s="36">
        <f>SUMIFS(СВЦЭМ!$G$34:$G$777,СВЦЭМ!$A$34:$A$777,$A237,СВЦЭМ!$B$34:$B$777,W$207)+'СЕТ СН'!$F$15</f>
        <v>0</v>
      </c>
      <c r="X237" s="36">
        <f>SUMIFS(СВЦЭМ!$G$34:$G$777,СВЦЭМ!$A$34:$A$777,$A237,СВЦЭМ!$B$34:$B$777,X$207)+'СЕТ СН'!$F$15</f>
        <v>0</v>
      </c>
      <c r="Y237" s="36">
        <f>SUMIFS(СВЦЭМ!$G$34:$G$777,СВЦЭМ!$A$34:$A$777,$A237,СВЦЭМ!$B$34:$B$777,Y$207)+'СЕТ СН'!$F$15</f>
        <v>0</v>
      </c>
    </row>
    <row r="238" spans="1:25" ht="15.75" hidden="1" x14ac:dyDescent="0.2">
      <c r="A238" s="35">
        <f t="shared" si="6"/>
        <v>44258</v>
      </c>
      <c r="B238" s="36">
        <f>SUMIFS(СВЦЭМ!$G$34:$G$777,СВЦЭМ!$A$34:$A$777,$A238,СВЦЭМ!$B$34:$B$777,B$207)+'СЕТ СН'!$F$15</f>
        <v>0</v>
      </c>
      <c r="C238" s="36">
        <f>SUMIFS(СВЦЭМ!$G$34:$G$777,СВЦЭМ!$A$34:$A$777,$A238,СВЦЭМ!$B$34:$B$777,C$207)+'СЕТ СН'!$F$15</f>
        <v>0</v>
      </c>
      <c r="D238" s="36">
        <f>SUMIFS(СВЦЭМ!$G$34:$G$777,СВЦЭМ!$A$34:$A$777,$A238,СВЦЭМ!$B$34:$B$777,D$207)+'СЕТ СН'!$F$15</f>
        <v>0</v>
      </c>
      <c r="E238" s="36">
        <f>SUMIFS(СВЦЭМ!$G$34:$G$777,СВЦЭМ!$A$34:$A$777,$A238,СВЦЭМ!$B$34:$B$777,E$207)+'СЕТ СН'!$F$15</f>
        <v>0</v>
      </c>
      <c r="F238" s="36">
        <f>SUMIFS(СВЦЭМ!$G$34:$G$777,СВЦЭМ!$A$34:$A$777,$A238,СВЦЭМ!$B$34:$B$777,F$207)+'СЕТ СН'!$F$15</f>
        <v>0</v>
      </c>
      <c r="G238" s="36">
        <f>SUMIFS(СВЦЭМ!$G$34:$G$777,СВЦЭМ!$A$34:$A$777,$A238,СВЦЭМ!$B$34:$B$777,G$207)+'СЕТ СН'!$F$15</f>
        <v>0</v>
      </c>
      <c r="H238" s="36">
        <f>SUMIFS(СВЦЭМ!$G$34:$G$777,СВЦЭМ!$A$34:$A$777,$A238,СВЦЭМ!$B$34:$B$777,H$207)+'СЕТ СН'!$F$15</f>
        <v>0</v>
      </c>
      <c r="I238" s="36">
        <f>SUMIFS(СВЦЭМ!$G$34:$G$777,СВЦЭМ!$A$34:$A$777,$A238,СВЦЭМ!$B$34:$B$777,I$207)+'СЕТ СН'!$F$15</f>
        <v>0</v>
      </c>
      <c r="J238" s="36">
        <f>SUMIFS(СВЦЭМ!$G$34:$G$777,СВЦЭМ!$A$34:$A$777,$A238,СВЦЭМ!$B$34:$B$777,J$207)+'СЕТ СН'!$F$15</f>
        <v>0</v>
      </c>
      <c r="K238" s="36">
        <f>SUMIFS(СВЦЭМ!$G$34:$G$777,СВЦЭМ!$A$34:$A$777,$A238,СВЦЭМ!$B$34:$B$777,K$207)+'СЕТ СН'!$F$15</f>
        <v>0</v>
      </c>
      <c r="L238" s="36">
        <f>SUMIFS(СВЦЭМ!$G$34:$G$777,СВЦЭМ!$A$34:$A$777,$A238,СВЦЭМ!$B$34:$B$777,L$207)+'СЕТ СН'!$F$15</f>
        <v>0</v>
      </c>
      <c r="M238" s="36">
        <f>SUMIFS(СВЦЭМ!$G$34:$G$777,СВЦЭМ!$A$34:$A$777,$A238,СВЦЭМ!$B$34:$B$777,M$207)+'СЕТ СН'!$F$15</f>
        <v>0</v>
      </c>
      <c r="N238" s="36">
        <f>SUMIFS(СВЦЭМ!$G$34:$G$777,СВЦЭМ!$A$34:$A$777,$A238,СВЦЭМ!$B$34:$B$777,N$207)+'СЕТ СН'!$F$15</f>
        <v>0</v>
      </c>
      <c r="O238" s="36">
        <f>SUMIFS(СВЦЭМ!$G$34:$G$777,СВЦЭМ!$A$34:$A$777,$A238,СВЦЭМ!$B$34:$B$777,O$207)+'СЕТ СН'!$F$15</f>
        <v>0</v>
      </c>
      <c r="P238" s="36">
        <f>SUMIFS(СВЦЭМ!$G$34:$G$777,СВЦЭМ!$A$34:$A$777,$A238,СВЦЭМ!$B$34:$B$777,P$207)+'СЕТ СН'!$F$15</f>
        <v>0</v>
      </c>
      <c r="Q238" s="36">
        <f>SUMIFS(СВЦЭМ!$G$34:$G$777,СВЦЭМ!$A$34:$A$777,$A238,СВЦЭМ!$B$34:$B$777,Q$207)+'СЕТ СН'!$F$15</f>
        <v>0</v>
      </c>
      <c r="R238" s="36">
        <f>SUMIFS(СВЦЭМ!$G$34:$G$777,СВЦЭМ!$A$34:$A$777,$A238,СВЦЭМ!$B$34:$B$777,R$207)+'СЕТ СН'!$F$15</f>
        <v>0</v>
      </c>
      <c r="S238" s="36">
        <f>SUMIFS(СВЦЭМ!$G$34:$G$777,СВЦЭМ!$A$34:$A$777,$A238,СВЦЭМ!$B$34:$B$777,S$207)+'СЕТ СН'!$F$15</f>
        <v>0</v>
      </c>
      <c r="T238" s="36">
        <f>SUMIFS(СВЦЭМ!$G$34:$G$777,СВЦЭМ!$A$34:$A$777,$A238,СВЦЭМ!$B$34:$B$777,T$207)+'СЕТ СН'!$F$15</f>
        <v>0</v>
      </c>
      <c r="U238" s="36">
        <f>SUMIFS(СВЦЭМ!$G$34:$G$777,СВЦЭМ!$A$34:$A$777,$A238,СВЦЭМ!$B$34:$B$777,U$207)+'СЕТ СН'!$F$15</f>
        <v>0</v>
      </c>
      <c r="V238" s="36">
        <f>SUMIFS(СВЦЭМ!$G$34:$G$777,СВЦЭМ!$A$34:$A$777,$A238,СВЦЭМ!$B$34:$B$777,V$207)+'СЕТ СН'!$F$15</f>
        <v>0</v>
      </c>
      <c r="W238" s="36">
        <f>SUMIFS(СВЦЭМ!$G$34:$G$777,СВЦЭМ!$A$34:$A$777,$A238,СВЦЭМ!$B$34:$B$777,W$207)+'СЕТ СН'!$F$15</f>
        <v>0</v>
      </c>
      <c r="X238" s="36">
        <f>SUMIFS(СВЦЭМ!$G$34:$G$777,СВЦЭМ!$A$34:$A$777,$A238,СВЦЭМ!$B$34:$B$777,X$207)+'СЕТ СН'!$F$15</f>
        <v>0</v>
      </c>
      <c r="Y238" s="36">
        <f>SUMIFS(СВЦЭМ!$G$34:$G$777,СВЦЭМ!$A$34:$A$777,$A238,СВЦЭМ!$B$34:$B$777,Y$207)+'СЕТ СН'!$F$15</f>
        <v>0</v>
      </c>
    </row>
    <row r="239" spans="1:25" ht="15.75" hidden="1" x14ac:dyDescent="0.2">
      <c r="A239" s="39"/>
      <c r="B239" s="39"/>
      <c r="C239" s="39"/>
      <c r="D239" s="39"/>
      <c r="E239" s="39"/>
      <c r="F239" s="39"/>
      <c r="G239" s="39"/>
      <c r="H239" s="39"/>
      <c r="I239" s="39"/>
      <c r="J239" s="39"/>
      <c r="K239" s="39"/>
      <c r="L239" s="39"/>
      <c r="M239" s="39"/>
      <c r="N239" s="39"/>
      <c r="O239" s="39"/>
      <c r="P239" s="39"/>
      <c r="Q239" s="39"/>
      <c r="R239" s="39"/>
      <c r="S239" s="39"/>
      <c r="T239" s="39"/>
      <c r="U239" s="39"/>
      <c r="V239" s="39"/>
      <c r="W239" s="39"/>
      <c r="X239" s="39"/>
      <c r="Y239" s="39"/>
    </row>
    <row r="240" spans="1:25" ht="12.75" hidden="1" customHeight="1" x14ac:dyDescent="0.2">
      <c r="A240" s="128" t="s">
        <v>7</v>
      </c>
      <c r="B240" s="131" t="s">
        <v>117</v>
      </c>
      <c r="C240" s="132"/>
      <c r="D240" s="132"/>
      <c r="E240" s="132"/>
      <c r="F240" s="132"/>
      <c r="G240" s="132"/>
      <c r="H240" s="132"/>
      <c r="I240" s="132"/>
      <c r="J240" s="132"/>
      <c r="K240" s="132"/>
      <c r="L240" s="132"/>
      <c r="M240" s="132"/>
      <c r="N240" s="132"/>
      <c r="O240" s="132"/>
      <c r="P240" s="132"/>
      <c r="Q240" s="132"/>
      <c r="R240" s="132"/>
      <c r="S240" s="132"/>
      <c r="T240" s="132"/>
      <c r="U240" s="132"/>
      <c r="V240" s="132"/>
      <c r="W240" s="132"/>
      <c r="X240" s="132"/>
      <c r="Y240" s="133"/>
    </row>
    <row r="241" spans="1:27" ht="12.75" hidden="1" customHeight="1" x14ac:dyDescent="0.2">
      <c r="A241" s="129"/>
      <c r="B241" s="134"/>
      <c r="C241" s="135"/>
      <c r="D241" s="135"/>
      <c r="E241" s="135"/>
      <c r="F241" s="135"/>
      <c r="G241" s="135"/>
      <c r="H241" s="135"/>
      <c r="I241" s="135"/>
      <c r="J241" s="135"/>
      <c r="K241" s="135"/>
      <c r="L241" s="135"/>
      <c r="M241" s="135"/>
      <c r="N241" s="135"/>
      <c r="O241" s="135"/>
      <c r="P241" s="135"/>
      <c r="Q241" s="135"/>
      <c r="R241" s="135"/>
      <c r="S241" s="135"/>
      <c r="T241" s="135"/>
      <c r="U241" s="135"/>
      <c r="V241" s="135"/>
      <c r="W241" s="135"/>
      <c r="X241" s="135"/>
      <c r="Y241" s="136"/>
    </row>
    <row r="242" spans="1:27" s="46" customFormat="1" ht="12.75" hidden="1" customHeight="1" x14ac:dyDescent="0.2">
      <c r="A242" s="130"/>
      <c r="B242" s="34">
        <v>1</v>
      </c>
      <c r="C242" s="34">
        <v>2</v>
      </c>
      <c r="D242" s="34">
        <v>3</v>
      </c>
      <c r="E242" s="34">
        <v>4</v>
      </c>
      <c r="F242" s="34">
        <v>5</v>
      </c>
      <c r="G242" s="34">
        <v>6</v>
      </c>
      <c r="H242" s="34">
        <v>7</v>
      </c>
      <c r="I242" s="34">
        <v>8</v>
      </c>
      <c r="J242" s="34">
        <v>9</v>
      </c>
      <c r="K242" s="34">
        <v>10</v>
      </c>
      <c r="L242" s="34">
        <v>11</v>
      </c>
      <c r="M242" s="34">
        <v>12</v>
      </c>
      <c r="N242" s="34">
        <v>13</v>
      </c>
      <c r="O242" s="34">
        <v>14</v>
      </c>
      <c r="P242" s="34">
        <v>15</v>
      </c>
      <c r="Q242" s="34">
        <v>16</v>
      </c>
      <c r="R242" s="34">
        <v>17</v>
      </c>
      <c r="S242" s="34">
        <v>18</v>
      </c>
      <c r="T242" s="34">
        <v>19</v>
      </c>
      <c r="U242" s="34">
        <v>20</v>
      </c>
      <c r="V242" s="34">
        <v>21</v>
      </c>
      <c r="W242" s="34">
        <v>22</v>
      </c>
      <c r="X242" s="34">
        <v>23</v>
      </c>
      <c r="Y242" s="34">
        <v>24</v>
      </c>
    </row>
    <row r="243" spans="1:27" ht="15.75" hidden="1" customHeight="1" x14ac:dyDescent="0.2">
      <c r="A243" s="35" t="str">
        <f>A208</f>
        <v>01.02.2021</v>
      </c>
      <c r="B243" s="36">
        <f>SUMIFS(СВЦЭМ!$H$34:$H$777,СВЦЭМ!$A$34:$A$777,$A243,СВЦЭМ!$B$34:$B$777,B$242)+'СЕТ СН'!$F$15</f>
        <v>0</v>
      </c>
      <c r="C243" s="36">
        <f>SUMIFS(СВЦЭМ!$H$34:$H$777,СВЦЭМ!$A$34:$A$777,$A243,СВЦЭМ!$B$34:$B$777,C$242)+'СЕТ СН'!$F$15</f>
        <v>0</v>
      </c>
      <c r="D243" s="36">
        <f>SUMIFS(СВЦЭМ!$H$34:$H$777,СВЦЭМ!$A$34:$A$777,$A243,СВЦЭМ!$B$34:$B$777,D$242)+'СЕТ СН'!$F$15</f>
        <v>0</v>
      </c>
      <c r="E243" s="36">
        <f>SUMIFS(СВЦЭМ!$H$34:$H$777,СВЦЭМ!$A$34:$A$777,$A243,СВЦЭМ!$B$34:$B$777,E$242)+'СЕТ СН'!$F$15</f>
        <v>0</v>
      </c>
      <c r="F243" s="36">
        <f>SUMIFS(СВЦЭМ!$H$34:$H$777,СВЦЭМ!$A$34:$A$777,$A243,СВЦЭМ!$B$34:$B$777,F$242)+'СЕТ СН'!$F$15</f>
        <v>0</v>
      </c>
      <c r="G243" s="36">
        <f>SUMIFS(СВЦЭМ!$H$34:$H$777,СВЦЭМ!$A$34:$A$777,$A243,СВЦЭМ!$B$34:$B$777,G$242)+'СЕТ СН'!$F$15</f>
        <v>0</v>
      </c>
      <c r="H243" s="36">
        <f>SUMIFS(СВЦЭМ!$H$34:$H$777,СВЦЭМ!$A$34:$A$777,$A243,СВЦЭМ!$B$34:$B$777,H$242)+'СЕТ СН'!$F$15</f>
        <v>0</v>
      </c>
      <c r="I243" s="36">
        <f>SUMIFS(СВЦЭМ!$H$34:$H$777,СВЦЭМ!$A$34:$A$777,$A243,СВЦЭМ!$B$34:$B$777,I$242)+'СЕТ СН'!$F$15</f>
        <v>0</v>
      </c>
      <c r="J243" s="36">
        <f>SUMIFS(СВЦЭМ!$H$34:$H$777,СВЦЭМ!$A$34:$A$777,$A243,СВЦЭМ!$B$34:$B$777,J$242)+'СЕТ СН'!$F$15</f>
        <v>0</v>
      </c>
      <c r="K243" s="36">
        <f>SUMIFS(СВЦЭМ!$H$34:$H$777,СВЦЭМ!$A$34:$A$777,$A243,СВЦЭМ!$B$34:$B$777,K$242)+'СЕТ СН'!$F$15</f>
        <v>0</v>
      </c>
      <c r="L243" s="36">
        <f>SUMIFS(СВЦЭМ!$H$34:$H$777,СВЦЭМ!$A$34:$A$777,$A243,СВЦЭМ!$B$34:$B$777,L$242)+'СЕТ СН'!$F$15</f>
        <v>0</v>
      </c>
      <c r="M243" s="36">
        <f>SUMIFS(СВЦЭМ!$H$34:$H$777,СВЦЭМ!$A$34:$A$777,$A243,СВЦЭМ!$B$34:$B$777,M$242)+'СЕТ СН'!$F$15</f>
        <v>0</v>
      </c>
      <c r="N243" s="36">
        <f>SUMIFS(СВЦЭМ!$H$34:$H$777,СВЦЭМ!$A$34:$A$777,$A243,СВЦЭМ!$B$34:$B$777,N$242)+'СЕТ СН'!$F$15</f>
        <v>0</v>
      </c>
      <c r="O243" s="36">
        <f>SUMIFS(СВЦЭМ!$H$34:$H$777,СВЦЭМ!$A$34:$A$777,$A243,СВЦЭМ!$B$34:$B$777,O$242)+'СЕТ СН'!$F$15</f>
        <v>0</v>
      </c>
      <c r="P243" s="36">
        <f>SUMIFS(СВЦЭМ!$H$34:$H$777,СВЦЭМ!$A$34:$A$777,$A243,СВЦЭМ!$B$34:$B$777,P$242)+'СЕТ СН'!$F$15</f>
        <v>0</v>
      </c>
      <c r="Q243" s="36">
        <f>SUMIFS(СВЦЭМ!$H$34:$H$777,СВЦЭМ!$A$34:$A$777,$A243,СВЦЭМ!$B$34:$B$777,Q$242)+'СЕТ СН'!$F$15</f>
        <v>0</v>
      </c>
      <c r="R243" s="36">
        <f>SUMIFS(СВЦЭМ!$H$34:$H$777,СВЦЭМ!$A$34:$A$777,$A243,СВЦЭМ!$B$34:$B$777,R$242)+'СЕТ СН'!$F$15</f>
        <v>0</v>
      </c>
      <c r="S243" s="36">
        <f>SUMIFS(СВЦЭМ!$H$34:$H$777,СВЦЭМ!$A$34:$A$777,$A243,СВЦЭМ!$B$34:$B$777,S$242)+'СЕТ СН'!$F$15</f>
        <v>0</v>
      </c>
      <c r="T243" s="36">
        <f>SUMIFS(СВЦЭМ!$H$34:$H$777,СВЦЭМ!$A$34:$A$777,$A243,СВЦЭМ!$B$34:$B$777,T$242)+'СЕТ СН'!$F$15</f>
        <v>0</v>
      </c>
      <c r="U243" s="36">
        <f>SUMIFS(СВЦЭМ!$H$34:$H$777,СВЦЭМ!$A$34:$A$777,$A243,СВЦЭМ!$B$34:$B$777,U$242)+'СЕТ СН'!$F$15</f>
        <v>0</v>
      </c>
      <c r="V243" s="36">
        <f>SUMIFS(СВЦЭМ!$H$34:$H$777,СВЦЭМ!$A$34:$A$777,$A243,СВЦЭМ!$B$34:$B$777,V$242)+'СЕТ СН'!$F$15</f>
        <v>0</v>
      </c>
      <c r="W243" s="36">
        <f>SUMIFS(СВЦЭМ!$H$34:$H$777,СВЦЭМ!$A$34:$A$777,$A243,СВЦЭМ!$B$34:$B$777,W$242)+'СЕТ СН'!$F$15</f>
        <v>0</v>
      </c>
      <c r="X243" s="36">
        <f>SUMIFS(СВЦЭМ!$H$34:$H$777,СВЦЭМ!$A$34:$A$777,$A243,СВЦЭМ!$B$34:$B$777,X$242)+'СЕТ СН'!$F$15</f>
        <v>0</v>
      </c>
      <c r="Y243" s="36">
        <f>SUMIFS(СВЦЭМ!$H$34:$H$777,СВЦЭМ!$A$34:$A$777,$A243,СВЦЭМ!$B$34:$B$777,Y$242)+'СЕТ СН'!$F$15</f>
        <v>0</v>
      </c>
      <c r="AA243" s="45"/>
    </row>
    <row r="244" spans="1:27" ht="15.75" hidden="1" x14ac:dyDescent="0.2">
      <c r="A244" s="35">
        <f>A243+1</f>
        <v>44229</v>
      </c>
      <c r="B244" s="36">
        <f>SUMIFS(СВЦЭМ!$H$34:$H$777,СВЦЭМ!$A$34:$A$777,$A244,СВЦЭМ!$B$34:$B$777,B$242)+'СЕТ СН'!$F$15</f>
        <v>0</v>
      </c>
      <c r="C244" s="36">
        <f>SUMIFS(СВЦЭМ!$H$34:$H$777,СВЦЭМ!$A$34:$A$777,$A244,СВЦЭМ!$B$34:$B$777,C$242)+'СЕТ СН'!$F$15</f>
        <v>0</v>
      </c>
      <c r="D244" s="36">
        <f>SUMIFS(СВЦЭМ!$H$34:$H$777,СВЦЭМ!$A$34:$A$777,$A244,СВЦЭМ!$B$34:$B$777,D$242)+'СЕТ СН'!$F$15</f>
        <v>0</v>
      </c>
      <c r="E244" s="36">
        <f>SUMIFS(СВЦЭМ!$H$34:$H$777,СВЦЭМ!$A$34:$A$777,$A244,СВЦЭМ!$B$34:$B$777,E$242)+'СЕТ СН'!$F$15</f>
        <v>0</v>
      </c>
      <c r="F244" s="36">
        <f>SUMIFS(СВЦЭМ!$H$34:$H$777,СВЦЭМ!$A$34:$A$777,$A244,СВЦЭМ!$B$34:$B$777,F$242)+'СЕТ СН'!$F$15</f>
        <v>0</v>
      </c>
      <c r="G244" s="36">
        <f>SUMIFS(СВЦЭМ!$H$34:$H$777,СВЦЭМ!$A$34:$A$777,$A244,СВЦЭМ!$B$34:$B$777,G$242)+'СЕТ СН'!$F$15</f>
        <v>0</v>
      </c>
      <c r="H244" s="36">
        <f>SUMIFS(СВЦЭМ!$H$34:$H$777,СВЦЭМ!$A$34:$A$777,$A244,СВЦЭМ!$B$34:$B$777,H$242)+'СЕТ СН'!$F$15</f>
        <v>0</v>
      </c>
      <c r="I244" s="36">
        <f>SUMIFS(СВЦЭМ!$H$34:$H$777,СВЦЭМ!$A$34:$A$777,$A244,СВЦЭМ!$B$34:$B$777,I$242)+'СЕТ СН'!$F$15</f>
        <v>0</v>
      </c>
      <c r="J244" s="36">
        <f>SUMIFS(СВЦЭМ!$H$34:$H$777,СВЦЭМ!$A$34:$A$777,$A244,СВЦЭМ!$B$34:$B$777,J$242)+'СЕТ СН'!$F$15</f>
        <v>0</v>
      </c>
      <c r="K244" s="36">
        <f>SUMIFS(СВЦЭМ!$H$34:$H$777,СВЦЭМ!$A$34:$A$777,$A244,СВЦЭМ!$B$34:$B$777,K$242)+'СЕТ СН'!$F$15</f>
        <v>0</v>
      </c>
      <c r="L244" s="36">
        <f>SUMIFS(СВЦЭМ!$H$34:$H$777,СВЦЭМ!$A$34:$A$777,$A244,СВЦЭМ!$B$34:$B$777,L$242)+'СЕТ СН'!$F$15</f>
        <v>0</v>
      </c>
      <c r="M244" s="36">
        <f>SUMIFS(СВЦЭМ!$H$34:$H$777,СВЦЭМ!$A$34:$A$777,$A244,СВЦЭМ!$B$34:$B$777,M$242)+'СЕТ СН'!$F$15</f>
        <v>0</v>
      </c>
      <c r="N244" s="36">
        <f>SUMIFS(СВЦЭМ!$H$34:$H$777,СВЦЭМ!$A$34:$A$777,$A244,СВЦЭМ!$B$34:$B$777,N$242)+'СЕТ СН'!$F$15</f>
        <v>0</v>
      </c>
      <c r="O244" s="36">
        <f>SUMIFS(СВЦЭМ!$H$34:$H$777,СВЦЭМ!$A$34:$A$777,$A244,СВЦЭМ!$B$34:$B$777,O$242)+'СЕТ СН'!$F$15</f>
        <v>0</v>
      </c>
      <c r="P244" s="36">
        <f>SUMIFS(СВЦЭМ!$H$34:$H$777,СВЦЭМ!$A$34:$A$777,$A244,СВЦЭМ!$B$34:$B$777,P$242)+'СЕТ СН'!$F$15</f>
        <v>0</v>
      </c>
      <c r="Q244" s="36">
        <f>SUMIFS(СВЦЭМ!$H$34:$H$777,СВЦЭМ!$A$34:$A$777,$A244,СВЦЭМ!$B$34:$B$777,Q$242)+'СЕТ СН'!$F$15</f>
        <v>0</v>
      </c>
      <c r="R244" s="36">
        <f>SUMIFS(СВЦЭМ!$H$34:$H$777,СВЦЭМ!$A$34:$A$777,$A244,СВЦЭМ!$B$34:$B$777,R$242)+'СЕТ СН'!$F$15</f>
        <v>0</v>
      </c>
      <c r="S244" s="36">
        <f>SUMIFS(СВЦЭМ!$H$34:$H$777,СВЦЭМ!$A$34:$A$777,$A244,СВЦЭМ!$B$34:$B$777,S$242)+'СЕТ СН'!$F$15</f>
        <v>0</v>
      </c>
      <c r="T244" s="36">
        <f>SUMIFS(СВЦЭМ!$H$34:$H$777,СВЦЭМ!$A$34:$A$777,$A244,СВЦЭМ!$B$34:$B$777,T$242)+'СЕТ СН'!$F$15</f>
        <v>0</v>
      </c>
      <c r="U244" s="36">
        <f>SUMIFS(СВЦЭМ!$H$34:$H$777,СВЦЭМ!$A$34:$A$777,$A244,СВЦЭМ!$B$34:$B$777,U$242)+'СЕТ СН'!$F$15</f>
        <v>0</v>
      </c>
      <c r="V244" s="36">
        <f>SUMIFS(СВЦЭМ!$H$34:$H$777,СВЦЭМ!$A$34:$A$777,$A244,СВЦЭМ!$B$34:$B$777,V$242)+'СЕТ СН'!$F$15</f>
        <v>0</v>
      </c>
      <c r="W244" s="36">
        <f>SUMIFS(СВЦЭМ!$H$34:$H$777,СВЦЭМ!$A$34:$A$777,$A244,СВЦЭМ!$B$34:$B$777,W$242)+'СЕТ СН'!$F$15</f>
        <v>0</v>
      </c>
      <c r="X244" s="36">
        <f>SUMIFS(СВЦЭМ!$H$34:$H$777,СВЦЭМ!$A$34:$A$777,$A244,СВЦЭМ!$B$34:$B$777,X$242)+'СЕТ СН'!$F$15</f>
        <v>0</v>
      </c>
      <c r="Y244" s="36">
        <f>SUMIFS(СВЦЭМ!$H$34:$H$777,СВЦЭМ!$A$34:$A$777,$A244,СВЦЭМ!$B$34:$B$777,Y$242)+'СЕТ СН'!$F$15</f>
        <v>0</v>
      </c>
    </row>
    <row r="245" spans="1:27" ht="15.75" hidden="1" x14ac:dyDescent="0.2">
      <c r="A245" s="35">
        <f t="shared" ref="A245:A273" si="7">A244+1</f>
        <v>44230</v>
      </c>
      <c r="B245" s="36">
        <f>SUMIFS(СВЦЭМ!$H$34:$H$777,СВЦЭМ!$A$34:$A$777,$A245,СВЦЭМ!$B$34:$B$777,B$242)+'СЕТ СН'!$F$15</f>
        <v>0</v>
      </c>
      <c r="C245" s="36">
        <f>SUMIFS(СВЦЭМ!$H$34:$H$777,СВЦЭМ!$A$34:$A$777,$A245,СВЦЭМ!$B$34:$B$777,C$242)+'СЕТ СН'!$F$15</f>
        <v>0</v>
      </c>
      <c r="D245" s="36">
        <f>SUMIFS(СВЦЭМ!$H$34:$H$777,СВЦЭМ!$A$34:$A$777,$A245,СВЦЭМ!$B$34:$B$777,D$242)+'СЕТ СН'!$F$15</f>
        <v>0</v>
      </c>
      <c r="E245" s="36">
        <f>SUMIFS(СВЦЭМ!$H$34:$H$777,СВЦЭМ!$A$34:$A$777,$A245,СВЦЭМ!$B$34:$B$777,E$242)+'СЕТ СН'!$F$15</f>
        <v>0</v>
      </c>
      <c r="F245" s="36">
        <f>SUMIFS(СВЦЭМ!$H$34:$H$777,СВЦЭМ!$A$34:$A$777,$A245,СВЦЭМ!$B$34:$B$777,F$242)+'СЕТ СН'!$F$15</f>
        <v>0</v>
      </c>
      <c r="G245" s="36">
        <f>SUMIFS(СВЦЭМ!$H$34:$H$777,СВЦЭМ!$A$34:$A$777,$A245,СВЦЭМ!$B$34:$B$777,G$242)+'СЕТ СН'!$F$15</f>
        <v>0</v>
      </c>
      <c r="H245" s="36">
        <f>SUMIFS(СВЦЭМ!$H$34:$H$777,СВЦЭМ!$A$34:$A$777,$A245,СВЦЭМ!$B$34:$B$777,H$242)+'СЕТ СН'!$F$15</f>
        <v>0</v>
      </c>
      <c r="I245" s="36">
        <f>SUMIFS(СВЦЭМ!$H$34:$H$777,СВЦЭМ!$A$34:$A$777,$A245,СВЦЭМ!$B$34:$B$777,I$242)+'СЕТ СН'!$F$15</f>
        <v>0</v>
      </c>
      <c r="J245" s="36">
        <f>SUMIFS(СВЦЭМ!$H$34:$H$777,СВЦЭМ!$A$34:$A$777,$A245,СВЦЭМ!$B$34:$B$777,J$242)+'СЕТ СН'!$F$15</f>
        <v>0</v>
      </c>
      <c r="K245" s="36">
        <f>SUMIFS(СВЦЭМ!$H$34:$H$777,СВЦЭМ!$A$34:$A$777,$A245,СВЦЭМ!$B$34:$B$777,K$242)+'СЕТ СН'!$F$15</f>
        <v>0</v>
      </c>
      <c r="L245" s="36">
        <f>SUMIFS(СВЦЭМ!$H$34:$H$777,СВЦЭМ!$A$34:$A$777,$A245,СВЦЭМ!$B$34:$B$777,L$242)+'СЕТ СН'!$F$15</f>
        <v>0</v>
      </c>
      <c r="M245" s="36">
        <f>SUMIFS(СВЦЭМ!$H$34:$H$777,СВЦЭМ!$A$34:$A$777,$A245,СВЦЭМ!$B$34:$B$777,M$242)+'СЕТ СН'!$F$15</f>
        <v>0</v>
      </c>
      <c r="N245" s="36">
        <f>SUMIFS(СВЦЭМ!$H$34:$H$777,СВЦЭМ!$A$34:$A$777,$A245,СВЦЭМ!$B$34:$B$777,N$242)+'СЕТ СН'!$F$15</f>
        <v>0</v>
      </c>
      <c r="O245" s="36">
        <f>SUMIFS(СВЦЭМ!$H$34:$H$777,СВЦЭМ!$A$34:$A$777,$A245,СВЦЭМ!$B$34:$B$777,O$242)+'СЕТ СН'!$F$15</f>
        <v>0</v>
      </c>
      <c r="P245" s="36">
        <f>SUMIFS(СВЦЭМ!$H$34:$H$777,СВЦЭМ!$A$34:$A$777,$A245,СВЦЭМ!$B$34:$B$777,P$242)+'СЕТ СН'!$F$15</f>
        <v>0</v>
      </c>
      <c r="Q245" s="36">
        <f>SUMIFS(СВЦЭМ!$H$34:$H$777,СВЦЭМ!$A$34:$A$777,$A245,СВЦЭМ!$B$34:$B$777,Q$242)+'СЕТ СН'!$F$15</f>
        <v>0</v>
      </c>
      <c r="R245" s="36">
        <f>SUMIFS(СВЦЭМ!$H$34:$H$777,СВЦЭМ!$A$34:$A$777,$A245,СВЦЭМ!$B$34:$B$777,R$242)+'СЕТ СН'!$F$15</f>
        <v>0</v>
      </c>
      <c r="S245" s="36">
        <f>SUMIFS(СВЦЭМ!$H$34:$H$777,СВЦЭМ!$A$34:$A$777,$A245,СВЦЭМ!$B$34:$B$777,S$242)+'СЕТ СН'!$F$15</f>
        <v>0</v>
      </c>
      <c r="T245" s="36">
        <f>SUMIFS(СВЦЭМ!$H$34:$H$777,СВЦЭМ!$A$34:$A$777,$A245,СВЦЭМ!$B$34:$B$777,T$242)+'СЕТ СН'!$F$15</f>
        <v>0</v>
      </c>
      <c r="U245" s="36">
        <f>SUMIFS(СВЦЭМ!$H$34:$H$777,СВЦЭМ!$A$34:$A$777,$A245,СВЦЭМ!$B$34:$B$777,U$242)+'СЕТ СН'!$F$15</f>
        <v>0</v>
      </c>
      <c r="V245" s="36">
        <f>SUMIFS(СВЦЭМ!$H$34:$H$777,СВЦЭМ!$A$34:$A$777,$A245,СВЦЭМ!$B$34:$B$777,V$242)+'СЕТ СН'!$F$15</f>
        <v>0</v>
      </c>
      <c r="W245" s="36">
        <f>SUMIFS(СВЦЭМ!$H$34:$H$777,СВЦЭМ!$A$34:$A$777,$A245,СВЦЭМ!$B$34:$B$777,W$242)+'СЕТ СН'!$F$15</f>
        <v>0</v>
      </c>
      <c r="X245" s="36">
        <f>SUMIFS(СВЦЭМ!$H$34:$H$777,СВЦЭМ!$A$34:$A$777,$A245,СВЦЭМ!$B$34:$B$777,X$242)+'СЕТ СН'!$F$15</f>
        <v>0</v>
      </c>
      <c r="Y245" s="36">
        <f>SUMIFS(СВЦЭМ!$H$34:$H$777,СВЦЭМ!$A$34:$A$777,$A245,СВЦЭМ!$B$34:$B$777,Y$242)+'СЕТ СН'!$F$15</f>
        <v>0</v>
      </c>
    </row>
    <row r="246" spans="1:27" ht="15.75" hidden="1" x14ac:dyDescent="0.2">
      <c r="A246" s="35">
        <f t="shared" si="7"/>
        <v>44231</v>
      </c>
      <c r="B246" s="36">
        <f>SUMIFS(СВЦЭМ!$H$34:$H$777,СВЦЭМ!$A$34:$A$777,$A246,СВЦЭМ!$B$34:$B$777,B$242)+'СЕТ СН'!$F$15</f>
        <v>0</v>
      </c>
      <c r="C246" s="36">
        <f>SUMIFS(СВЦЭМ!$H$34:$H$777,СВЦЭМ!$A$34:$A$777,$A246,СВЦЭМ!$B$34:$B$777,C$242)+'СЕТ СН'!$F$15</f>
        <v>0</v>
      </c>
      <c r="D246" s="36">
        <f>SUMIFS(СВЦЭМ!$H$34:$H$777,СВЦЭМ!$A$34:$A$777,$A246,СВЦЭМ!$B$34:$B$777,D$242)+'СЕТ СН'!$F$15</f>
        <v>0</v>
      </c>
      <c r="E246" s="36">
        <f>SUMIFS(СВЦЭМ!$H$34:$H$777,СВЦЭМ!$A$34:$A$777,$A246,СВЦЭМ!$B$34:$B$777,E$242)+'СЕТ СН'!$F$15</f>
        <v>0</v>
      </c>
      <c r="F246" s="36">
        <f>SUMIFS(СВЦЭМ!$H$34:$H$777,СВЦЭМ!$A$34:$A$777,$A246,СВЦЭМ!$B$34:$B$777,F$242)+'СЕТ СН'!$F$15</f>
        <v>0</v>
      </c>
      <c r="G246" s="36">
        <f>SUMIFS(СВЦЭМ!$H$34:$H$777,СВЦЭМ!$A$34:$A$777,$A246,СВЦЭМ!$B$34:$B$777,G$242)+'СЕТ СН'!$F$15</f>
        <v>0</v>
      </c>
      <c r="H246" s="36">
        <f>SUMIFS(СВЦЭМ!$H$34:$H$777,СВЦЭМ!$A$34:$A$777,$A246,СВЦЭМ!$B$34:$B$777,H$242)+'СЕТ СН'!$F$15</f>
        <v>0</v>
      </c>
      <c r="I246" s="36">
        <f>SUMIFS(СВЦЭМ!$H$34:$H$777,СВЦЭМ!$A$34:$A$777,$A246,СВЦЭМ!$B$34:$B$777,I$242)+'СЕТ СН'!$F$15</f>
        <v>0</v>
      </c>
      <c r="J246" s="36">
        <f>SUMIFS(СВЦЭМ!$H$34:$H$777,СВЦЭМ!$A$34:$A$777,$A246,СВЦЭМ!$B$34:$B$777,J$242)+'СЕТ СН'!$F$15</f>
        <v>0</v>
      </c>
      <c r="K246" s="36">
        <f>SUMIFS(СВЦЭМ!$H$34:$H$777,СВЦЭМ!$A$34:$A$777,$A246,СВЦЭМ!$B$34:$B$777,K$242)+'СЕТ СН'!$F$15</f>
        <v>0</v>
      </c>
      <c r="L246" s="36">
        <f>SUMIFS(СВЦЭМ!$H$34:$H$777,СВЦЭМ!$A$34:$A$777,$A246,СВЦЭМ!$B$34:$B$777,L$242)+'СЕТ СН'!$F$15</f>
        <v>0</v>
      </c>
      <c r="M246" s="36">
        <f>SUMIFS(СВЦЭМ!$H$34:$H$777,СВЦЭМ!$A$34:$A$777,$A246,СВЦЭМ!$B$34:$B$777,M$242)+'СЕТ СН'!$F$15</f>
        <v>0</v>
      </c>
      <c r="N246" s="36">
        <f>SUMIFS(СВЦЭМ!$H$34:$H$777,СВЦЭМ!$A$34:$A$777,$A246,СВЦЭМ!$B$34:$B$777,N$242)+'СЕТ СН'!$F$15</f>
        <v>0</v>
      </c>
      <c r="O246" s="36">
        <f>SUMIFS(СВЦЭМ!$H$34:$H$777,СВЦЭМ!$A$34:$A$777,$A246,СВЦЭМ!$B$34:$B$777,O$242)+'СЕТ СН'!$F$15</f>
        <v>0</v>
      </c>
      <c r="P246" s="36">
        <f>SUMIFS(СВЦЭМ!$H$34:$H$777,СВЦЭМ!$A$34:$A$777,$A246,СВЦЭМ!$B$34:$B$777,P$242)+'СЕТ СН'!$F$15</f>
        <v>0</v>
      </c>
      <c r="Q246" s="36">
        <f>SUMIFS(СВЦЭМ!$H$34:$H$777,СВЦЭМ!$A$34:$A$777,$A246,СВЦЭМ!$B$34:$B$777,Q$242)+'СЕТ СН'!$F$15</f>
        <v>0</v>
      </c>
      <c r="R246" s="36">
        <f>SUMIFS(СВЦЭМ!$H$34:$H$777,СВЦЭМ!$A$34:$A$777,$A246,СВЦЭМ!$B$34:$B$777,R$242)+'СЕТ СН'!$F$15</f>
        <v>0</v>
      </c>
      <c r="S246" s="36">
        <f>SUMIFS(СВЦЭМ!$H$34:$H$777,СВЦЭМ!$A$34:$A$777,$A246,СВЦЭМ!$B$34:$B$777,S$242)+'СЕТ СН'!$F$15</f>
        <v>0</v>
      </c>
      <c r="T246" s="36">
        <f>SUMIFS(СВЦЭМ!$H$34:$H$777,СВЦЭМ!$A$34:$A$777,$A246,СВЦЭМ!$B$34:$B$777,T$242)+'СЕТ СН'!$F$15</f>
        <v>0</v>
      </c>
      <c r="U246" s="36">
        <f>SUMIFS(СВЦЭМ!$H$34:$H$777,СВЦЭМ!$A$34:$A$777,$A246,СВЦЭМ!$B$34:$B$777,U$242)+'СЕТ СН'!$F$15</f>
        <v>0</v>
      </c>
      <c r="V246" s="36">
        <f>SUMIFS(СВЦЭМ!$H$34:$H$777,СВЦЭМ!$A$34:$A$777,$A246,СВЦЭМ!$B$34:$B$777,V$242)+'СЕТ СН'!$F$15</f>
        <v>0</v>
      </c>
      <c r="W246" s="36">
        <f>SUMIFS(СВЦЭМ!$H$34:$H$777,СВЦЭМ!$A$34:$A$777,$A246,СВЦЭМ!$B$34:$B$777,W$242)+'СЕТ СН'!$F$15</f>
        <v>0</v>
      </c>
      <c r="X246" s="36">
        <f>SUMIFS(СВЦЭМ!$H$34:$H$777,СВЦЭМ!$A$34:$A$777,$A246,СВЦЭМ!$B$34:$B$777,X$242)+'СЕТ СН'!$F$15</f>
        <v>0</v>
      </c>
      <c r="Y246" s="36">
        <f>SUMIFS(СВЦЭМ!$H$34:$H$777,СВЦЭМ!$A$34:$A$777,$A246,СВЦЭМ!$B$34:$B$777,Y$242)+'СЕТ СН'!$F$15</f>
        <v>0</v>
      </c>
    </row>
    <row r="247" spans="1:27" ht="15.75" hidden="1" x14ac:dyDescent="0.2">
      <c r="A247" s="35">
        <f t="shared" si="7"/>
        <v>44232</v>
      </c>
      <c r="B247" s="36">
        <f>SUMIFS(СВЦЭМ!$H$34:$H$777,СВЦЭМ!$A$34:$A$777,$A247,СВЦЭМ!$B$34:$B$777,B$242)+'СЕТ СН'!$F$15</f>
        <v>0</v>
      </c>
      <c r="C247" s="36">
        <f>SUMIFS(СВЦЭМ!$H$34:$H$777,СВЦЭМ!$A$34:$A$777,$A247,СВЦЭМ!$B$34:$B$777,C$242)+'СЕТ СН'!$F$15</f>
        <v>0</v>
      </c>
      <c r="D247" s="36">
        <f>SUMIFS(СВЦЭМ!$H$34:$H$777,СВЦЭМ!$A$34:$A$777,$A247,СВЦЭМ!$B$34:$B$777,D$242)+'СЕТ СН'!$F$15</f>
        <v>0</v>
      </c>
      <c r="E247" s="36">
        <f>SUMIFS(СВЦЭМ!$H$34:$H$777,СВЦЭМ!$A$34:$A$777,$A247,СВЦЭМ!$B$34:$B$777,E$242)+'СЕТ СН'!$F$15</f>
        <v>0</v>
      </c>
      <c r="F247" s="36">
        <f>SUMIFS(СВЦЭМ!$H$34:$H$777,СВЦЭМ!$A$34:$A$777,$A247,СВЦЭМ!$B$34:$B$777,F$242)+'СЕТ СН'!$F$15</f>
        <v>0</v>
      </c>
      <c r="G247" s="36">
        <f>SUMIFS(СВЦЭМ!$H$34:$H$777,СВЦЭМ!$A$34:$A$777,$A247,СВЦЭМ!$B$34:$B$777,G$242)+'СЕТ СН'!$F$15</f>
        <v>0</v>
      </c>
      <c r="H247" s="36">
        <f>SUMIFS(СВЦЭМ!$H$34:$H$777,СВЦЭМ!$A$34:$A$777,$A247,СВЦЭМ!$B$34:$B$777,H$242)+'СЕТ СН'!$F$15</f>
        <v>0</v>
      </c>
      <c r="I247" s="36">
        <f>SUMIFS(СВЦЭМ!$H$34:$H$777,СВЦЭМ!$A$34:$A$777,$A247,СВЦЭМ!$B$34:$B$777,I$242)+'СЕТ СН'!$F$15</f>
        <v>0</v>
      </c>
      <c r="J247" s="36">
        <f>SUMIFS(СВЦЭМ!$H$34:$H$777,СВЦЭМ!$A$34:$A$777,$A247,СВЦЭМ!$B$34:$B$777,J$242)+'СЕТ СН'!$F$15</f>
        <v>0</v>
      </c>
      <c r="K247" s="36">
        <f>SUMIFS(СВЦЭМ!$H$34:$H$777,СВЦЭМ!$A$34:$A$777,$A247,СВЦЭМ!$B$34:$B$777,K$242)+'СЕТ СН'!$F$15</f>
        <v>0</v>
      </c>
      <c r="L247" s="36">
        <f>SUMIFS(СВЦЭМ!$H$34:$H$777,СВЦЭМ!$A$34:$A$777,$A247,СВЦЭМ!$B$34:$B$777,L$242)+'СЕТ СН'!$F$15</f>
        <v>0</v>
      </c>
      <c r="M247" s="36">
        <f>SUMIFS(СВЦЭМ!$H$34:$H$777,СВЦЭМ!$A$34:$A$777,$A247,СВЦЭМ!$B$34:$B$777,M$242)+'СЕТ СН'!$F$15</f>
        <v>0</v>
      </c>
      <c r="N247" s="36">
        <f>SUMIFS(СВЦЭМ!$H$34:$H$777,СВЦЭМ!$A$34:$A$777,$A247,СВЦЭМ!$B$34:$B$777,N$242)+'СЕТ СН'!$F$15</f>
        <v>0</v>
      </c>
      <c r="O247" s="36">
        <f>SUMIFS(СВЦЭМ!$H$34:$H$777,СВЦЭМ!$A$34:$A$777,$A247,СВЦЭМ!$B$34:$B$777,O$242)+'СЕТ СН'!$F$15</f>
        <v>0</v>
      </c>
      <c r="P247" s="36">
        <f>SUMIFS(СВЦЭМ!$H$34:$H$777,СВЦЭМ!$A$34:$A$777,$A247,СВЦЭМ!$B$34:$B$777,P$242)+'СЕТ СН'!$F$15</f>
        <v>0</v>
      </c>
      <c r="Q247" s="36">
        <f>SUMIFS(СВЦЭМ!$H$34:$H$777,СВЦЭМ!$A$34:$A$777,$A247,СВЦЭМ!$B$34:$B$777,Q$242)+'СЕТ СН'!$F$15</f>
        <v>0</v>
      </c>
      <c r="R247" s="36">
        <f>SUMIFS(СВЦЭМ!$H$34:$H$777,СВЦЭМ!$A$34:$A$777,$A247,СВЦЭМ!$B$34:$B$777,R$242)+'СЕТ СН'!$F$15</f>
        <v>0</v>
      </c>
      <c r="S247" s="36">
        <f>SUMIFS(СВЦЭМ!$H$34:$H$777,СВЦЭМ!$A$34:$A$777,$A247,СВЦЭМ!$B$34:$B$777,S$242)+'СЕТ СН'!$F$15</f>
        <v>0</v>
      </c>
      <c r="T247" s="36">
        <f>SUMIFS(СВЦЭМ!$H$34:$H$777,СВЦЭМ!$A$34:$A$777,$A247,СВЦЭМ!$B$34:$B$777,T$242)+'СЕТ СН'!$F$15</f>
        <v>0</v>
      </c>
      <c r="U247" s="36">
        <f>SUMIFS(СВЦЭМ!$H$34:$H$777,СВЦЭМ!$A$34:$A$777,$A247,СВЦЭМ!$B$34:$B$777,U$242)+'СЕТ СН'!$F$15</f>
        <v>0</v>
      </c>
      <c r="V247" s="36">
        <f>SUMIFS(СВЦЭМ!$H$34:$H$777,СВЦЭМ!$A$34:$A$777,$A247,СВЦЭМ!$B$34:$B$777,V$242)+'СЕТ СН'!$F$15</f>
        <v>0</v>
      </c>
      <c r="W247" s="36">
        <f>SUMIFS(СВЦЭМ!$H$34:$H$777,СВЦЭМ!$A$34:$A$777,$A247,СВЦЭМ!$B$34:$B$777,W$242)+'СЕТ СН'!$F$15</f>
        <v>0</v>
      </c>
      <c r="X247" s="36">
        <f>SUMIFS(СВЦЭМ!$H$34:$H$777,СВЦЭМ!$A$34:$A$777,$A247,СВЦЭМ!$B$34:$B$777,X$242)+'СЕТ СН'!$F$15</f>
        <v>0</v>
      </c>
      <c r="Y247" s="36">
        <f>SUMIFS(СВЦЭМ!$H$34:$H$777,СВЦЭМ!$A$34:$A$777,$A247,СВЦЭМ!$B$34:$B$777,Y$242)+'СЕТ СН'!$F$15</f>
        <v>0</v>
      </c>
    </row>
    <row r="248" spans="1:27" ht="15.75" hidden="1" x14ac:dyDescent="0.2">
      <c r="A248" s="35">
        <f t="shared" si="7"/>
        <v>44233</v>
      </c>
      <c r="B248" s="36">
        <f>SUMIFS(СВЦЭМ!$H$34:$H$777,СВЦЭМ!$A$34:$A$777,$A248,СВЦЭМ!$B$34:$B$777,B$242)+'СЕТ СН'!$F$15</f>
        <v>0</v>
      </c>
      <c r="C248" s="36">
        <f>SUMIFS(СВЦЭМ!$H$34:$H$777,СВЦЭМ!$A$34:$A$777,$A248,СВЦЭМ!$B$34:$B$777,C$242)+'СЕТ СН'!$F$15</f>
        <v>0</v>
      </c>
      <c r="D248" s="36">
        <f>SUMIFS(СВЦЭМ!$H$34:$H$777,СВЦЭМ!$A$34:$A$777,$A248,СВЦЭМ!$B$34:$B$777,D$242)+'СЕТ СН'!$F$15</f>
        <v>0</v>
      </c>
      <c r="E248" s="36">
        <f>SUMIFS(СВЦЭМ!$H$34:$H$777,СВЦЭМ!$A$34:$A$777,$A248,СВЦЭМ!$B$34:$B$777,E$242)+'СЕТ СН'!$F$15</f>
        <v>0</v>
      </c>
      <c r="F248" s="36">
        <f>SUMIFS(СВЦЭМ!$H$34:$H$777,СВЦЭМ!$A$34:$A$777,$A248,СВЦЭМ!$B$34:$B$777,F$242)+'СЕТ СН'!$F$15</f>
        <v>0</v>
      </c>
      <c r="G248" s="36">
        <f>SUMIFS(СВЦЭМ!$H$34:$H$777,СВЦЭМ!$A$34:$A$777,$A248,СВЦЭМ!$B$34:$B$777,G$242)+'СЕТ СН'!$F$15</f>
        <v>0</v>
      </c>
      <c r="H248" s="36">
        <f>SUMIFS(СВЦЭМ!$H$34:$H$777,СВЦЭМ!$A$34:$A$777,$A248,СВЦЭМ!$B$34:$B$777,H$242)+'СЕТ СН'!$F$15</f>
        <v>0</v>
      </c>
      <c r="I248" s="36">
        <f>SUMIFS(СВЦЭМ!$H$34:$H$777,СВЦЭМ!$A$34:$A$777,$A248,СВЦЭМ!$B$34:$B$777,I$242)+'СЕТ СН'!$F$15</f>
        <v>0</v>
      </c>
      <c r="J248" s="36">
        <f>SUMIFS(СВЦЭМ!$H$34:$H$777,СВЦЭМ!$A$34:$A$777,$A248,СВЦЭМ!$B$34:$B$777,J$242)+'СЕТ СН'!$F$15</f>
        <v>0</v>
      </c>
      <c r="K248" s="36">
        <f>SUMIFS(СВЦЭМ!$H$34:$H$777,СВЦЭМ!$A$34:$A$777,$A248,СВЦЭМ!$B$34:$B$777,K$242)+'СЕТ СН'!$F$15</f>
        <v>0</v>
      </c>
      <c r="L248" s="36">
        <f>SUMIFS(СВЦЭМ!$H$34:$H$777,СВЦЭМ!$A$34:$A$777,$A248,СВЦЭМ!$B$34:$B$777,L$242)+'СЕТ СН'!$F$15</f>
        <v>0</v>
      </c>
      <c r="M248" s="36">
        <f>SUMIFS(СВЦЭМ!$H$34:$H$777,СВЦЭМ!$A$34:$A$777,$A248,СВЦЭМ!$B$34:$B$777,M$242)+'СЕТ СН'!$F$15</f>
        <v>0</v>
      </c>
      <c r="N248" s="36">
        <f>SUMIFS(СВЦЭМ!$H$34:$H$777,СВЦЭМ!$A$34:$A$777,$A248,СВЦЭМ!$B$34:$B$777,N$242)+'СЕТ СН'!$F$15</f>
        <v>0</v>
      </c>
      <c r="O248" s="36">
        <f>SUMIFS(СВЦЭМ!$H$34:$H$777,СВЦЭМ!$A$34:$A$777,$A248,СВЦЭМ!$B$34:$B$777,O$242)+'СЕТ СН'!$F$15</f>
        <v>0</v>
      </c>
      <c r="P248" s="36">
        <f>SUMIFS(СВЦЭМ!$H$34:$H$777,СВЦЭМ!$A$34:$A$777,$A248,СВЦЭМ!$B$34:$B$777,P$242)+'СЕТ СН'!$F$15</f>
        <v>0</v>
      </c>
      <c r="Q248" s="36">
        <f>SUMIFS(СВЦЭМ!$H$34:$H$777,СВЦЭМ!$A$34:$A$777,$A248,СВЦЭМ!$B$34:$B$777,Q$242)+'СЕТ СН'!$F$15</f>
        <v>0</v>
      </c>
      <c r="R248" s="36">
        <f>SUMIFS(СВЦЭМ!$H$34:$H$777,СВЦЭМ!$A$34:$A$777,$A248,СВЦЭМ!$B$34:$B$777,R$242)+'СЕТ СН'!$F$15</f>
        <v>0</v>
      </c>
      <c r="S248" s="36">
        <f>SUMIFS(СВЦЭМ!$H$34:$H$777,СВЦЭМ!$A$34:$A$777,$A248,СВЦЭМ!$B$34:$B$777,S$242)+'СЕТ СН'!$F$15</f>
        <v>0</v>
      </c>
      <c r="T248" s="36">
        <f>SUMIFS(СВЦЭМ!$H$34:$H$777,СВЦЭМ!$A$34:$A$777,$A248,СВЦЭМ!$B$34:$B$777,T$242)+'СЕТ СН'!$F$15</f>
        <v>0</v>
      </c>
      <c r="U248" s="36">
        <f>SUMIFS(СВЦЭМ!$H$34:$H$777,СВЦЭМ!$A$34:$A$777,$A248,СВЦЭМ!$B$34:$B$777,U$242)+'СЕТ СН'!$F$15</f>
        <v>0</v>
      </c>
      <c r="V248" s="36">
        <f>SUMIFS(СВЦЭМ!$H$34:$H$777,СВЦЭМ!$A$34:$A$777,$A248,СВЦЭМ!$B$34:$B$777,V$242)+'СЕТ СН'!$F$15</f>
        <v>0</v>
      </c>
      <c r="W248" s="36">
        <f>SUMIFS(СВЦЭМ!$H$34:$H$777,СВЦЭМ!$A$34:$A$777,$A248,СВЦЭМ!$B$34:$B$777,W$242)+'СЕТ СН'!$F$15</f>
        <v>0</v>
      </c>
      <c r="X248" s="36">
        <f>SUMIFS(СВЦЭМ!$H$34:$H$777,СВЦЭМ!$A$34:$A$777,$A248,СВЦЭМ!$B$34:$B$777,X$242)+'СЕТ СН'!$F$15</f>
        <v>0</v>
      </c>
      <c r="Y248" s="36">
        <f>SUMIFS(СВЦЭМ!$H$34:$H$777,СВЦЭМ!$A$34:$A$777,$A248,СВЦЭМ!$B$34:$B$777,Y$242)+'СЕТ СН'!$F$15</f>
        <v>0</v>
      </c>
    </row>
    <row r="249" spans="1:27" ht="15.75" hidden="1" x14ac:dyDescent="0.2">
      <c r="A249" s="35">
        <f t="shared" si="7"/>
        <v>44234</v>
      </c>
      <c r="B249" s="36">
        <f>SUMIFS(СВЦЭМ!$H$34:$H$777,СВЦЭМ!$A$34:$A$777,$A249,СВЦЭМ!$B$34:$B$777,B$242)+'СЕТ СН'!$F$15</f>
        <v>0</v>
      </c>
      <c r="C249" s="36">
        <f>SUMIFS(СВЦЭМ!$H$34:$H$777,СВЦЭМ!$A$34:$A$777,$A249,СВЦЭМ!$B$34:$B$777,C$242)+'СЕТ СН'!$F$15</f>
        <v>0</v>
      </c>
      <c r="D249" s="36">
        <f>SUMIFS(СВЦЭМ!$H$34:$H$777,СВЦЭМ!$A$34:$A$777,$A249,СВЦЭМ!$B$34:$B$777,D$242)+'СЕТ СН'!$F$15</f>
        <v>0</v>
      </c>
      <c r="E249" s="36">
        <f>SUMIFS(СВЦЭМ!$H$34:$H$777,СВЦЭМ!$A$34:$A$777,$A249,СВЦЭМ!$B$34:$B$777,E$242)+'СЕТ СН'!$F$15</f>
        <v>0</v>
      </c>
      <c r="F249" s="36">
        <f>SUMIFS(СВЦЭМ!$H$34:$H$777,СВЦЭМ!$A$34:$A$777,$A249,СВЦЭМ!$B$34:$B$777,F$242)+'СЕТ СН'!$F$15</f>
        <v>0</v>
      </c>
      <c r="G249" s="36">
        <f>SUMIFS(СВЦЭМ!$H$34:$H$777,СВЦЭМ!$A$34:$A$777,$A249,СВЦЭМ!$B$34:$B$777,G$242)+'СЕТ СН'!$F$15</f>
        <v>0</v>
      </c>
      <c r="H249" s="36">
        <f>SUMIFS(СВЦЭМ!$H$34:$H$777,СВЦЭМ!$A$34:$A$777,$A249,СВЦЭМ!$B$34:$B$777,H$242)+'СЕТ СН'!$F$15</f>
        <v>0</v>
      </c>
      <c r="I249" s="36">
        <f>SUMIFS(СВЦЭМ!$H$34:$H$777,СВЦЭМ!$A$34:$A$777,$A249,СВЦЭМ!$B$34:$B$777,I$242)+'СЕТ СН'!$F$15</f>
        <v>0</v>
      </c>
      <c r="J249" s="36">
        <f>SUMIFS(СВЦЭМ!$H$34:$H$777,СВЦЭМ!$A$34:$A$777,$A249,СВЦЭМ!$B$34:$B$777,J$242)+'СЕТ СН'!$F$15</f>
        <v>0</v>
      </c>
      <c r="K249" s="36">
        <f>SUMIFS(СВЦЭМ!$H$34:$H$777,СВЦЭМ!$A$34:$A$777,$A249,СВЦЭМ!$B$34:$B$777,K$242)+'СЕТ СН'!$F$15</f>
        <v>0</v>
      </c>
      <c r="L249" s="36">
        <f>SUMIFS(СВЦЭМ!$H$34:$H$777,СВЦЭМ!$A$34:$A$777,$A249,СВЦЭМ!$B$34:$B$777,L$242)+'СЕТ СН'!$F$15</f>
        <v>0</v>
      </c>
      <c r="M249" s="36">
        <f>SUMIFS(СВЦЭМ!$H$34:$H$777,СВЦЭМ!$A$34:$A$777,$A249,СВЦЭМ!$B$34:$B$777,M$242)+'СЕТ СН'!$F$15</f>
        <v>0</v>
      </c>
      <c r="N249" s="36">
        <f>SUMIFS(СВЦЭМ!$H$34:$H$777,СВЦЭМ!$A$34:$A$777,$A249,СВЦЭМ!$B$34:$B$777,N$242)+'СЕТ СН'!$F$15</f>
        <v>0</v>
      </c>
      <c r="O249" s="36">
        <f>SUMIFS(СВЦЭМ!$H$34:$H$777,СВЦЭМ!$A$34:$A$777,$A249,СВЦЭМ!$B$34:$B$777,O$242)+'СЕТ СН'!$F$15</f>
        <v>0</v>
      </c>
      <c r="P249" s="36">
        <f>SUMIFS(СВЦЭМ!$H$34:$H$777,СВЦЭМ!$A$34:$A$777,$A249,СВЦЭМ!$B$34:$B$777,P$242)+'СЕТ СН'!$F$15</f>
        <v>0</v>
      </c>
      <c r="Q249" s="36">
        <f>SUMIFS(СВЦЭМ!$H$34:$H$777,СВЦЭМ!$A$34:$A$777,$A249,СВЦЭМ!$B$34:$B$777,Q$242)+'СЕТ СН'!$F$15</f>
        <v>0</v>
      </c>
      <c r="R249" s="36">
        <f>SUMIFS(СВЦЭМ!$H$34:$H$777,СВЦЭМ!$A$34:$A$777,$A249,СВЦЭМ!$B$34:$B$777,R$242)+'СЕТ СН'!$F$15</f>
        <v>0</v>
      </c>
      <c r="S249" s="36">
        <f>SUMIFS(СВЦЭМ!$H$34:$H$777,СВЦЭМ!$A$34:$A$777,$A249,СВЦЭМ!$B$34:$B$777,S$242)+'СЕТ СН'!$F$15</f>
        <v>0</v>
      </c>
      <c r="T249" s="36">
        <f>SUMIFS(СВЦЭМ!$H$34:$H$777,СВЦЭМ!$A$34:$A$777,$A249,СВЦЭМ!$B$34:$B$777,T$242)+'СЕТ СН'!$F$15</f>
        <v>0</v>
      </c>
      <c r="U249" s="36">
        <f>SUMIFS(СВЦЭМ!$H$34:$H$777,СВЦЭМ!$A$34:$A$777,$A249,СВЦЭМ!$B$34:$B$777,U$242)+'СЕТ СН'!$F$15</f>
        <v>0</v>
      </c>
      <c r="V249" s="36">
        <f>SUMIFS(СВЦЭМ!$H$34:$H$777,СВЦЭМ!$A$34:$A$777,$A249,СВЦЭМ!$B$34:$B$777,V$242)+'СЕТ СН'!$F$15</f>
        <v>0</v>
      </c>
      <c r="W249" s="36">
        <f>SUMIFS(СВЦЭМ!$H$34:$H$777,СВЦЭМ!$A$34:$A$777,$A249,СВЦЭМ!$B$34:$B$777,W$242)+'СЕТ СН'!$F$15</f>
        <v>0</v>
      </c>
      <c r="X249" s="36">
        <f>SUMIFS(СВЦЭМ!$H$34:$H$777,СВЦЭМ!$A$34:$A$777,$A249,СВЦЭМ!$B$34:$B$777,X$242)+'СЕТ СН'!$F$15</f>
        <v>0</v>
      </c>
      <c r="Y249" s="36">
        <f>SUMIFS(СВЦЭМ!$H$34:$H$777,СВЦЭМ!$A$34:$A$777,$A249,СВЦЭМ!$B$34:$B$777,Y$242)+'СЕТ СН'!$F$15</f>
        <v>0</v>
      </c>
    </row>
    <row r="250" spans="1:27" ht="15.75" hidden="1" x14ac:dyDescent="0.2">
      <c r="A250" s="35">
        <f t="shared" si="7"/>
        <v>44235</v>
      </c>
      <c r="B250" s="36">
        <f>SUMIFS(СВЦЭМ!$H$34:$H$777,СВЦЭМ!$A$34:$A$777,$A250,СВЦЭМ!$B$34:$B$777,B$242)+'СЕТ СН'!$F$15</f>
        <v>0</v>
      </c>
      <c r="C250" s="36">
        <f>SUMIFS(СВЦЭМ!$H$34:$H$777,СВЦЭМ!$A$34:$A$777,$A250,СВЦЭМ!$B$34:$B$777,C$242)+'СЕТ СН'!$F$15</f>
        <v>0</v>
      </c>
      <c r="D250" s="36">
        <f>SUMIFS(СВЦЭМ!$H$34:$H$777,СВЦЭМ!$A$34:$A$777,$A250,СВЦЭМ!$B$34:$B$777,D$242)+'СЕТ СН'!$F$15</f>
        <v>0</v>
      </c>
      <c r="E250" s="36">
        <f>SUMIFS(СВЦЭМ!$H$34:$H$777,СВЦЭМ!$A$34:$A$777,$A250,СВЦЭМ!$B$34:$B$777,E$242)+'СЕТ СН'!$F$15</f>
        <v>0</v>
      </c>
      <c r="F250" s="36">
        <f>SUMIFS(СВЦЭМ!$H$34:$H$777,СВЦЭМ!$A$34:$A$777,$A250,СВЦЭМ!$B$34:$B$777,F$242)+'СЕТ СН'!$F$15</f>
        <v>0</v>
      </c>
      <c r="G250" s="36">
        <f>SUMIFS(СВЦЭМ!$H$34:$H$777,СВЦЭМ!$A$34:$A$777,$A250,СВЦЭМ!$B$34:$B$777,G$242)+'СЕТ СН'!$F$15</f>
        <v>0</v>
      </c>
      <c r="H250" s="36">
        <f>SUMIFS(СВЦЭМ!$H$34:$H$777,СВЦЭМ!$A$34:$A$777,$A250,СВЦЭМ!$B$34:$B$777,H$242)+'СЕТ СН'!$F$15</f>
        <v>0</v>
      </c>
      <c r="I250" s="36">
        <f>SUMIFS(СВЦЭМ!$H$34:$H$777,СВЦЭМ!$A$34:$A$777,$A250,СВЦЭМ!$B$34:$B$777,I$242)+'СЕТ СН'!$F$15</f>
        <v>0</v>
      </c>
      <c r="J250" s="36">
        <f>SUMIFS(СВЦЭМ!$H$34:$H$777,СВЦЭМ!$A$34:$A$777,$A250,СВЦЭМ!$B$34:$B$777,J$242)+'СЕТ СН'!$F$15</f>
        <v>0</v>
      </c>
      <c r="K250" s="36">
        <f>SUMIFS(СВЦЭМ!$H$34:$H$777,СВЦЭМ!$A$34:$A$777,$A250,СВЦЭМ!$B$34:$B$777,K$242)+'СЕТ СН'!$F$15</f>
        <v>0</v>
      </c>
      <c r="L250" s="36">
        <f>SUMIFS(СВЦЭМ!$H$34:$H$777,СВЦЭМ!$A$34:$A$777,$A250,СВЦЭМ!$B$34:$B$777,L$242)+'СЕТ СН'!$F$15</f>
        <v>0</v>
      </c>
      <c r="M250" s="36">
        <f>SUMIFS(СВЦЭМ!$H$34:$H$777,СВЦЭМ!$A$34:$A$777,$A250,СВЦЭМ!$B$34:$B$777,M$242)+'СЕТ СН'!$F$15</f>
        <v>0</v>
      </c>
      <c r="N250" s="36">
        <f>SUMIFS(СВЦЭМ!$H$34:$H$777,СВЦЭМ!$A$34:$A$777,$A250,СВЦЭМ!$B$34:$B$777,N$242)+'СЕТ СН'!$F$15</f>
        <v>0</v>
      </c>
      <c r="O250" s="36">
        <f>SUMIFS(СВЦЭМ!$H$34:$H$777,СВЦЭМ!$A$34:$A$777,$A250,СВЦЭМ!$B$34:$B$777,O$242)+'СЕТ СН'!$F$15</f>
        <v>0</v>
      </c>
      <c r="P250" s="36">
        <f>SUMIFS(СВЦЭМ!$H$34:$H$777,СВЦЭМ!$A$34:$A$777,$A250,СВЦЭМ!$B$34:$B$777,P$242)+'СЕТ СН'!$F$15</f>
        <v>0</v>
      </c>
      <c r="Q250" s="36">
        <f>SUMIFS(СВЦЭМ!$H$34:$H$777,СВЦЭМ!$A$34:$A$777,$A250,СВЦЭМ!$B$34:$B$777,Q$242)+'СЕТ СН'!$F$15</f>
        <v>0</v>
      </c>
      <c r="R250" s="36">
        <f>SUMIFS(СВЦЭМ!$H$34:$H$777,СВЦЭМ!$A$34:$A$777,$A250,СВЦЭМ!$B$34:$B$777,R$242)+'СЕТ СН'!$F$15</f>
        <v>0</v>
      </c>
      <c r="S250" s="36">
        <f>SUMIFS(СВЦЭМ!$H$34:$H$777,СВЦЭМ!$A$34:$A$777,$A250,СВЦЭМ!$B$34:$B$777,S$242)+'СЕТ СН'!$F$15</f>
        <v>0</v>
      </c>
      <c r="T250" s="36">
        <f>SUMIFS(СВЦЭМ!$H$34:$H$777,СВЦЭМ!$A$34:$A$777,$A250,СВЦЭМ!$B$34:$B$777,T$242)+'СЕТ СН'!$F$15</f>
        <v>0</v>
      </c>
      <c r="U250" s="36">
        <f>SUMIFS(СВЦЭМ!$H$34:$H$777,СВЦЭМ!$A$34:$A$777,$A250,СВЦЭМ!$B$34:$B$777,U$242)+'СЕТ СН'!$F$15</f>
        <v>0</v>
      </c>
      <c r="V250" s="36">
        <f>SUMIFS(СВЦЭМ!$H$34:$H$777,СВЦЭМ!$A$34:$A$777,$A250,СВЦЭМ!$B$34:$B$777,V$242)+'СЕТ СН'!$F$15</f>
        <v>0</v>
      </c>
      <c r="W250" s="36">
        <f>SUMIFS(СВЦЭМ!$H$34:$H$777,СВЦЭМ!$A$34:$A$777,$A250,СВЦЭМ!$B$34:$B$777,W$242)+'СЕТ СН'!$F$15</f>
        <v>0</v>
      </c>
      <c r="X250" s="36">
        <f>SUMIFS(СВЦЭМ!$H$34:$H$777,СВЦЭМ!$A$34:$A$777,$A250,СВЦЭМ!$B$34:$B$777,X$242)+'СЕТ СН'!$F$15</f>
        <v>0</v>
      </c>
      <c r="Y250" s="36">
        <f>SUMIFS(СВЦЭМ!$H$34:$H$777,СВЦЭМ!$A$34:$A$777,$A250,СВЦЭМ!$B$34:$B$777,Y$242)+'СЕТ СН'!$F$15</f>
        <v>0</v>
      </c>
    </row>
    <row r="251" spans="1:27" ht="15.75" hidden="1" x14ac:dyDescent="0.2">
      <c r="A251" s="35">
        <f t="shared" si="7"/>
        <v>44236</v>
      </c>
      <c r="B251" s="36">
        <f>SUMIFS(СВЦЭМ!$H$34:$H$777,СВЦЭМ!$A$34:$A$777,$A251,СВЦЭМ!$B$34:$B$777,B$242)+'СЕТ СН'!$F$15</f>
        <v>0</v>
      </c>
      <c r="C251" s="36">
        <f>SUMIFS(СВЦЭМ!$H$34:$H$777,СВЦЭМ!$A$34:$A$777,$A251,СВЦЭМ!$B$34:$B$777,C$242)+'СЕТ СН'!$F$15</f>
        <v>0</v>
      </c>
      <c r="D251" s="36">
        <f>SUMIFS(СВЦЭМ!$H$34:$H$777,СВЦЭМ!$A$34:$A$777,$A251,СВЦЭМ!$B$34:$B$777,D$242)+'СЕТ СН'!$F$15</f>
        <v>0</v>
      </c>
      <c r="E251" s="36">
        <f>SUMIFS(СВЦЭМ!$H$34:$H$777,СВЦЭМ!$A$34:$A$777,$A251,СВЦЭМ!$B$34:$B$777,E$242)+'СЕТ СН'!$F$15</f>
        <v>0</v>
      </c>
      <c r="F251" s="36">
        <f>SUMIFS(СВЦЭМ!$H$34:$H$777,СВЦЭМ!$A$34:$A$777,$A251,СВЦЭМ!$B$34:$B$777,F$242)+'СЕТ СН'!$F$15</f>
        <v>0</v>
      </c>
      <c r="G251" s="36">
        <f>SUMIFS(СВЦЭМ!$H$34:$H$777,СВЦЭМ!$A$34:$A$777,$A251,СВЦЭМ!$B$34:$B$777,G$242)+'СЕТ СН'!$F$15</f>
        <v>0</v>
      </c>
      <c r="H251" s="36">
        <f>SUMIFS(СВЦЭМ!$H$34:$H$777,СВЦЭМ!$A$34:$A$777,$A251,СВЦЭМ!$B$34:$B$777,H$242)+'СЕТ СН'!$F$15</f>
        <v>0</v>
      </c>
      <c r="I251" s="36">
        <f>SUMIFS(СВЦЭМ!$H$34:$H$777,СВЦЭМ!$A$34:$A$777,$A251,СВЦЭМ!$B$34:$B$777,I$242)+'СЕТ СН'!$F$15</f>
        <v>0</v>
      </c>
      <c r="J251" s="36">
        <f>SUMIFS(СВЦЭМ!$H$34:$H$777,СВЦЭМ!$A$34:$A$777,$A251,СВЦЭМ!$B$34:$B$777,J$242)+'СЕТ СН'!$F$15</f>
        <v>0</v>
      </c>
      <c r="K251" s="36">
        <f>SUMIFS(СВЦЭМ!$H$34:$H$777,СВЦЭМ!$A$34:$A$777,$A251,СВЦЭМ!$B$34:$B$777,K$242)+'СЕТ СН'!$F$15</f>
        <v>0</v>
      </c>
      <c r="L251" s="36">
        <f>SUMIFS(СВЦЭМ!$H$34:$H$777,СВЦЭМ!$A$34:$A$777,$A251,СВЦЭМ!$B$34:$B$777,L$242)+'СЕТ СН'!$F$15</f>
        <v>0</v>
      </c>
      <c r="M251" s="36">
        <f>SUMIFS(СВЦЭМ!$H$34:$H$777,СВЦЭМ!$A$34:$A$777,$A251,СВЦЭМ!$B$34:$B$777,M$242)+'СЕТ СН'!$F$15</f>
        <v>0</v>
      </c>
      <c r="N251" s="36">
        <f>SUMIFS(СВЦЭМ!$H$34:$H$777,СВЦЭМ!$A$34:$A$777,$A251,СВЦЭМ!$B$34:$B$777,N$242)+'СЕТ СН'!$F$15</f>
        <v>0</v>
      </c>
      <c r="O251" s="36">
        <f>SUMIFS(СВЦЭМ!$H$34:$H$777,СВЦЭМ!$A$34:$A$777,$A251,СВЦЭМ!$B$34:$B$777,O$242)+'СЕТ СН'!$F$15</f>
        <v>0</v>
      </c>
      <c r="P251" s="36">
        <f>SUMIFS(СВЦЭМ!$H$34:$H$777,СВЦЭМ!$A$34:$A$777,$A251,СВЦЭМ!$B$34:$B$777,P$242)+'СЕТ СН'!$F$15</f>
        <v>0</v>
      </c>
      <c r="Q251" s="36">
        <f>SUMIFS(СВЦЭМ!$H$34:$H$777,СВЦЭМ!$A$34:$A$777,$A251,СВЦЭМ!$B$34:$B$777,Q$242)+'СЕТ СН'!$F$15</f>
        <v>0</v>
      </c>
      <c r="R251" s="36">
        <f>SUMIFS(СВЦЭМ!$H$34:$H$777,СВЦЭМ!$A$34:$A$777,$A251,СВЦЭМ!$B$34:$B$777,R$242)+'СЕТ СН'!$F$15</f>
        <v>0</v>
      </c>
      <c r="S251" s="36">
        <f>SUMIFS(СВЦЭМ!$H$34:$H$777,СВЦЭМ!$A$34:$A$777,$A251,СВЦЭМ!$B$34:$B$777,S$242)+'СЕТ СН'!$F$15</f>
        <v>0</v>
      </c>
      <c r="T251" s="36">
        <f>SUMIFS(СВЦЭМ!$H$34:$H$777,СВЦЭМ!$A$34:$A$777,$A251,СВЦЭМ!$B$34:$B$777,T$242)+'СЕТ СН'!$F$15</f>
        <v>0</v>
      </c>
      <c r="U251" s="36">
        <f>SUMIFS(СВЦЭМ!$H$34:$H$777,СВЦЭМ!$A$34:$A$777,$A251,СВЦЭМ!$B$34:$B$777,U$242)+'СЕТ СН'!$F$15</f>
        <v>0</v>
      </c>
      <c r="V251" s="36">
        <f>SUMIFS(СВЦЭМ!$H$34:$H$777,СВЦЭМ!$A$34:$A$777,$A251,СВЦЭМ!$B$34:$B$777,V$242)+'СЕТ СН'!$F$15</f>
        <v>0</v>
      </c>
      <c r="W251" s="36">
        <f>SUMIFS(СВЦЭМ!$H$34:$H$777,СВЦЭМ!$A$34:$A$777,$A251,СВЦЭМ!$B$34:$B$777,W$242)+'СЕТ СН'!$F$15</f>
        <v>0</v>
      </c>
      <c r="X251" s="36">
        <f>SUMIFS(СВЦЭМ!$H$34:$H$777,СВЦЭМ!$A$34:$A$777,$A251,СВЦЭМ!$B$34:$B$777,X$242)+'СЕТ СН'!$F$15</f>
        <v>0</v>
      </c>
      <c r="Y251" s="36">
        <f>SUMIFS(СВЦЭМ!$H$34:$H$777,СВЦЭМ!$A$34:$A$777,$A251,СВЦЭМ!$B$34:$B$777,Y$242)+'СЕТ СН'!$F$15</f>
        <v>0</v>
      </c>
    </row>
    <row r="252" spans="1:27" ht="15.75" hidden="1" x14ac:dyDescent="0.2">
      <c r="A252" s="35">
        <f t="shared" si="7"/>
        <v>44237</v>
      </c>
      <c r="B252" s="36">
        <f>SUMIFS(СВЦЭМ!$H$34:$H$777,СВЦЭМ!$A$34:$A$777,$A252,СВЦЭМ!$B$34:$B$777,B$242)+'СЕТ СН'!$F$15</f>
        <v>0</v>
      </c>
      <c r="C252" s="36">
        <f>SUMIFS(СВЦЭМ!$H$34:$H$777,СВЦЭМ!$A$34:$A$777,$A252,СВЦЭМ!$B$34:$B$777,C$242)+'СЕТ СН'!$F$15</f>
        <v>0</v>
      </c>
      <c r="D252" s="36">
        <f>SUMIFS(СВЦЭМ!$H$34:$H$777,СВЦЭМ!$A$34:$A$777,$A252,СВЦЭМ!$B$34:$B$777,D$242)+'СЕТ СН'!$F$15</f>
        <v>0</v>
      </c>
      <c r="E252" s="36">
        <f>SUMIFS(СВЦЭМ!$H$34:$H$777,СВЦЭМ!$A$34:$A$777,$A252,СВЦЭМ!$B$34:$B$777,E$242)+'СЕТ СН'!$F$15</f>
        <v>0</v>
      </c>
      <c r="F252" s="36">
        <f>SUMIFS(СВЦЭМ!$H$34:$H$777,СВЦЭМ!$A$34:$A$777,$A252,СВЦЭМ!$B$34:$B$777,F$242)+'СЕТ СН'!$F$15</f>
        <v>0</v>
      </c>
      <c r="G252" s="36">
        <f>SUMIFS(СВЦЭМ!$H$34:$H$777,СВЦЭМ!$A$34:$A$777,$A252,СВЦЭМ!$B$34:$B$777,G$242)+'СЕТ СН'!$F$15</f>
        <v>0</v>
      </c>
      <c r="H252" s="36">
        <f>SUMIFS(СВЦЭМ!$H$34:$H$777,СВЦЭМ!$A$34:$A$777,$A252,СВЦЭМ!$B$34:$B$777,H$242)+'СЕТ СН'!$F$15</f>
        <v>0</v>
      </c>
      <c r="I252" s="36">
        <f>SUMIFS(СВЦЭМ!$H$34:$H$777,СВЦЭМ!$A$34:$A$777,$A252,СВЦЭМ!$B$34:$B$777,I$242)+'СЕТ СН'!$F$15</f>
        <v>0</v>
      </c>
      <c r="J252" s="36">
        <f>SUMIFS(СВЦЭМ!$H$34:$H$777,СВЦЭМ!$A$34:$A$777,$A252,СВЦЭМ!$B$34:$B$777,J$242)+'СЕТ СН'!$F$15</f>
        <v>0</v>
      </c>
      <c r="K252" s="36">
        <f>SUMIFS(СВЦЭМ!$H$34:$H$777,СВЦЭМ!$A$34:$A$777,$A252,СВЦЭМ!$B$34:$B$777,K$242)+'СЕТ СН'!$F$15</f>
        <v>0</v>
      </c>
      <c r="L252" s="36">
        <f>SUMIFS(СВЦЭМ!$H$34:$H$777,СВЦЭМ!$A$34:$A$777,$A252,СВЦЭМ!$B$34:$B$777,L$242)+'СЕТ СН'!$F$15</f>
        <v>0</v>
      </c>
      <c r="M252" s="36">
        <f>SUMIFS(СВЦЭМ!$H$34:$H$777,СВЦЭМ!$A$34:$A$777,$A252,СВЦЭМ!$B$34:$B$777,M$242)+'СЕТ СН'!$F$15</f>
        <v>0</v>
      </c>
      <c r="N252" s="36">
        <f>SUMIFS(СВЦЭМ!$H$34:$H$777,СВЦЭМ!$A$34:$A$777,$A252,СВЦЭМ!$B$34:$B$777,N$242)+'СЕТ СН'!$F$15</f>
        <v>0</v>
      </c>
      <c r="O252" s="36">
        <f>SUMIFS(СВЦЭМ!$H$34:$H$777,СВЦЭМ!$A$34:$A$777,$A252,СВЦЭМ!$B$34:$B$777,O$242)+'СЕТ СН'!$F$15</f>
        <v>0</v>
      </c>
      <c r="P252" s="36">
        <f>SUMIFS(СВЦЭМ!$H$34:$H$777,СВЦЭМ!$A$34:$A$777,$A252,СВЦЭМ!$B$34:$B$777,P$242)+'СЕТ СН'!$F$15</f>
        <v>0</v>
      </c>
      <c r="Q252" s="36">
        <f>SUMIFS(СВЦЭМ!$H$34:$H$777,СВЦЭМ!$A$34:$A$777,$A252,СВЦЭМ!$B$34:$B$777,Q$242)+'СЕТ СН'!$F$15</f>
        <v>0</v>
      </c>
      <c r="R252" s="36">
        <f>SUMIFS(СВЦЭМ!$H$34:$H$777,СВЦЭМ!$A$34:$A$777,$A252,СВЦЭМ!$B$34:$B$777,R$242)+'СЕТ СН'!$F$15</f>
        <v>0</v>
      </c>
      <c r="S252" s="36">
        <f>SUMIFS(СВЦЭМ!$H$34:$H$777,СВЦЭМ!$A$34:$A$777,$A252,СВЦЭМ!$B$34:$B$777,S$242)+'СЕТ СН'!$F$15</f>
        <v>0</v>
      </c>
      <c r="T252" s="36">
        <f>SUMIFS(СВЦЭМ!$H$34:$H$777,СВЦЭМ!$A$34:$A$777,$A252,СВЦЭМ!$B$34:$B$777,T$242)+'СЕТ СН'!$F$15</f>
        <v>0</v>
      </c>
      <c r="U252" s="36">
        <f>SUMIFS(СВЦЭМ!$H$34:$H$777,СВЦЭМ!$A$34:$A$777,$A252,СВЦЭМ!$B$34:$B$777,U$242)+'СЕТ СН'!$F$15</f>
        <v>0</v>
      </c>
      <c r="V252" s="36">
        <f>SUMIFS(СВЦЭМ!$H$34:$H$777,СВЦЭМ!$A$34:$A$777,$A252,СВЦЭМ!$B$34:$B$777,V$242)+'СЕТ СН'!$F$15</f>
        <v>0</v>
      </c>
      <c r="W252" s="36">
        <f>SUMIFS(СВЦЭМ!$H$34:$H$777,СВЦЭМ!$A$34:$A$777,$A252,СВЦЭМ!$B$34:$B$777,W$242)+'СЕТ СН'!$F$15</f>
        <v>0</v>
      </c>
      <c r="X252" s="36">
        <f>SUMIFS(СВЦЭМ!$H$34:$H$777,СВЦЭМ!$A$34:$A$777,$A252,СВЦЭМ!$B$34:$B$777,X$242)+'СЕТ СН'!$F$15</f>
        <v>0</v>
      </c>
      <c r="Y252" s="36">
        <f>SUMIFS(СВЦЭМ!$H$34:$H$777,СВЦЭМ!$A$34:$A$777,$A252,СВЦЭМ!$B$34:$B$777,Y$242)+'СЕТ СН'!$F$15</f>
        <v>0</v>
      </c>
    </row>
    <row r="253" spans="1:27" ht="15.75" hidden="1" x14ac:dyDescent="0.2">
      <c r="A253" s="35">
        <f t="shared" si="7"/>
        <v>44238</v>
      </c>
      <c r="B253" s="36">
        <f>SUMIFS(СВЦЭМ!$H$34:$H$777,СВЦЭМ!$A$34:$A$777,$A253,СВЦЭМ!$B$34:$B$777,B$242)+'СЕТ СН'!$F$15</f>
        <v>0</v>
      </c>
      <c r="C253" s="36">
        <f>SUMIFS(СВЦЭМ!$H$34:$H$777,СВЦЭМ!$A$34:$A$777,$A253,СВЦЭМ!$B$34:$B$777,C$242)+'СЕТ СН'!$F$15</f>
        <v>0</v>
      </c>
      <c r="D253" s="36">
        <f>SUMIFS(СВЦЭМ!$H$34:$H$777,СВЦЭМ!$A$34:$A$777,$A253,СВЦЭМ!$B$34:$B$777,D$242)+'СЕТ СН'!$F$15</f>
        <v>0</v>
      </c>
      <c r="E253" s="36">
        <f>SUMIFS(СВЦЭМ!$H$34:$H$777,СВЦЭМ!$A$34:$A$777,$A253,СВЦЭМ!$B$34:$B$777,E$242)+'СЕТ СН'!$F$15</f>
        <v>0</v>
      </c>
      <c r="F253" s="36">
        <f>SUMIFS(СВЦЭМ!$H$34:$H$777,СВЦЭМ!$A$34:$A$777,$A253,СВЦЭМ!$B$34:$B$777,F$242)+'СЕТ СН'!$F$15</f>
        <v>0</v>
      </c>
      <c r="G253" s="36">
        <f>SUMIFS(СВЦЭМ!$H$34:$H$777,СВЦЭМ!$A$34:$A$777,$A253,СВЦЭМ!$B$34:$B$777,G$242)+'СЕТ СН'!$F$15</f>
        <v>0</v>
      </c>
      <c r="H253" s="36">
        <f>SUMIFS(СВЦЭМ!$H$34:$H$777,СВЦЭМ!$A$34:$A$777,$A253,СВЦЭМ!$B$34:$B$777,H$242)+'СЕТ СН'!$F$15</f>
        <v>0</v>
      </c>
      <c r="I253" s="36">
        <f>SUMIFS(СВЦЭМ!$H$34:$H$777,СВЦЭМ!$A$34:$A$777,$A253,СВЦЭМ!$B$34:$B$777,I$242)+'СЕТ СН'!$F$15</f>
        <v>0</v>
      </c>
      <c r="J253" s="36">
        <f>SUMIFS(СВЦЭМ!$H$34:$H$777,СВЦЭМ!$A$34:$A$777,$A253,СВЦЭМ!$B$34:$B$777,J$242)+'СЕТ СН'!$F$15</f>
        <v>0</v>
      </c>
      <c r="K253" s="36">
        <f>SUMIFS(СВЦЭМ!$H$34:$H$777,СВЦЭМ!$A$34:$A$777,$A253,СВЦЭМ!$B$34:$B$777,K$242)+'СЕТ СН'!$F$15</f>
        <v>0</v>
      </c>
      <c r="L253" s="36">
        <f>SUMIFS(СВЦЭМ!$H$34:$H$777,СВЦЭМ!$A$34:$A$777,$A253,СВЦЭМ!$B$34:$B$777,L$242)+'СЕТ СН'!$F$15</f>
        <v>0</v>
      </c>
      <c r="M253" s="36">
        <f>SUMIFS(СВЦЭМ!$H$34:$H$777,СВЦЭМ!$A$34:$A$777,$A253,СВЦЭМ!$B$34:$B$777,M$242)+'СЕТ СН'!$F$15</f>
        <v>0</v>
      </c>
      <c r="N253" s="36">
        <f>SUMIFS(СВЦЭМ!$H$34:$H$777,СВЦЭМ!$A$34:$A$777,$A253,СВЦЭМ!$B$34:$B$777,N$242)+'СЕТ СН'!$F$15</f>
        <v>0</v>
      </c>
      <c r="O253" s="36">
        <f>SUMIFS(СВЦЭМ!$H$34:$H$777,СВЦЭМ!$A$34:$A$777,$A253,СВЦЭМ!$B$34:$B$777,O$242)+'СЕТ СН'!$F$15</f>
        <v>0</v>
      </c>
      <c r="P253" s="36">
        <f>SUMIFS(СВЦЭМ!$H$34:$H$777,СВЦЭМ!$A$34:$A$777,$A253,СВЦЭМ!$B$34:$B$777,P$242)+'СЕТ СН'!$F$15</f>
        <v>0</v>
      </c>
      <c r="Q253" s="36">
        <f>SUMIFS(СВЦЭМ!$H$34:$H$777,СВЦЭМ!$A$34:$A$777,$A253,СВЦЭМ!$B$34:$B$777,Q$242)+'СЕТ СН'!$F$15</f>
        <v>0</v>
      </c>
      <c r="R253" s="36">
        <f>SUMIFS(СВЦЭМ!$H$34:$H$777,СВЦЭМ!$A$34:$A$777,$A253,СВЦЭМ!$B$34:$B$777,R$242)+'СЕТ СН'!$F$15</f>
        <v>0</v>
      </c>
      <c r="S253" s="36">
        <f>SUMIFS(СВЦЭМ!$H$34:$H$777,СВЦЭМ!$A$34:$A$777,$A253,СВЦЭМ!$B$34:$B$777,S$242)+'СЕТ СН'!$F$15</f>
        <v>0</v>
      </c>
      <c r="T253" s="36">
        <f>SUMIFS(СВЦЭМ!$H$34:$H$777,СВЦЭМ!$A$34:$A$777,$A253,СВЦЭМ!$B$34:$B$777,T$242)+'СЕТ СН'!$F$15</f>
        <v>0</v>
      </c>
      <c r="U253" s="36">
        <f>SUMIFS(СВЦЭМ!$H$34:$H$777,СВЦЭМ!$A$34:$A$777,$A253,СВЦЭМ!$B$34:$B$777,U$242)+'СЕТ СН'!$F$15</f>
        <v>0</v>
      </c>
      <c r="V253" s="36">
        <f>SUMIFS(СВЦЭМ!$H$34:$H$777,СВЦЭМ!$A$34:$A$777,$A253,СВЦЭМ!$B$34:$B$777,V$242)+'СЕТ СН'!$F$15</f>
        <v>0</v>
      </c>
      <c r="W253" s="36">
        <f>SUMIFS(СВЦЭМ!$H$34:$H$777,СВЦЭМ!$A$34:$A$777,$A253,СВЦЭМ!$B$34:$B$777,W$242)+'СЕТ СН'!$F$15</f>
        <v>0</v>
      </c>
      <c r="X253" s="36">
        <f>SUMIFS(СВЦЭМ!$H$34:$H$777,СВЦЭМ!$A$34:$A$777,$A253,СВЦЭМ!$B$34:$B$777,X$242)+'СЕТ СН'!$F$15</f>
        <v>0</v>
      </c>
      <c r="Y253" s="36">
        <f>SUMIFS(СВЦЭМ!$H$34:$H$777,СВЦЭМ!$A$34:$A$777,$A253,СВЦЭМ!$B$34:$B$777,Y$242)+'СЕТ СН'!$F$15</f>
        <v>0</v>
      </c>
    </row>
    <row r="254" spans="1:27" ht="15.75" hidden="1" x14ac:dyDescent="0.2">
      <c r="A254" s="35">
        <f t="shared" si="7"/>
        <v>44239</v>
      </c>
      <c r="B254" s="36">
        <f>SUMIFS(СВЦЭМ!$H$34:$H$777,СВЦЭМ!$A$34:$A$777,$A254,СВЦЭМ!$B$34:$B$777,B$242)+'СЕТ СН'!$F$15</f>
        <v>0</v>
      </c>
      <c r="C254" s="36">
        <f>SUMIFS(СВЦЭМ!$H$34:$H$777,СВЦЭМ!$A$34:$A$777,$A254,СВЦЭМ!$B$34:$B$777,C$242)+'СЕТ СН'!$F$15</f>
        <v>0</v>
      </c>
      <c r="D254" s="36">
        <f>SUMIFS(СВЦЭМ!$H$34:$H$777,СВЦЭМ!$A$34:$A$777,$A254,СВЦЭМ!$B$34:$B$777,D$242)+'СЕТ СН'!$F$15</f>
        <v>0</v>
      </c>
      <c r="E254" s="36">
        <f>SUMIFS(СВЦЭМ!$H$34:$H$777,СВЦЭМ!$A$34:$A$777,$A254,СВЦЭМ!$B$34:$B$777,E$242)+'СЕТ СН'!$F$15</f>
        <v>0</v>
      </c>
      <c r="F254" s="36">
        <f>SUMIFS(СВЦЭМ!$H$34:$H$777,СВЦЭМ!$A$34:$A$777,$A254,СВЦЭМ!$B$34:$B$777,F$242)+'СЕТ СН'!$F$15</f>
        <v>0</v>
      </c>
      <c r="G254" s="36">
        <f>SUMIFS(СВЦЭМ!$H$34:$H$777,СВЦЭМ!$A$34:$A$777,$A254,СВЦЭМ!$B$34:$B$777,G$242)+'СЕТ СН'!$F$15</f>
        <v>0</v>
      </c>
      <c r="H254" s="36">
        <f>SUMIFS(СВЦЭМ!$H$34:$H$777,СВЦЭМ!$A$34:$A$777,$A254,СВЦЭМ!$B$34:$B$777,H$242)+'СЕТ СН'!$F$15</f>
        <v>0</v>
      </c>
      <c r="I254" s="36">
        <f>SUMIFS(СВЦЭМ!$H$34:$H$777,СВЦЭМ!$A$34:$A$777,$A254,СВЦЭМ!$B$34:$B$777,I$242)+'СЕТ СН'!$F$15</f>
        <v>0</v>
      </c>
      <c r="J254" s="36">
        <f>SUMIFS(СВЦЭМ!$H$34:$H$777,СВЦЭМ!$A$34:$A$777,$A254,СВЦЭМ!$B$34:$B$777,J$242)+'СЕТ СН'!$F$15</f>
        <v>0</v>
      </c>
      <c r="K254" s="36">
        <f>SUMIFS(СВЦЭМ!$H$34:$H$777,СВЦЭМ!$A$34:$A$777,$A254,СВЦЭМ!$B$34:$B$777,K$242)+'СЕТ СН'!$F$15</f>
        <v>0</v>
      </c>
      <c r="L254" s="36">
        <f>SUMIFS(СВЦЭМ!$H$34:$H$777,СВЦЭМ!$A$34:$A$777,$A254,СВЦЭМ!$B$34:$B$777,L$242)+'СЕТ СН'!$F$15</f>
        <v>0</v>
      </c>
      <c r="M254" s="36">
        <f>SUMIFS(СВЦЭМ!$H$34:$H$777,СВЦЭМ!$A$34:$A$777,$A254,СВЦЭМ!$B$34:$B$777,M$242)+'СЕТ СН'!$F$15</f>
        <v>0</v>
      </c>
      <c r="N254" s="36">
        <f>SUMIFS(СВЦЭМ!$H$34:$H$777,СВЦЭМ!$A$34:$A$777,$A254,СВЦЭМ!$B$34:$B$777,N$242)+'СЕТ СН'!$F$15</f>
        <v>0</v>
      </c>
      <c r="O254" s="36">
        <f>SUMIFS(СВЦЭМ!$H$34:$H$777,СВЦЭМ!$A$34:$A$777,$A254,СВЦЭМ!$B$34:$B$777,O$242)+'СЕТ СН'!$F$15</f>
        <v>0</v>
      </c>
      <c r="P254" s="36">
        <f>SUMIFS(СВЦЭМ!$H$34:$H$777,СВЦЭМ!$A$34:$A$777,$A254,СВЦЭМ!$B$34:$B$777,P$242)+'СЕТ СН'!$F$15</f>
        <v>0</v>
      </c>
      <c r="Q254" s="36">
        <f>SUMIFS(СВЦЭМ!$H$34:$H$777,СВЦЭМ!$A$34:$A$777,$A254,СВЦЭМ!$B$34:$B$777,Q$242)+'СЕТ СН'!$F$15</f>
        <v>0</v>
      </c>
      <c r="R254" s="36">
        <f>SUMIFS(СВЦЭМ!$H$34:$H$777,СВЦЭМ!$A$34:$A$777,$A254,СВЦЭМ!$B$34:$B$777,R$242)+'СЕТ СН'!$F$15</f>
        <v>0</v>
      </c>
      <c r="S254" s="36">
        <f>SUMIFS(СВЦЭМ!$H$34:$H$777,СВЦЭМ!$A$34:$A$777,$A254,СВЦЭМ!$B$34:$B$777,S$242)+'СЕТ СН'!$F$15</f>
        <v>0</v>
      </c>
      <c r="T254" s="36">
        <f>SUMIFS(СВЦЭМ!$H$34:$H$777,СВЦЭМ!$A$34:$A$777,$A254,СВЦЭМ!$B$34:$B$777,T$242)+'СЕТ СН'!$F$15</f>
        <v>0</v>
      </c>
      <c r="U254" s="36">
        <f>SUMIFS(СВЦЭМ!$H$34:$H$777,СВЦЭМ!$A$34:$A$777,$A254,СВЦЭМ!$B$34:$B$777,U$242)+'СЕТ СН'!$F$15</f>
        <v>0</v>
      </c>
      <c r="V254" s="36">
        <f>SUMIFS(СВЦЭМ!$H$34:$H$777,СВЦЭМ!$A$34:$A$777,$A254,СВЦЭМ!$B$34:$B$777,V$242)+'СЕТ СН'!$F$15</f>
        <v>0</v>
      </c>
      <c r="W254" s="36">
        <f>SUMIFS(СВЦЭМ!$H$34:$H$777,СВЦЭМ!$A$34:$A$777,$A254,СВЦЭМ!$B$34:$B$777,W$242)+'СЕТ СН'!$F$15</f>
        <v>0</v>
      </c>
      <c r="X254" s="36">
        <f>SUMIFS(СВЦЭМ!$H$34:$H$777,СВЦЭМ!$A$34:$A$777,$A254,СВЦЭМ!$B$34:$B$777,X$242)+'СЕТ СН'!$F$15</f>
        <v>0</v>
      </c>
      <c r="Y254" s="36">
        <f>SUMIFS(СВЦЭМ!$H$34:$H$777,СВЦЭМ!$A$34:$A$777,$A254,СВЦЭМ!$B$34:$B$777,Y$242)+'СЕТ СН'!$F$15</f>
        <v>0</v>
      </c>
    </row>
    <row r="255" spans="1:27" ht="15.75" hidden="1" x14ac:dyDescent="0.2">
      <c r="A255" s="35">
        <f t="shared" si="7"/>
        <v>44240</v>
      </c>
      <c r="B255" s="36">
        <f>SUMIFS(СВЦЭМ!$H$34:$H$777,СВЦЭМ!$A$34:$A$777,$A255,СВЦЭМ!$B$34:$B$777,B$242)+'СЕТ СН'!$F$15</f>
        <v>0</v>
      </c>
      <c r="C255" s="36">
        <f>SUMIFS(СВЦЭМ!$H$34:$H$777,СВЦЭМ!$A$34:$A$777,$A255,СВЦЭМ!$B$34:$B$777,C$242)+'СЕТ СН'!$F$15</f>
        <v>0</v>
      </c>
      <c r="D255" s="36">
        <f>SUMIFS(СВЦЭМ!$H$34:$H$777,СВЦЭМ!$A$34:$A$777,$A255,СВЦЭМ!$B$34:$B$777,D$242)+'СЕТ СН'!$F$15</f>
        <v>0</v>
      </c>
      <c r="E255" s="36">
        <f>SUMIFS(СВЦЭМ!$H$34:$H$777,СВЦЭМ!$A$34:$A$777,$A255,СВЦЭМ!$B$34:$B$777,E$242)+'СЕТ СН'!$F$15</f>
        <v>0</v>
      </c>
      <c r="F255" s="36">
        <f>SUMIFS(СВЦЭМ!$H$34:$H$777,СВЦЭМ!$A$34:$A$777,$A255,СВЦЭМ!$B$34:$B$777,F$242)+'СЕТ СН'!$F$15</f>
        <v>0</v>
      </c>
      <c r="G255" s="36">
        <f>SUMIFS(СВЦЭМ!$H$34:$H$777,СВЦЭМ!$A$34:$A$777,$A255,СВЦЭМ!$B$34:$B$777,G$242)+'СЕТ СН'!$F$15</f>
        <v>0</v>
      </c>
      <c r="H255" s="36">
        <f>SUMIFS(СВЦЭМ!$H$34:$H$777,СВЦЭМ!$A$34:$A$777,$A255,СВЦЭМ!$B$34:$B$777,H$242)+'СЕТ СН'!$F$15</f>
        <v>0</v>
      </c>
      <c r="I255" s="36">
        <f>SUMIFS(СВЦЭМ!$H$34:$H$777,СВЦЭМ!$A$34:$A$777,$A255,СВЦЭМ!$B$34:$B$777,I$242)+'СЕТ СН'!$F$15</f>
        <v>0</v>
      </c>
      <c r="J255" s="36">
        <f>SUMIFS(СВЦЭМ!$H$34:$H$777,СВЦЭМ!$A$34:$A$777,$A255,СВЦЭМ!$B$34:$B$777,J$242)+'СЕТ СН'!$F$15</f>
        <v>0</v>
      </c>
      <c r="K255" s="36">
        <f>SUMIFS(СВЦЭМ!$H$34:$H$777,СВЦЭМ!$A$34:$A$777,$A255,СВЦЭМ!$B$34:$B$777,K$242)+'СЕТ СН'!$F$15</f>
        <v>0</v>
      </c>
      <c r="L255" s="36">
        <f>SUMIFS(СВЦЭМ!$H$34:$H$777,СВЦЭМ!$A$34:$A$777,$A255,СВЦЭМ!$B$34:$B$777,L$242)+'СЕТ СН'!$F$15</f>
        <v>0</v>
      </c>
      <c r="M255" s="36">
        <f>SUMIFS(СВЦЭМ!$H$34:$H$777,СВЦЭМ!$A$34:$A$777,$A255,СВЦЭМ!$B$34:$B$777,M$242)+'СЕТ СН'!$F$15</f>
        <v>0</v>
      </c>
      <c r="N255" s="36">
        <f>SUMIFS(СВЦЭМ!$H$34:$H$777,СВЦЭМ!$A$34:$A$777,$A255,СВЦЭМ!$B$34:$B$777,N$242)+'СЕТ СН'!$F$15</f>
        <v>0</v>
      </c>
      <c r="O255" s="36">
        <f>SUMIFS(СВЦЭМ!$H$34:$H$777,СВЦЭМ!$A$34:$A$777,$A255,СВЦЭМ!$B$34:$B$777,O$242)+'СЕТ СН'!$F$15</f>
        <v>0</v>
      </c>
      <c r="P255" s="36">
        <f>SUMIFS(СВЦЭМ!$H$34:$H$777,СВЦЭМ!$A$34:$A$777,$A255,СВЦЭМ!$B$34:$B$777,P$242)+'СЕТ СН'!$F$15</f>
        <v>0</v>
      </c>
      <c r="Q255" s="36">
        <f>SUMIFS(СВЦЭМ!$H$34:$H$777,СВЦЭМ!$A$34:$A$777,$A255,СВЦЭМ!$B$34:$B$777,Q$242)+'СЕТ СН'!$F$15</f>
        <v>0</v>
      </c>
      <c r="R255" s="36">
        <f>SUMIFS(СВЦЭМ!$H$34:$H$777,СВЦЭМ!$A$34:$A$777,$A255,СВЦЭМ!$B$34:$B$777,R$242)+'СЕТ СН'!$F$15</f>
        <v>0</v>
      </c>
      <c r="S255" s="36">
        <f>SUMIFS(СВЦЭМ!$H$34:$H$777,СВЦЭМ!$A$34:$A$777,$A255,СВЦЭМ!$B$34:$B$777,S$242)+'СЕТ СН'!$F$15</f>
        <v>0</v>
      </c>
      <c r="T255" s="36">
        <f>SUMIFS(СВЦЭМ!$H$34:$H$777,СВЦЭМ!$A$34:$A$777,$A255,СВЦЭМ!$B$34:$B$777,T$242)+'СЕТ СН'!$F$15</f>
        <v>0</v>
      </c>
      <c r="U255" s="36">
        <f>SUMIFS(СВЦЭМ!$H$34:$H$777,СВЦЭМ!$A$34:$A$777,$A255,СВЦЭМ!$B$34:$B$777,U$242)+'СЕТ СН'!$F$15</f>
        <v>0</v>
      </c>
      <c r="V255" s="36">
        <f>SUMIFS(СВЦЭМ!$H$34:$H$777,СВЦЭМ!$A$34:$A$777,$A255,СВЦЭМ!$B$34:$B$777,V$242)+'СЕТ СН'!$F$15</f>
        <v>0</v>
      </c>
      <c r="W255" s="36">
        <f>SUMIFS(СВЦЭМ!$H$34:$H$777,СВЦЭМ!$A$34:$A$777,$A255,СВЦЭМ!$B$34:$B$777,W$242)+'СЕТ СН'!$F$15</f>
        <v>0</v>
      </c>
      <c r="X255" s="36">
        <f>SUMIFS(СВЦЭМ!$H$34:$H$777,СВЦЭМ!$A$34:$A$777,$A255,СВЦЭМ!$B$34:$B$777,X$242)+'СЕТ СН'!$F$15</f>
        <v>0</v>
      </c>
      <c r="Y255" s="36">
        <f>SUMIFS(СВЦЭМ!$H$34:$H$777,СВЦЭМ!$A$34:$A$777,$A255,СВЦЭМ!$B$34:$B$777,Y$242)+'СЕТ СН'!$F$15</f>
        <v>0</v>
      </c>
    </row>
    <row r="256" spans="1:27" ht="15.75" hidden="1" x14ac:dyDescent="0.2">
      <c r="A256" s="35">
        <f t="shared" si="7"/>
        <v>44241</v>
      </c>
      <c r="B256" s="36">
        <f>SUMIFS(СВЦЭМ!$H$34:$H$777,СВЦЭМ!$A$34:$A$777,$A256,СВЦЭМ!$B$34:$B$777,B$242)+'СЕТ СН'!$F$15</f>
        <v>0</v>
      </c>
      <c r="C256" s="36">
        <f>SUMIFS(СВЦЭМ!$H$34:$H$777,СВЦЭМ!$A$34:$A$777,$A256,СВЦЭМ!$B$34:$B$777,C$242)+'СЕТ СН'!$F$15</f>
        <v>0</v>
      </c>
      <c r="D256" s="36">
        <f>SUMIFS(СВЦЭМ!$H$34:$H$777,СВЦЭМ!$A$34:$A$777,$A256,СВЦЭМ!$B$34:$B$777,D$242)+'СЕТ СН'!$F$15</f>
        <v>0</v>
      </c>
      <c r="E256" s="36">
        <f>SUMIFS(СВЦЭМ!$H$34:$H$777,СВЦЭМ!$A$34:$A$777,$A256,СВЦЭМ!$B$34:$B$777,E$242)+'СЕТ СН'!$F$15</f>
        <v>0</v>
      </c>
      <c r="F256" s="36">
        <f>SUMIFS(СВЦЭМ!$H$34:$H$777,СВЦЭМ!$A$34:$A$777,$A256,СВЦЭМ!$B$34:$B$777,F$242)+'СЕТ СН'!$F$15</f>
        <v>0</v>
      </c>
      <c r="G256" s="36">
        <f>SUMIFS(СВЦЭМ!$H$34:$H$777,СВЦЭМ!$A$34:$A$777,$A256,СВЦЭМ!$B$34:$B$777,G$242)+'СЕТ СН'!$F$15</f>
        <v>0</v>
      </c>
      <c r="H256" s="36">
        <f>SUMIFS(СВЦЭМ!$H$34:$H$777,СВЦЭМ!$A$34:$A$777,$A256,СВЦЭМ!$B$34:$B$777,H$242)+'СЕТ СН'!$F$15</f>
        <v>0</v>
      </c>
      <c r="I256" s="36">
        <f>SUMIFS(СВЦЭМ!$H$34:$H$777,СВЦЭМ!$A$34:$A$777,$A256,СВЦЭМ!$B$34:$B$777,I$242)+'СЕТ СН'!$F$15</f>
        <v>0</v>
      </c>
      <c r="J256" s="36">
        <f>SUMIFS(СВЦЭМ!$H$34:$H$777,СВЦЭМ!$A$34:$A$777,$A256,СВЦЭМ!$B$34:$B$777,J$242)+'СЕТ СН'!$F$15</f>
        <v>0</v>
      </c>
      <c r="K256" s="36">
        <f>SUMIFS(СВЦЭМ!$H$34:$H$777,СВЦЭМ!$A$34:$A$777,$A256,СВЦЭМ!$B$34:$B$777,K$242)+'СЕТ СН'!$F$15</f>
        <v>0</v>
      </c>
      <c r="L256" s="36">
        <f>SUMIFS(СВЦЭМ!$H$34:$H$777,СВЦЭМ!$A$34:$A$777,$A256,СВЦЭМ!$B$34:$B$777,L$242)+'СЕТ СН'!$F$15</f>
        <v>0</v>
      </c>
      <c r="M256" s="36">
        <f>SUMIFS(СВЦЭМ!$H$34:$H$777,СВЦЭМ!$A$34:$A$777,$A256,СВЦЭМ!$B$34:$B$777,M$242)+'СЕТ СН'!$F$15</f>
        <v>0</v>
      </c>
      <c r="N256" s="36">
        <f>SUMIFS(СВЦЭМ!$H$34:$H$777,СВЦЭМ!$A$34:$A$777,$A256,СВЦЭМ!$B$34:$B$777,N$242)+'СЕТ СН'!$F$15</f>
        <v>0</v>
      </c>
      <c r="O256" s="36">
        <f>SUMIFS(СВЦЭМ!$H$34:$H$777,СВЦЭМ!$A$34:$A$777,$A256,СВЦЭМ!$B$34:$B$777,O$242)+'СЕТ СН'!$F$15</f>
        <v>0</v>
      </c>
      <c r="P256" s="36">
        <f>SUMIFS(СВЦЭМ!$H$34:$H$777,СВЦЭМ!$A$34:$A$777,$A256,СВЦЭМ!$B$34:$B$777,P$242)+'СЕТ СН'!$F$15</f>
        <v>0</v>
      </c>
      <c r="Q256" s="36">
        <f>SUMIFS(СВЦЭМ!$H$34:$H$777,СВЦЭМ!$A$34:$A$777,$A256,СВЦЭМ!$B$34:$B$777,Q$242)+'СЕТ СН'!$F$15</f>
        <v>0</v>
      </c>
      <c r="R256" s="36">
        <f>SUMIFS(СВЦЭМ!$H$34:$H$777,СВЦЭМ!$A$34:$A$777,$A256,СВЦЭМ!$B$34:$B$777,R$242)+'СЕТ СН'!$F$15</f>
        <v>0</v>
      </c>
      <c r="S256" s="36">
        <f>SUMIFS(СВЦЭМ!$H$34:$H$777,СВЦЭМ!$A$34:$A$777,$A256,СВЦЭМ!$B$34:$B$777,S$242)+'СЕТ СН'!$F$15</f>
        <v>0</v>
      </c>
      <c r="T256" s="36">
        <f>SUMIFS(СВЦЭМ!$H$34:$H$777,СВЦЭМ!$A$34:$A$777,$A256,СВЦЭМ!$B$34:$B$777,T$242)+'СЕТ СН'!$F$15</f>
        <v>0</v>
      </c>
      <c r="U256" s="36">
        <f>SUMIFS(СВЦЭМ!$H$34:$H$777,СВЦЭМ!$A$34:$A$777,$A256,СВЦЭМ!$B$34:$B$777,U$242)+'СЕТ СН'!$F$15</f>
        <v>0</v>
      </c>
      <c r="V256" s="36">
        <f>SUMIFS(СВЦЭМ!$H$34:$H$777,СВЦЭМ!$A$34:$A$777,$A256,СВЦЭМ!$B$34:$B$777,V$242)+'СЕТ СН'!$F$15</f>
        <v>0</v>
      </c>
      <c r="W256" s="36">
        <f>SUMIFS(СВЦЭМ!$H$34:$H$777,СВЦЭМ!$A$34:$A$777,$A256,СВЦЭМ!$B$34:$B$777,W$242)+'СЕТ СН'!$F$15</f>
        <v>0</v>
      </c>
      <c r="X256" s="36">
        <f>SUMIFS(СВЦЭМ!$H$34:$H$777,СВЦЭМ!$A$34:$A$777,$A256,СВЦЭМ!$B$34:$B$777,X$242)+'СЕТ СН'!$F$15</f>
        <v>0</v>
      </c>
      <c r="Y256" s="36">
        <f>SUMIFS(СВЦЭМ!$H$34:$H$777,СВЦЭМ!$A$34:$A$777,$A256,СВЦЭМ!$B$34:$B$777,Y$242)+'СЕТ СН'!$F$15</f>
        <v>0</v>
      </c>
    </row>
    <row r="257" spans="1:25" ht="15.75" hidden="1" x14ac:dyDescent="0.2">
      <c r="A257" s="35">
        <f t="shared" si="7"/>
        <v>44242</v>
      </c>
      <c r="B257" s="36">
        <f>SUMIFS(СВЦЭМ!$H$34:$H$777,СВЦЭМ!$A$34:$A$777,$A257,СВЦЭМ!$B$34:$B$777,B$242)+'СЕТ СН'!$F$15</f>
        <v>0</v>
      </c>
      <c r="C257" s="36">
        <f>SUMIFS(СВЦЭМ!$H$34:$H$777,СВЦЭМ!$A$34:$A$777,$A257,СВЦЭМ!$B$34:$B$777,C$242)+'СЕТ СН'!$F$15</f>
        <v>0</v>
      </c>
      <c r="D257" s="36">
        <f>SUMIFS(СВЦЭМ!$H$34:$H$777,СВЦЭМ!$A$34:$A$777,$A257,СВЦЭМ!$B$34:$B$777,D$242)+'СЕТ СН'!$F$15</f>
        <v>0</v>
      </c>
      <c r="E257" s="36">
        <f>SUMIFS(СВЦЭМ!$H$34:$H$777,СВЦЭМ!$A$34:$A$777,$A257,СВЦЭМ!$B$34:$B$777,E$242)+'СЕТ СН'!$F$15</f>
        <v>0</v>
      </c>
      <c r="F257" s="36">
        <f>SUMIFS(СВЦЭМ!$H$34:$H$777,СВЦЭМ!$A$34:$A$777,$A257,СВЦЭМ!$B$34:$B$777,F$242)+'СЕТ СН'!$F$15</f>
        <v>0</v>
      </c>
      <c r="G257" s="36">
        <f>SUMIFS(СВЦЭМ!$H$34:$H$777,СВЦЭМ!$A$34:$A$777,$A257,СВЦЭМ!$B$34:$B$777,G$242)+'СЕТ СН'!$F$15</f>
        <v>0</v>
      </c>
      <c r="H257" s="36">
        <f>SUMIFS(СВЦЭМ!$H$34:$H$777,СВЦЭМ!$A$34:$A$777,$A257,СВЦЭМ!$B$34:$B$777,H$242)+'СЕТ СН'!$F$15</f>
        <v>0</v>
      </c>
      <c r="I257" s="36">
        <f>SUMIFS(СВЦЭМ!$H$34:$H$777,СВЦЭМ!$A$34:$A$777,$A257,СВЦЭМ!$B$34:$B$777,I$242)+'СЕТ СН'!$F$15</f>
        <v>0</v>
      </c>
      <c r="J257" s="36">
        <f>SUMIFS(СВЦЭМ!$H$34:$H$777,СВЦЭМ!$A$34:$A$777,$A257,СВЦЭМ!$B$34:$B$777,J$242)+'СЕТ СН'!$F$15</f>
        <v>0</v>
      </c>
      <c r="K257" s="36">
        <f>SUMIFS(СВЦЭМ!$H$34:$H$777,СВЦЭМ!$A$34:$A$777,$A257,СВЦЭМ!$B$34:$B$777,K$242)+'СЕТ СН'!$F$15</f>
        <v>0</v>
      </c>
      <c r="L257" s="36">
        <f>SUMIFS(СВЦЭМ!$H$34:$H$777,СВЦЭМ!$A$34:$A$777,$A257,СВЦЭМ!$B$34:$B$777,L$242)+'СЕТ СН'!$F$15</f>
        <v>0</v>
      </c>
      <c r="M257" s="36">
        <f>SUMIFS(СВЦЭМ!$H$34:$H$777,СВЦЭМ!$A$34:$A$777,$A257,СВЦЭМ!$B$34:$B$777,M$242)+'СЕТ СН'!$F$15</f>
        <v>0</v>
      </c>
      <c r="N257" s="36">
        <f>SUMIFS(СВЦЭМ!$H$34:$H$777,СВЦЭМ!$A$34:$A$777,$A257,СВЦЭМ!$B$34:$B$777,N$242)+'СЕТ СН'!$F$15</f>
        <v>0</v>
      </c>
      <c r="O257" s="36">
        <f>SUMIFS(СВЦЭМ!$H$34:$H$777,СВЦЭМ!$A$34:$A$777,$A257,СВЦЭМ!$B$34:$B$777,O$242)+'СЕТ СН'!$F$15</f>
        <v>0</v>
      </c>
      <c r="P257" s="36">
        <f>SUMIFS(СВЦЭМ!$H$34:$H$777,СВЦЭМ!$A$34:$A$777,$A257,СВЦЭМ!$B$34:$B$777,P$242)+'СЕТ СН'!$F$15</f>
        <v>0</v>
      </c>
      <c r="Q257" s="36">
        <f>SUMIFS(СВЦЭМ!$H$34:$H$777,СВЦЭМ!$A$34:$A$777,$A257,СВЦЭМ!$B$34:$B$777,Q$242)+'СЕТ СН'!$F$15</f>
        <v>0</v>
      </c>
      <c r="R257" s="36">
        <f>SUMIFS(СВЦЭМ!$H$34:$H$777,СВЦЭМ!$A$34:$A$777,$A257,СВЦЭМ!$B$34:$B$777,R$242)+'СЕТ СН'!$F$15</f>
        <v>0</v>
      </c>
      <c r="S257" s="36">
        <f>SUMIFS(СВЦЭМ!$H$34:$H$777,СВЦЭМ!$A$34:$A$777,$A257,СВЦЭМ!$B$34:$B$777,S$242)+'СЕТ СН'!$F$15</f>
        <v>0</v>
      </c>
      <c r="T257" s="36">
        <f>SUMIFS(СВЦЭМ!$H$34:$H$777,СВЦЭМ!$A$34:$A$777,$A257,СВЦЭМ!$B$34:$B$777,T$242)+'СЕТ СН'!$F$15</f>
        <v>0</v>
      </c>
      <c r="U257" s="36">
        <f>SUMIFS(СВЦЭМ!$H$34:$H$777,СВЦЭМ!$A$34:$A$777,$A257,СВЦЭМ!$B$34:$B$777,U$242)+'СЕТ СН'!$F$15</f>
        <v>0</v>
      </c>
      <c r="V257" s="36">
        <f>SUMIFS(СВЦЭМ!$H$34:$H$777,СВЦЭМ!$A$34:$A$777,$A257,СВЦЭМ!$B$34:$B$777,V$242)+'СЕТ СН'!$F$15</f>
        <v>0</v>
      </c>
      <c r="W257" s="36">
        <f>SUMIFS(СВЦЭМ!$H$34:$H$777,СВЦЭМ!$A$34:$A$777,$A257,СВЦЭМ!$B$34:$B$777,W$242)+'СЕТ СН'!$F$15</f>
        <v>0</v>
      </c>
      <c r="X257" s="36">
        <f>SUMIFS(СВЦЭМ!$H$34:$H$777,СВЦЭМ!$A$34:$A$777,$A257,СВЦЭМ!$B$34:$B$777,X$242)+'СЕТ СН'!$F$15</f>
        <v>0</v>
      </c>
      <c r="Y257" s="36">
        <f>SUMIFS(СВЦЭМ!$H$34:$H$777,СВЦЭМ!$A$34:$A$777,$A257,СВЦЭМ!$B$34:$B$777,Y$242)+'СЕТ СН'!$F$15</f>
        <v>0</v>
      </c>
    </row>
    <row r="258" spans="1:25" ht="15.75" hidden="1" x14ac:dyDescent="0.2">
      <c r="A258" s="35">
        <f t="shared" si="7"/>
        <v>44243</v>
      </c>
      <c r="B258" s="36">
        <f>SUMIFS(СВЦЭМ!$H$34:$H$777,СВЦЭМ!$A$34:$A$777,$A258,СВЦЭМ!$B$34:$B$777,B$242)+'СЕТ СН'!$F$15</f>
        <v>0</v>
      </c>
      <c r="C258" s="36">
        <f>SUMIFS(СВЦЭМ!$H$34:$H$777,СВЦЭМ!$A$34:$A$777,$A258,СВЦЭМ!$B$34:$B$777,C$242)+'СЕТ СН'!$F$15</f>
        <v>0</v>
      </c>
      <c r="D258" s="36">
        <f>SUMIFS(СВЦЭМ!$H$34:$H$777,СВЦЭМ!$A$34:$A$777,$A258,СВЦЭМ!$B$34:$B$777,D$242)+'СЕТ СН'!$F$15</f>
        <v>0</v>
      </c>
      <c r="E258" s="36">
        <f>SUMIFS(СВЦЭМ!$H$34:$H$777,СВЦЭМ!$A$34:$A$777,$A258,СВЦЭМ!$B$34:$B$777,E$242)+'СЕТ СН'!$F$15</f>
        <v>0</v>
      </c>
      <c r="F258" s="36">
        <f>SUMIFS(СВЦЭМ!$H$34:$H$777,СВЦЭМ!$A$34:$A$777,$A258,СВЦЭМ!$B$34:$B$777,F$242)+'СЕТ СН'!$F$15</f>
        <v>0</v>
      </c>
      <c r="G258" s="36">
        <f>SUMIFS(СВЦЭМ!$H$34:$H$777,СВЦЭМ!$A$34:$A$777,$A258,СВЦЭМ!$B$34:$B$777,G$242)+'СЕТ СН'!$F$15</f>
        <v>0</v>
      </c>
      <c r="H258" s="36">
        <f>SUMIFS(СВЦЭМ!$H$34:$H$777,СВЦЭМ!$A$34:$A$777,$A258,СВЦЭМ!$B$34:$B$777,H$242)+'СЕТ СН'!$F$15</f>
        <v>0</v>
      </c>
      <c r="I258" s="36">
        <f>SUMIFS(СВЦЭМ!$H$34:$H$777,СВЦЭМ!$A$34:$A$777,$A258,СВЦЭМ!$B$34:$B$777,I$242)+'СЕТ СН'!$F$15</f>
        <v>0</v>
      </c>
      <c r="J258" s="36">
        <f>SUMIFS(СВЦЭМ!$H$34:$H$777,СВЦЭМ!$A$34:$A$777,$A258,СВЦЭМ!$B$34:$B$777,J$242)+'СЕТ СН'!$F$15</f>
        <v>0</v>
      </c>
      <c r="K258" s="36">
        <f>SUMIFS(СВЦЭМ!$H$34:$H$777,СВЦЭМ!$A$34:$A$777,$A258,СВЦЭМ!$B$34:$B$777,K$242)+'СЕТ СН'!$F$15</f>
        <v>0</v>
      </c>
      <c r="L258" s="36">
        <f>SUMIFS(СВЦЭМ!$H$34:$H$777,СВЦЭМ!$A$34:$A$777,$A258,СВЦЭМ!$B$34:$B$777,L$242)+'СЕТ СН'!$F$15</f>
        <v>0</v>
      </c>
      <c r="M258" s="36">
        <f>SUMIFS(СВЦЭМ!$H$34:$H$777,СВЦЭМ!$A$34:$A$777,$A258,СВЦЭМ!$B$34:$B$777,M$242)+'СЕТ СН'!$F$15</f>
        <v>0</v>
      </c>
      <c r="N258" s="36">
        <f>SUMIFS(СВЦЭМ!$H$34:$H$777,СВЦЭМ!$A$34:$A$777,$A258,СВЦЭМ!$B$34:$B$777,N$242)+'СЕТ СН'!$F$15</f>
        <v>0</v>
      </c>
      <c r="O258" s="36">
        <f>SUMIFS(СВЦЭМ!$H$34:$H$777,СВЦЭМ!$A$34:$A$777,$A258,СВЦЭМ!$B$34:$B$777,O$242)+'СЕТ СН'!$F$15</f>
        <v>0</v>
      </c>
      <c r="P258" s="36">
        <f>SUMIFS(СВЦЭМ!$H$34:$H$777,СВЦЭМ!$A$34:$A$777,$A258,СВЦЭМ!$B$34:$B$777,P$242)+'СЕТ СН'!$F$15</f>
        <v>0</v>
      </c>
      <c r="Q258" s="36">
        <f>SUMIFS(СВЦЭМ!$H$34:$H$777,СВЦЭМ!$A$34:$A$777,$A258,СВЦЭМ!$B$34:$B$777,Q$242)+'СЕТ СН'!$F$15</f>
        <v>0</v>
      </c>
      <c r="R258" s="36">
        <f>SUMIFS(СВЦЭМ!$H$34:$H$777,СВЦЭМ!$A$34:$A$777,$A258,СВЦЭМ!$B$34:$B$777,R$242)+'СЕТ СН'!$F$15</f>
        <v>0</v>
      </c>
      <c r="S258" s="36">
        <f>SUMIFS(СВЦЭМ!$H$34:$H$777,СВЦЭМ!$A$34:$A$777,$A258,СВЦЭМ!$B$34:$B$777,S$242)+'СЕТ СН'!$F$15</f>
        <v>0</v>
      </c>
      <c r="T258" s="36">
        <f>SUMIFS(СВЦЭМ!$H$34:$H$777,СВЦЭМ!$A$34:$A$777,$A258,СВЦЭМ!$B$34:$B$777,T$242)+'СЕТ СН'!$F$15</f>
        <v>0</v>
      </c>
      <c r="U258" s="36">
        <f>SUMIFS(СВЦЭМ!$H$34:$H$777,СВЦЭМ!$A$34:$A$777,$A258,СВЦЭМ!$B$34:$B$777,U$242)+'СЕТ СН'!$F$15</f>
        <v>0</v>
      </c>
      <c r="V258" s="36">
        <f>SUMIFS(СВЦЭМ!$H$34:$H$777,СВЦЭМ!$A$34:$A$777,$A258,СВЦЭМ!$B$34:$B$777,V$242)+'СЕТ СН'!$F$15</f>
        <v>0</v>
      </c>
      <c r="W258" s="36">
        <f>SUMIFS(СВЦЭМ!$H$34:$H$777,СВЦЭМ!$A$34:$A$777,$A258,СВЦЭМ!$B$34:$B$777,W$242)+'СЕТ СН'!$F$15</f>
        <v>0</v>
      </c>
      <c r="X258" s="36">
        <f>SUMIFS(СВЦЭМ!$H$34:$H$777,СВЦЭМ!$A$34:$A$777,$A258,СВЦЭМ!$B$34:$B$777,X$242)+'СЕТ СН'!$F$15</f>
        <v>0</v>
      </c>
      <c r="Y258" s="36">
        <f>SUMIFS(СВЦЭМ!$H$34:$H$777,СВЦЭМ!$A$34:$A$777,$A258,СВЦЭМ!$B$34:$B$777,Y$242)+'СЕТ СН'!$F$15</f>
        <v>0</v>
      </c>
    </row>
    <row r="259" spans="1:25" ht="15.75" hidden="1" x14ac:dyDescent="0.2">
      <c r="A259" s="35">
        <f t="shared" si="7"/>
        <v>44244</v>
      </c>
      <c r="B259" s="36">
        <f>SUMIFS(СВЦЭМ!$H$34:$H$777,СВЦЭМ!$A$34:$A$777,$A259,СВЦЭМ!$B$34:$B$777,B$242)+'СЕТ СН'!$F$15</f>
        <v>0</v>
      </c>
      <c r="C259" s="36">
        <f>SUMIFS(СВЦЭМ!$H$34:$H$777,СВЦЭМ!$A$34:$A$777,$A259,СВЦЭМ!$B$34:$B$777,C$242)+'СЕТ СН'!$F$15</f>
        <v>0</v>
      </c>
      <c r="D259" s="36">
        <f>SUMIFS(СВЦЭМ!$H$34:$H$777,СВЦЭМ!$A$34:$A$777,$A259,СВЦЭМ!$B$34:$B$777,D$242)+'СЕТ СН'!$F$15</f>
        <v>0</v>
      </c>
      <c r="E259" s="36">
        <f>SUMIFS(СВЦЭМ!$H$34:$H$777,СВЦЭМ!$A$34:$A$777,$A259,СВЦЭМ!$B$34:$B$777,E$242)+'СЕТ СН'!$F$15</f>
        <v>0</v>
      </c>
      <c r="F259" s="36">
        <f>SUMIFS(СВЦЭМ!$H$34:$H$777,СВЦЭМ!$A$34:$A$777,$A259,СВЦЭМ!$B$34:$B$777,F$242)+'СЕТ СН'!$F$15</f>
        <v>0</v>
      </c>
      <c r="G259" s="36">
        <f>SUMIFS(СВЦЭМ!$H$34:$H$777,СВЦЭМ!$A$34:$A$777,$A259,СВЦЭМ!$B$34:$B$777,G$242)+'СЕТ СН'!$F$15</f>
        <v>0</v>
      </c>
      <c r="H259" s="36">
        <f>SUMIFS(СВЦЭМ!$H$34:$H$777,СВЦЭМ!$A$34:$A$777,$A259,СВЦЭМ!$B$34:$B$777,H$242)+'СЕТ СН'!$F$15</f>
        <v>0</v>
      </c>
      <c r="I259" s="36">
        <f>SUMIFS(СВЦЭМ!$H$34:$H$777,СВЦЭМ!$A$34:$A$777,$A259,СВЦЭМ!$B$34:$B$777,I$242)+'СЕТ СН'!$F$15</f>
        <v>0</v>
      </c>
      <c r="J259" s="36">
        <f>SUMIFS(СВЦЭМ!$H$34:$H$777,СВЦЭМ!$A$34:$A$777,$A259,СВЦЭМ!$B$34:$B$777,J$242)+'СЕТ СН'!$F$15</f>
        <v>0</v>
      </c>
      <c r="K259" s="36">
        <f>SUMIFS(СВЦЭМ!$H$34:$H$777,СВЦЭМ!$A$34:$A$777,$A259,СВЦЭМ!$B$34:$B$777,K$242)+'СЕТ СН'!$F$15</f>
        <v>0</v>
      </c>
      <c r="L259" s="36">
        <f>SUMIFS(СВЦЭМ!$H$34:$H$777,СВЦЭМ!$A$34:$A$777,$A259,СВЦЭМ!$B$34:$B$777,L$242)+'СЕТ СН'!$F$15</f>
        <v>0</v>
      </c>
      <c r="M259" s="36">
        <f>SUMIFS(СВЦЭМ!$H$34:$H$777,СВЦЭМ!$A$34:$A$777,$A259,СВЦЭМ!$B$34:$B$777,M$242)+'СЕТ СН'!$F$15</f>
        <v>0</v>
      </c>
      <c r="N259" s="36">
        <f>SUMIFS(СВЦЭМ!$H$34:$H$777,СВЦЭМ!$A$34:$A$777,$A259,СВЦЭМ!$B$34:$B$777,N$242)+'СЕТ СН'!$F$15</f>
        <v>0</v>
      </c>
      <c r="O259" s="36">
        <f>SUMIFS(СВЦЭМ!$H$34:$H$777,СВЦЭМ!$A$34:$A$777,$A259,СВЦЭМ!$B$34:$B$777,O$242)+'СЕТ СН'!$F$15</f>
        <v>0</v>
      </c>
      <c r="P259" s="36">
        <f>SUMIFS(СВЦЭМ!$H$34:$H$777,СВЦЭМ!$A$34:$A$777,$A259,СВЦЭМ!$B$34:$B$777,P$242)+'СЕТ СН'!$F$15</f>
        <v>0</v>
      </c>
      <c r="Q259" s="36">
        <f>SUMIFS(СВЦЭМ!$H$34:$H$777,СВЦЭМ!$A$34:$A$777,$A259,СВЦЭМ!$B$34:$B$777,Q$242)+'СЕТ СН'!$F$15</f>
        <v>0</v>
      </c>
      <c r="R259" s="36">
        <f>SUMIFS(СВЦЭМ!$H$34:$H$777,СВЦЭМ!$A$34:$A$777,$A259,СВЦЭМ!$B$34:$B$777,R$242)+'СЕТ СН'!$F$15</f>
        <v>0</v>
      </c>
      <c r="S259" s="36">
        <f>SUMIFS(СВЦЭМ!$H$34:$H$777,СВЦЭМ!$A$34:$A$777,$A259,СВЦЭМ!$B$34:$B$777,S$242)+'СЕТ СН'!$F$15</f>
        <v>0</v>
      </c>
      <c r="T259" s="36">
        <f>SUMIFS(СВЦЭМ!$H$34:$H$777,СВЦЭМ!$A$34:$A$777,$A259,СВЦЭМ!$B$34:$B$777,T$242)+'СЕТ СН'!$F$15</f>
        <v>0</v>
      </c>
      <c r="U259" s="36">
        <f>SUMIFS(СВЦЭМ!$H$34:$H$777,СВЦЭМ!$A$34:$A$777,$A259,СВЦЭМ!$B$34:$B$777,U$242)+'СЕТ СН'!$F$15</f>
        <v>0</v>
      </c>
      <c r="V259" s="36">
        <f>SUMIFS(СВЦЭМ!$H$34:$H$777,СВЦЭМ!$A$34:$A$777,$A259,СВЦЭМ!$B$34:$B$777,V$242)+'СЕТ СН'!$F$15</f>
        <v>0</v>
      </c>
      <c r="W259" s="36">
        <f>SUMIFS(СВЦЭМ!$H$34:$H$777,СВЦЭМ!$A$34:$A$777,$A259,СВЦЭМ!$B$34:$B$777,W$242)+'СЕТ СН'!$F$15</f>
        <v>0</v>
      </c>
      <c r="X259" s="36">
        <f>SUMIFS(СВЦЭМ!$H$34:$H$777,СВЦЭМ!$A$34:$A$777,$A259,СВЦЭМ!$B$34:$B$777,X$242)+'СЕТ СН'!$F$15</f>
        <v>0</v>
      </c>
      <c r="Y259" s="36">
        <f>SUMIFS(СВЦЭМ!$H$34:$H$777,СВЦЭМ!$A$34:$A$777,$A259,СВЦЭМ!$B$34:$B$777,Y$242)+'СЕТ СН'!$F$15</f>
        <v>0</v>
      </c>
    </row>
    <row r="260" spans="1:25" ht="15.75" hidden="1" x14ac:dyDescent="0.2">
      <c r="A260" s="35">
        <f t="shared" si="7"/>
        <v>44245</v>
      </c>
      <c r="B260" s="36">
        <f>SUMIFS(СВЦЭМ!$H$34:$H$777,СВЦЭМ!$A$34:$A$777,$A260,СВЦЭМ!$B$34:$B$777,B$242)+'СЕТ СН'!$F$15</f>
        <v>0</v>
      </c>
      <c r="C260" s="36">
        <f>SUMIFS(СВЦЭМ!$H$34:$H$777,СВЦЭМ!$A$34:$A$777,$A260,СВЦЭМ!$B$34:$B$777,C$242)+'СЕТ СН'!$F$15</f>
        <v>0</v>
      </c>
      <c r="D260" s="36">
        <f>SUMIFS(СВЦЭМ!$H$34:$H$777,СВЦЭМ!$A$34:$A$777,$A260,СВЦЭМ!$B$34:$B$777,D$242)+'СЕТ СН'!$F$15</f>
        <v>0</v>
      </c>
      <c r="E260" s="36">
        <f>SUMIFS(СВЦЭМ!$H$34:$H$777,СВЦЭМ!$A$34:$A$777,$A260,СВЦЭМ!$B$34:$B$777,E$242)+'СЕТ СН'!$F$15</f>
        <v>0</v>
      </c>
      <c r="F260" s="36">
        <f>SUMIFS(СВЦЭМ!$H$34:$H$777,СВЦЭМ!$A$34:$A$777,$A260,СВЦЭМ!$B$34:$B$777,F$242)+'СЕТ СН'!$F$15</f>
        <v>0</v>
      </c>
      <c r="G260" s="36">
        <f>SUMIFS(СВЦЭМ!$H$34:$H$777,СВЦЭМ!$A$34:$A$777,$A260,СВЦЭМ!$B$34:$B$777,G$242)+'СЕТ СН'!$F$15</f>
        <v>0</v>
      </c>
      <c r="H260" s="36">
        <f>SUMIFS(СВЦЭМ!$H$34:$H$777,СВЦЭМ!$A$34:$A$777,$A260,СВЦЭМ!$B$34:$B$777,H$242)+'СЕТ СН'!$F$15</f>
        <v>0</v>
      </c>
      <c r="I260" s="36">
        <f>SUMIFS(СВЦЭМ!$H$34:$H$777,СВЦЭМ!$A$34:$A$777,$A260,СВЦЭМ!$B$34:$B$777,I$242)+'СЕТ СН'!$F$15</f>
        <v>0</v>
      </c>
      <c r="J260" s="36">
        <f>SUMIFS(СВЦЭМ!$H$34:$H$777,СВЦЭМ!$A$34:$A$777,$A260,СВЦЭМ!$B$34:$B$777,J$242)+'СЕТ СН'!$F$15</f>
        <v>0</v>
      </c>
      <c r="K260" s="36">
        <f>SUMIFS(СВЦЭМ!$H$34:$H$777,СВЦЭМ!$A$34:$A$777,$A260,СВЦЭМ!$B$34:$B$777,K$242)+'СЕТ СН'!$F$15</f>
        <v>0</v>
      </c>
      <c r="L260" s="36">
        <f>SUMIFS(СВЦЭМ!$H$34:$H$777,СВЦЭМ!$A$34:$A$777,$A260,СВЦЭМ!$B$34:$B$777,L$242)+'СЕТ СН'!$F$15</f>
        <v>0</v>
      </c>
      <c r="M260" s="36">
        <f>SUMIFS(СВЦЭМ!$H$34:$H$777,СВЦЭМ!$A$34:$A$777,$A260,СВЦЭМ!$B$34:$B$777,M$242)+'СЕТ СН'!$F$15</f>
        <v>0</v>
      </c>
      <c r="N260" s="36">
        <f>SUMIFS(СВЦЭМ!$H$34:$H$777,СВЦЭМ!$A$34:$A$777,$A260,СВЦЭМ!$B$34:$B$777,N$242)+'СЕТ СН'!$F$15</f>
        <v>0</v>
      </c>
      <c r="O260" s="36">
        <f>SUMIFS(СВЦЭМ!$H$34:$H$777,СВЦЭМ!$A$34:$A$777,$A260,СВЦЭМ!$B$34:$B$777,O$242)+'СЕТ СН'!$F$15</f>
        <v>0</v>
      </c>
      <c r="P260" s="36">
        <f>SUMIFS(СВЦЭМ!$H$34:$H$777,СВЦЭМ!$A$34:$A$777,$A260,СВЦЭМ!$B$34:$B$777,P$242)+'СЕТ СН'!$F$15</f>
        <v>0</v>
      </c>
      <c r="Q260" s="36">
        <f>SUMIFS(СВЦЭМ!$H$34:$H$777,СВЦЭМ!$A$34:$A$777,$A260,СВЦЭМ!$B$34:$B$777,Q$242)+'СЕТ СН'!$F$15</f>
        <v>0</v>
      </c>
      <c r="R260" s="36">
        <f>SUMIFS(СВЦЭМ!$H$34:$H$777,СВЦЭМ!$A$34:$A$777,$A260,СВЦЭМ!$B$34:$B$777,R$242)+'СЕТ СН'!$F$15</f>
        <v>0</v>
      </c>
      <c r="S260" s="36">
        <f>SUMIFS(СВЦЭМ!$H$34:$H$777,СВЦЭМ!$A$34:$A$777,$A260,СВЦЭМ!$B$34:$B$777,S$242)+'СЕТ СН'!$F$15</f>
        <v>0</v>
      </c>
      <c r="T260" s="36">
        <f>SUMIFS(СВЦЭМ!$H$34:$H$777,СВЦЭМ!$A$34:$A$777,$A260,СВЦЭМ!$B$34:$B$777,T$242)+'СЕТ СН'!$F$15</f>
        <v>0</v>
      </c>
      <c r="U260" s="36">
        <f>SUMIFS(СВЦЭМ!$H$34:$H$777,СВЦЭМ!$A$34:$A$777,$A260,СВЦЭМ!$B$34:$B$777,U$242)+'СЕТ СН'!$F$15</f>
        <v>0</v>
      </c>
      <c r="V260" s="36">
        <f>SUMIFS(СВЦЭМ!$H$34:$H$777,СВЦЭМ!$A$34:$A$777,$A260,СВЦЭМ!$B$34:$B$777,V$242)+'СЕТ СН'!$F$15</f>
        <v>0</v>
      </c>
      <c r="W260" s="36">
        <f>SUMIFS(СВЦЭМ!$H$34:$H$777,СВЦЭМ!$A$34:$A$777,$A260,СВЦЭМ!$B$34:$B$777,W$242)+'СЕТ СН'!$F$15</f>
        <v>0</v>
      </c>
      <c r="X260" s="36">
        <f>SUMIFS(СВЦЭМ!$H$34:$H$777,СВЦЭМ!$A$34:$A$777,$A260,СВЦЭМ!$B$34:$B$777,X$242)+'СЕТ СН'!$F$15</f>
        <v>0</v>
      </c>
      <c r="Y260" s="36">
        <f>SUMIFS(СВЦЭМ!$H$34:$H$777,СВЦЭМ!$A$34:$A$777,$A260,СВЦЭМ!$B$34:$B$777,Y$242)+'СЕТ СН'!$F$15</f>
        <v>0</v>
      </c>
    </row>
    <row r="261" spans="1:25" ht="15.75" hidden="1" x14ac:dyDescent="0.2">
      <c r="A261" s="35">
        <f t="shared" si="7"/>
        <v>44246</v>
      </c>
      <c r="B261" s="36">
        <f>SUMIFS(СВЦЭМ!$H$34:$H$777,СВЦЭМ!$A$34:$A$777,$A261,СВЦЭМ!$B$34:$B$777,B$242)+'СЕТ СН'!$F$15</f>
        <v>0</v>
      </c>
      <c r="C261" s="36">
        <f>SUMIFS(СВЦЭМ!$H$34:$H$777,СВЦЭМ!$A$34:$A$777,$A261,СВЦЭМ!$B$34:$B$777,C$242)+'СЕТ СН'!$F$15</f>
        <v>0</v>
      </c>
      <c r="D261" s="36">
        <f>SUMIFS(СВЦЭМ!$H$34:$H$777,СВЦЭМ!$A$34:$A$777,$A261,СВЦЭМ!$B$34:$B$777,D$242)+'СЕТ СН'!$F$15</f>
        <v>0</v>
      </c>
      <c r="E261" s="36">
        <f>SUMIFS(СВЦЭМ!$H$34:$H$777,СВЦЭМ!$A$34:$A$777,$A261,СВЦЭМ!$B$34:$B$777,E$242)+'СЕТ СН'!$F$15</f>
        <v>0</v>
      </c>
      <c r="F261" s="36">
        <f>SUMIFS(СВЦЭМ!$H$34:$H$777,СВЦЭМ!$A$34:$A$777,$A261,СВЦЭМ!$B$34:$B$777,F$242)+'СЕТ СН'!$F$15</f>
        <v>0</v>
      </c>
      <c r="G261" s="36">
        <f>SUMIFS(СВЦЭМ!$H$34:$H$777,СВЦЭМ!$A$34:$A$777,$A261,СВЦЭМ!$B$34:$B$777,G$242)+'СЕТ СН'!$F$15</f>
        <v>0</v>
      </c>
      <c r="H261" s="36">
        <f>SUMIFS(СВЦЭМ!$H$34:$H$777,СВЦЭМ!$A$34:$A$777,$A261,СВЦЭМ!$B$34:$B$777,H$242)+'СЕТ СН'!$F$15</f>
        <v>0</v>
      </c>
      <c r="I261" s="36">
        <f>SUMIFS(СВЦЭМ!$H$34:$H$777,СВЦЭМ!$A$34:$A$777,$A261,СВЦЭМ!$B$34:$B$777,I$242)+'СЕТ СН'!$F$15</f>
        <v>0</v>
      </c>
      <c r="J261" s="36">
        <f>SUMIFS(СВЦЭМ!$H$34:$H$777,СВЦЭМ!$A$34:$A$777,$A261,СВЦЭМ!$B$34:$B$777,J$242)+'СЕТ СН'!$F$15</f>
        <v>0</v>
      </c>
      <c r="K261" s="36">
        <f>SUMIFS(СВЦЭМ!$H$34:$H$777,СВЦЭМ!$A$34:$A$777,$A261,СВЦЭМ!$B$34:$B$777,K$242)+'СЕТ СН'!$F$15</f>
        <v>0</v>
      </c>
      <c r="L261" s="36">
        <f>SUMIFS(СВЦЭМ!$H$34:$H$777,СВЦЭМ!$A$34:$A$777,$A261,СВЦЭМ!$B$34:$B$777,L$242)+'СЕТ СН'!$F$15</f>
        <v>0</v>
      </c>
      <c r="M261" s="36">
        <f>SUMIFS(СВЦЭМ!$H$34:$H$777,СВЦЭМ!$A$34:$A$777,$A261,СВЦЭМ!$B$34:$B$777,M$242)+'СЕТ СН'!$F$15</f>
        <v>0</v>
      </c>
      <c r="N261" s="36">
        <f>SUMIFS(СВЦЭМ!$H$34:$H$777,СВЦЭМ!$A$34:$A$777,$A261,СВЦЭМ!$B$34:$B$777,N$242)+'СЕТ СН'!$F$15</f>
        <v>0</v>
      </c>
      <c r="O261" s="36">
        <f>SUMIFS(СВЦЭМ!$H$34:$H$777,СВЦЭМ!$A$34:$A$777,$A261,СВЦЭМ!$B$34:$B$777,O$242)+'СЕТ СН'!$F$15</f>
        <v>0</v>
      </c>
      <c r="P261" s="36">
        <f>SUMIFS(СВЦЭМ!$H$34:$H$777,СВЦЭМ!$A$34:$A$777,$A261,СВЦЭМ!$B$34:$B$777,P$242)+'СЕТ СН'!$F$15</f>
        <v>0</v>
      </c>
      <c r="Q261" s="36">
        <f>SUMIFS(СВЦЭМ!$H$34:$H$777,СВЦЭМ!$A$34:$A$777,$A261,СВЦЭМ!$B$34:$B$777,Q$242)+'СЕТ СН'!$F$15</f>
        <v>0</v>
      </c>
      <c r="R261" s="36">
        <f>SUMIFS(СВЦЭМ!$H$34:$H$777,СВЦЭМ!$A$34:$A$777,$A261,СВЦЭМ!$B$34:$B$777,R$242)+'СЕТ СН'!$F$15</f>
        <v>0</v>
      </c>
      <c r="S261" s="36">
        <f>SUMIFS(СВЦЭМ!$H$34:$H$777,СВЦЭМ!$A$34:$A$777,$A261,СВЦЭМ!$B$34:$B$777,S$242)+'СЕТ СН'!$F$15</f>
        <v>0</v>
      </c>
      <c r="T261" s="36">
        <f>SUMIFS(СВЦЭМ!$H$34:$H$777,СВЦЭМ!$A$34:$A$777,$A261,СВЦЭМ!$B$34:$B$777,T$242)+'СЕТ СН'!$F$15</f>
        <v>0</v>
      </c>
      <c r="U261" s="36">
        <f>SUMIFS(СВЦЭМ!$H$34:$H$777,СВЦЭМ!$A$34:$A$777,$A261,СВЦЭМ!$B$34:$B$777,U$242)+'СЕТ СН'!$F$15</f>
        <v>0</v>
      </c>
      <c r="V261" s="36">
        <f>SUMIFS(СВЦЭМ!$H$34:$H$777,СВЦЭМ!$A$34:$A$777,$A261,СВЦЭМ!$B$34:$B$777,V$242)+'СЕТ СН'!$F$15</f>
        <v>0</v>
      </c>
      <c r="W261" s="36">
        <f>SUMIFS(СВЦЭМ!$H$34:$H$777,СВЦЭМ!$A$34:$A$777,$A261,СВЦЭМ!$B$34:$B$777,W$242)+'СЕТ СН'!$F$15</f>
        <v>0</v>
      </c>
      <c r="X261" s="36">
        <f>SUMIFS(СВЦЭМ!$H$34:$H$777,СВЦЭМ!$A$34:$A$777,$A261,СВЦЭМ!$B$34:$B$777,X$242)+'СЕТ СН'!$F$15</f>
        <v>0</v>
      </c>
      <c r="Y261" s="36">
        <f>SUMIFS(СВЦЭМ!$H$34:$H$777,СВЦЭМ!$A$34:$A$777,$A261,СВЦЭМ!$B$34:$B$777,Y$242)+'СЕТ СН'!$F$15</f>
        <v>0</v>
      </c>
    </row>
    <row r="262" spans="1:25" ht="15.75" hidden="1" x14ac:dyDescent="0.2">
      <c r="A262" s="35">
        <f t="shared" si="7"/>
        <v>44247</v>
      </c>
      <c r="B262" s="36">
        <f>SUMIFS(СВЦЭМ!$H$34:$H$777,СВЦЭМ!$A$34:$A$777,$A262,СВЦЭМ!$B$34:$B$777,B$242)+'СЕТ СН'!$F$15</f>
        <v>0</v>
      </c>
      <c r="C262" s="36">
        <f>SUMIFS(СВЦЭМ!$H$34:$H$777,СВЦЭМ!$A$34:$A$777,$A262,СВЦЭМ!$B$34:$B$777,C$242)+'СЕТ СН'!$F$15</f>
        <v>0</v>
      </c>
      <c r="D262" s="36">
        <f>SUMIFS(СВЦЭМ!$H$34:$H$777,СВЦЭМ!$A$34:$A$777,$A262,СВЦЭМ!$B$34:$B$777,D$242)+'СЕТ СН'!$F$15</f>
        <v>0</v>
      </c>
      <c r="E262" s="36">
        <f>SUMIFS(СВЦЭМ!$H$34:$H$777,СВЦЭМ!$A$34:$A$777,$A262,СВЦЭМ!$B$34:$B$777,E$242)+'СЕТ СН'!$F$15</f>
        <v>0</v>
      </c>
      <c r="F262" s="36">
        <f>SUMIFS(СВЦЭМ!$H$34:$H$777,СВЦЭМ!$A$34:$A$777,$A262,СВЦЭМ!$B$34:$B$777,F$242)+'СЕТ СН'!$F$15</f>
        <v>0</v>
      </c>
      <c r="G262" s="36">
        <f>SUMIFS(СВЦЭМ!$H$34:$H$777,СВЦЭМ!$A$34:$A$777,$A262,СВЦЭМ!$B$34:$B$777,G$242)+'СЕТ СН'!$F$15</f>
        <v>0</v>
      </c>
      <c r="H262" s="36">
        <f>SUMIFS(СВЦЭМ!$H$34:$H$777,СВЦЭМ!$A$34:$A$777,$A262,СВЦЭМ!$B$34:$B$777,H$242)+'СЕТ СН'!$F$15</f>
        <v>0</v>
      </c>
      <c r="I262" s="36">
        <f>SUMIFS(СВЦЭМ!$H$34:$H$777,СВЦЭМ!$A$34:$A$777,$A262,СВЦЭМ!$B$34:$B$777,I$242)+'СЕТ СН'!$F$15</f>
        <v>0</v>
      </c>
      <c r="J262" s="36">
        <f>SUMIFS(СВЦЭМ!$H$34:$H$777,СВЦЭМ!$A$34:$A$777,$A262,СВЦЭМ!$B$34:$B$777,J$242)+'СЕТ СН'!$F$15</f>
        <v>0</v>
      </c>
      <c r="K262" s="36">
        <f>SUMIFS(СВЦЭМ!$H$34:$H$777,СВЦЭМ!$A$34:$A$777,$A262,СВЦЭМ!$B$34:$B$777,K$242)+'СЕТ СН'!$F$15</f>
        <v>0</v>
      </c>
      <c r="L262" s="36">
        <f>SUMIFS(СВЦЭМ!$H$34:$H$777,СВЦЭМ!$A$34:$A$777,$A262,СВЦЭМ!$B$34:$B$777,L$242)+'СЕТ СН'!$F$15</f>
        <v>0</v>
      </c>
      <c r="M262" s="36">
        <f>SUMIFS(СВЦЭМ!$H$34:$H$777,СВЦЭМ!$A$34:$A$777,$A262,СВЦЭМ!$B$34:$B$777,M$242)+'СЕТ СН'!$F$15</f>
        <v>0</v>
      </c>
      <c r="N262" s="36">
        <f>SUMIFS(СВЦЭМ!$H$34:$H$777,СВЦЭМ!$A$34:$A$777,$A262,СВЦЭМ!$B$34:$B$777,N$242)+'СЕТ СН'!$F$15</f>
        <v>0</v>
      </c>
      <c r="O262" s="36">
        <f>SUMIFS(СВЦЭМ!$H$34:$H$777,СВЦЭМ!$A$34:$A$777,$A262,СВЦЭМ!$B$34:$B$777,O$242)+'СЕТ СН'!$F$15</f>
        <v>0</v>
      </c>
      <c r="P262" s="36">
        <f>SUMIFS(СВЦЭМ!$H$34:$H$777,СВЦЭМ!$A$34:$A$777,$A262,СВЦЭМ!$B$34:$B$777,P$242)+'СЕТ СН'!$F$15</f>
        <v>0</v>
      </c>
      <c r="Q262" s="36">
        <f>SUMIFS(СВЦЭМ!$H$34:$H$777,СВЦЭМ!$A$34:$A$777,$A262,СВЦЭМ!$B$34:$B$777,Q$242)+'СЕТ СН'!$F$15</f>
        <v>0</v>
      </c>
      <c r="R262" s="36">
        <f>SUMIFS(СВЦЭМ!$H$34:$H$777,СВЦЭМ!$A$34:$A$777,$A262,СВЦЭМ!$B$34:$B$777,R$242)+'СЕТ СН'!$F$15</f>
        <v>0</v>
      </c>
      <c r="S262" s="36">
        <f>SUMIFS(СВЦЭМ!$H$34:$H$777,СВЦЭМ!$A$34:$A$777,$A262,СВЦЭМ!$B$34:$B$777,S$242)+'СЕТ СН'!$F$15</f>
        <v>0</v>
      </c>
      <c r="T262" s="36">
        <f>SUMIFS(СВЦЭМ!$H$34:$H$777,СВЦЭМ!$A$34:$A$777,$A262,СВЦЭМ!$B$34:$B$777,T$242)+'СЕТ СН'!$F$15</f>
        <v>0</v>
      </c>
      <c r="U262" s="36">
        <f>SUMIFS(СВЦЭМ!$H$34:$H$777,СВЦЭМ!$A$34:$A$777,$A262,СВЦЭМ!$B$34:$B$777,U$242)+'СЕТ СН'!$F$15</f>
        <v>0</v>
      </c>
      <c r="V262" s="36">
        <f>SUMIFS(СВЦЭМ!$H$34:$H$777,СВЦЭМ!$A$34:$A$777,$A262,СВЦЭМ!$B$34:$B$777,V$242)+'СЕТ СН'!$F$15</f>
        <v>0</v>
      </c>
      <c r="W262" s="36">
        <f>SUMIFS(СВЦЭМ!$H$34:$H$777,СВЦЭМ!$A$34:$A$777,$A262,СВЦЭМ!$B$34:$B$777,W$242)+'СЕТ СН'!$F$15</f>
        <v>0</v>
      </c>
      <c r="X262" s="36">
        <f>SUMIFS(СВЦЭМ!$H$34:$H$777,СВЦЭМ!$A$34:$A$777,$A262,СВЦЭМ!$B$34:$B$777,X$242)+'СЕТ СН'!$F$15</f>
        <v>0</v>
      </c>
      <c r="Y262" s="36">
        <f>SUMIFS(СВЦЭМ!$H$34:$H$777,СВЦЭМ!$A$34:$A$777,$A262,СВЦЭМ!$B$34:$B$777,Y$242)+'СЕТ СН'!$F$15</f>
        <v>0</v>
      </c>
    </row>
    <row r="263" spans="1:25" ht="15.75" hidden="1" x14ac:dyDescent="0.2">
      <c r="A263" s="35">
        <f t="shared" si="7"/>
        <v>44248</v>
      </c>
      <c r="B263" s="36">
        <f>SUMIFS(СВЦЭМ!$H$34:$H$777,СВЦЭМ!$A$34:$A$777,$A263,СВЦЭМ!$B$34:$B$777,B$242)+'СЕТ СН'!$F$15</f>
        <v>0</v>
      </c>
      <c r="C263" s="36">
        <f>SUMIFS(СВЦЭМ!$H$34:$H$777,СВЦЭМ!$A$34:$A$777,$A263,СВЦЭМ!$B$34:$B$777,C$242)+'СЕТ СН'!$F$15</f>
        <v>0</v>
      </c>
      <c r="D263" s="36">
        <f>SUMIFS(СВЦЭМ!$H$34:$H$777,СВЦЭМ!$A$34:$A$777,$A263,СВЦЭМ!$B$34:$B$777,D$242)+'СЕТ СН'!$F$15</f>
        <v>0</v>
      </c>
      <c r="E263" s="36">
        <f>SUMIFS(СВЦЭМ!$H$34:$H$777,СВЦЭМ!$A$34:$A$777,$A263,СВЦЭМ!$B$34:$B$777,E$242)+'СЕТ СН'!$F$15</f>
        <v>0</v>
      </c>
      <c r="F263" s="36">
        <f>SUMIFS(СВЦЭМ!$H$34:$H$777,СВЦЭМ!$A$34:$A$777,$A263,СВЦЭМ!$B$34:$B$777,F$242)+'СЕТ СН'!$F$15</f>
        <v>0</v>
      </c>
      <c r="G263" s="36">
        <f>SUMIFS(СВЦЭМ!$H$34:$H$777,СВЦЭМ!$A$34:$A$777,$A263,СВЦЭМ!$B$34:$B$777,G$242)+'СЕТ СН'!$F$15</f>
        <v>0</v>
      </c>
      <c r="H263" s="36">
        <f>SUMIFS(СВЦЭМ!$H$34:$H$777,СВЦЭМ!$A$34:$A$777,$A263,СВЦЭМ!$B$34:$B$777,H$242)+'СЕТ СН'!$F$15</f>
        <v>0</v>
      </c>
      <c r="I263" s="36">
        <f>SUMIFS(СВЦЭМ!$H$34:$H$777,СВЦЭМ!$A$34:$A$777,$A263,СВЦЭМ!$B$34:$B$777,I$242)+'СЕТ СН'!$F$15</f>
        <v>0</v>
      </c>
      <c r="J263" s="36">
        <f>SUMIFS(СВЦЭМ!$H$34:$H$777,СВЦЭМ!$A$34:$A$777,$A263,СВЦЭМ!$B$34:$B$777,J$242)+'СЕТ СН'!$F$15</f>
        <v>0</v>
      </c>
      <c r="K263" s="36">
        <f>SUMIFS(СВЦЭМ!$H$34:$H$777,СВЦЭМ!$A$34:$A$777,$A263,СВЦЭМ!$B$34:$B$777,K$242)+'СЕТ СН'!$F$15</f>
        <v>0</v>
      </c>
      <c r="L263" s="36">
        <f>SUMIFS(СВЦЭМ!$H$34:$H$777,СВЦЭМ!$A$34:$A$777,$A263,СВЦЭМ!$B$34:$B$777,L$242)+'СЕТ СН'!$F$15</f>
        <v>0</v>
      </c>
      <c r="M263" s="36">
        <f>SUMIFS(СВЦЭМ!$H$34:$H$777,СВЦЭМ!$A$34:$A$777,$A263,СВЦЭМ!$B$34:$B$777,M$242)+'СЕТ СН'!$F$15</f>
        <v>0</v>
      </c>
      <c r="N263" s="36">
        <f>SUMIFS(СВЦЭМ!$H$34:$H$777,СВЦЭМ!$A$34:$A$777,$A263,СВЦЭМ!$B$34:$B$777,N$242)+'СЕТ СН'!$F$15</f>
        <v>0</v>
      </c>
      <c r="O263" s="36">
        <f>SUMIFS(СВЦЭМ!$H$34:$H$777,СВЦЭМ!$A$34:$A$777,$A263,СВЦЭМ!$B$34:$B$777,O$242)+'СЕТ СН'!$F$15</f>
        <v>0</v>
      </c>
      <c r="P263" s="36">
        <f>SUMIFS(СВЦЭМ!$H$34:$H$777,СВЦЭМ!$A$34:$A$777,$A263,СВЦЭМ!$B$34:$B$777,P$242)+'СЕТ СН'!$F$15</f>
        <v>0</v>
      </c>
      <c r="Q263" s="36">
        <f>SUMIFS(СВЦЭМ!$H$34:$H$777,СВЦЭМ!$A$34:$A$777,$A263,СВЦЭМ!$B$34:$B$777,Q$242)+'СЕТ СН'!$F$15</f>
        <v>0</v>
      </c>
      <c r="R263" s="36">
        <f>SUMIFS(СВЦЭМ!$H$34:$H$777,СВЦЭМ!$A$34:$A$777,$A263,СВЦЭМ!$B$34:$B$777,R$242)+'СЕТ СН'!$F$15</f>
        <v>0</v>
      </c>
      <c r="S263" s="36">
        <f>SUMIFS(СВЦЭМ!$H$34:$H$777,СВЦЭМ!$A$34:$A$777,$A263,СВЦЭМ!$B$34:$B$777,S$242)+'СЕТ СН'!$F$15</f>
        <v>0</v>
      </c>
      <c r="T263" s="36">
        <f>SUMIFS(СВЦЭМ!$H$34:$H$777,СВЦЭМ!$A$34:$A$777,$A263,СВЦЭМ!$B$34:$B$777,T$242)+'СЕТ СН'!$F$15</f>
        <v>0</v>
      </c>
      <c r="U263" s="36">
        <f>SUMIFS(СВЦЭМ!$H$34:$H$777,СВЦЭМ!$A$34:$A$777,$A263,СВЦЭМ!$B$34:$B$777,U$242)+'СЕТ СН'!$F$15</f>
        <v>0</v>
      </c>
      <c r="V263" s="36">
        <f>SUMIFS(СВЦЭМ!$H$34:$H$777,СВЦЭМ!$A$34:$A$777,$A263,СВЦЭМ!$B$34:$B$777,V$242)+'СЕТ СН'!$F$15</f>
        <v>0</v>
      </c>
      <c r="W263" s="36">
        <f>SUMIFS(СВЦЭМ!$H$34:$H$777,СВЦЭМ!$A$34:$A$777,$A263,СВЦЭМ!$B$34:$B$777,W$242)+'СЕТ СН'!$F$15</f>
        <v>0</v>
      </c>
      <c r="X263" s="36">
        <f>SUMIFS(СВЦЭМ!$H$34:$H$777,СВЦЭМ!$A$34:$A$777,$A263,СВЦЭМ!$B$34:$B$777,X$242)+'СЕТ СН'!$F$15</f>
        <v>0</v>
      </c>
      <c r="Y263" s="36">
        <f>SUMIFS(СВЦЭМ!$H$34:$H$777,СВЦЭМ!$A$34:$A$777,$A263,СВЦЭМ!$B$34:$B$777,Y$242)+'СЕТ СН'!$F$15</f>
        <v>0</v>
      </c>
    </row>
    <row r="264" spans="1:25" ht="15.75" hidden="1" x14ac:dyDescent="0.2">
      <c r="A264" s="35">
        <f t="shared" si="7"/>
        <v>44249</v>
      </c>
      <c r="B264" s="36">
        <f>SUMIFS(СВЦЭМ!$H$34:$H$777,СВЦЭМ!$A$34:$A$777,$A264,СВЦЭМ!$B$34:$B$777,B$242)+'СЕТ СН'!$F$15</f>
        <v>0</v>
      </c>
      <c r="C264" s="36">
        <f>SUMIFS(СВЦЭМ!$H$34:$H$777,СВЦЭМ!$A$34:$A$777,$A264,СВЦЭМ!$B$34:$B$777,C$242)+'СЕТ СН'!$F$15</f>
        <v>0</v>
      </c>
      <c r="D264" s="36">
        <f>SUMIFS(СВЦЭМ!$H$34:$H$777,СВЦЭМ!$A$34:$A$777,$A264,СВЦЭМ!$B$34:$B$777,D$242)+'СЕТ СН'!$F$15</f>
        <v>0</v>
      </c>
      <c r="E264" s="36">
        <f>SUMIFS(СВЦЭМ!$H$34:$H$777,СВЦЭМ!$A$34:$A$777,$A264,СВЦЭМ!$B$34:$B$777,E$242)+'СЕТ СН'!$F$15</f>
        <v>0</v>
      </c>
      <c r="F264" s="36">
        <f>SUMIFS(СВЦЭМ!$H$34:$H$777,СВЦЭМ!$A$34:$A$777,$A264,СВЦЭМ!$B$34:$B$777,F$242)+'СЕТ СН'!$F$15</f>
        <v>0</v>
      </c>
      <c r="G264" s="36">
        <f>SUMIFS(СВЦЭМ!$H$34:$H$777,СВЦЭМ!$A$34:$A$777,$A264,СВЦЭМ!$B$34:$B$777,G$242)+'СЕТ СН'!$F$15</f>
        <v>0</v>
      </c>
      <c r="H264" s="36">
        <f>SUMIFS(СВЦЭМ!$H$34:$H$777,СВЦЭМ!$A$34:$A$777,$A264,СВЦЭМ!$B$34:$B$777,H$242)+'СЕТ СН'!$F$15</f>
        <v>0</v>
      </c>
      <c r="I264" s="36">
        <f>SUMIFS(СВЦЭМ!$H$34:$H$777,СВЦЭМ!$A$34:$A$777,$A264,СВЦЭМ!$B$34:$B$777,I$242)+'СЕТ СН'!$F$15</f>
        <v>0</v>
      </c>
      <c r="J264" s="36">
        <f>SUMIFS(СВЦЭМ!$H$34:$H$777,СВЦЭМ!$A$34:$A$777,$A264,СВЦЭМ!$B$34:$B$777,J$242)+'СЕТ СН'!$F$15</f>
        <v>0</v>
      </c>
      <c r="K264" s="36">
        <f>SUMIFS(СВЦЭМ!$H$34:$H$777,СВЦЭМ!$A$34:$A$777,$A264,СВЦЭМ!$B$34:$B$777,K$242)+'СЕТ СН'!$F$15</f>
        <v>0</v>
      </c>
      <c r="L264" s="36">
        <f>SUMIFS(СВЦЭМ!$H$34:$H$777,СВЦЭМ!$A$34:$A$777,$A264,СВЦЭМ!$B$34:$B$777,L$242)+'СЕТ СН'!$F$15</f>
        <v>0</v>
      </c>
      <c r="M264" s="36">
        <f>SUMIFS(СВЦЭМ!$H$34:$H$777,СВЦЭМ!$A$34:$A$777,$A264,СВЦЭМ!$B$34:$B$777,M$242)+'СЕТ СН'!$F$15</f>
        <v>0</v>
      </c>
      <c r="N264" s="36">
        <f>SUMIFS(СВЦЭМ!$H$34:$H$777,СВЦЭМ!$A$34:$A$777,$A264,СВЦЭМ!$B$34:$B$777,N$242)+'СЕТ СН'!$F$15</f>
        <v>0</v>
      </c>
      <c r="O264" s="36">
        <f>SUMIFS(СВЦЭМ!$H$34:$H$777,СВЦЭМ!$A$34:$A$777,$A264,СВЦЭМ!$B$34:$B$777,O$242)+'СЕТ СН'!$F$15</f>
        <v>0</v>
      </c>
      <c r="P264" s="36">
        <f>SUMIFS(СВЦЭМ!$H$34:$H$777,СВЦЭМ!$A$34:$A$777,$A264,СВЦЭМ!$B$34:$B$777,P$242)+'СЕТ СН'!$F$15</f>
        <v>0</v>
      </c>
      <c r="Q264" s="36">
        <f>SUMIFS(СВЦЭМ!$H$34:$H$777,СВЦЭМ!$A$34:$A$777,$A264,СВЦЭМ!$B$34:$B$777,Q$242)+'СЕТ СН'!$F$15</f>
        <v>0</v>
      </c>
      <c r="R264" s="36">
        <f>SUMIFS(СВЦЭМ!$H$34:$H$777,СВЦЭМ!$A$34:$A$777,$A264,СВЦЭМ!$B$34:$B$777,R$242)+'СЕТ СН'!$F$15</f>
        <v>0</v>
      </c>
      <c r="S264" s="36">
        <f>SUMIFS(СВЦЭМ!$H$34:$H$777,СВЦЭМ!$A$34:$A$777,$A264,СВЦЭМ!$B$34:$B$777,S$242)+'СЕТ СН'!$F$15</f>
        <v>0</v>
      </c>
      <c r="T264" s="36">
        <f>SUMIFS(СВЦЭМ!$H$34:$H$777,СВЦЭМ!$A$34:$A$777,$A264,СВЦЭМ!$B$34:$B$777,T$242)+'СЕТ СН'!$F$15</f>
        <v>0</v>
      </c>
      <c r="U264" s="36">
        <f>SUMIFS(СВЦЭМ!$H$34:$H$777,СВЦЭМ!$A$34:$A$777,$A264,СВЦЭМ!$B$34:$B$777,U$242)+'СЕТ СН'!$F$15</f>
        <v>0</v>
      </c>
      <c r="V264" s="36">
        <f>SUMIFS(СВЦЭМ!$H$34:$H$777,СВЦЭМ!$A$34:$A$777,$A264,СВЦЭМ!$B$34:$B$777,V$242)+'СЕТ СН'!$F$15</f>
        <v>0</v>
      </c>
      <c r="W264" s="36">
        <f>SUMIFS(СВЦЭМ!$H$34:$H$777,СВЦЭМ!$A$34:$A$777,$A264,СВЦЭМ!$B$34:$B$777,W$242)+'СЕТ СН'!$F$15</f>
        <v>0</v>
      </c>
      <c r="X264" s="36">
        <f>SUMIFS(СВЦЭМ!$H$34:$H$777,СВЦЭМ!$A$34:$A$777,$A264,СВЦЭМ!$B$34:$B$777,X$242)+'СЕТ СН'!$F$15</f>
        <v>0</v>
      </c>
      <c r="Y264" s="36">
        <f>SUMIFS(СВЦЭМ!$H$34:$H$777,СВЦЭМ!$A$34:$A$777,$A264,СВЦЭМ!$B$34:$B$777,Y$242)+'СЕТ СН'!$F$15</f>
        <v>0</v>
      </c>
    </row>
    <row r="265" spans="1:25" ht="15.75" hidden="1" x14ac:dyDescent="0.2">
      <c r="A265" s="35">
        <f t="shared" si="7"/>
        <v>44250</v>
      </c>
      <c r="B265" s="36">
        <f>SUMIFS(СВЦЭМ!$H$34:$H$777,СВЦЭМ!$A$34:$A$777,$A265,СВЦЭМ!$B$34:$B$777,B$242)+'СЕТ СН'!$F$15</f>
        <v>0</v>
      </c>
      <c r="C265" s="36">
        <f>SUMIFS(СВЦЭМ!$H$34:$H$777,СВЦЭМ!$A$34:$A$777,$A265,СВЦЭМ!$B$34:$B$777,C$242)+'СЕТ СН'!$F$15</f>
        <v>0</v>
      </c>
      <c r="D265" s="36">
        <f>SUMIFS(СВЦЭМ!$H$34:$H$777,СВЦЭМ!$A$34:$A$777,$A265,СВЦЭМ!$B$34:$B$777,D$242)+'СЕТ СН'!$F$15</f>
        <v>0</v>
      </c>
      <c r="E265" s="36">
        <f>SUMIFS(СВЦЭМ!$H$34:$H$777,СВЦЭМ!$A$34:$A$777,$A265,СВЦЭМ!$B$34:$B$777,E$242)+'СЕТ СН'!$F$15</f>
        <v>0</v>
      </c>
      <c r="F265" s="36">
        <f>SUMIFS(СВЦЭМ!$H$34:$H$777,СВЦЭМ!$A$34:$A$777,$A265,СВЦЭМ!$B$34:$B$777,F$242)+'СЕТ СН'!$F$15</f>
        <v>0</v>
      </c>
      <c r="G265" s="36">
        <f>SUMIFS(СВЦЭМ!$H$34:$H$777,СВЦЭМ!$A$34:$A$777,$A265,СВЦЭМ!$B$34:$B$777,G$242)+'СЕТ СН'!$F$15</f>
        <v>0</v>
      </c>
      <c r="H265" s="36">
        <f>SUMIFS(СВЦЭМ!$H$34:$H$777,СВЦЭМ!$A$34:$A$777,$A265,СВЦЭМ!$B$34:$B$777,H$242)+'СЕТ СН'!$F$15</f>
        <v>0</v>
      </c>
      <c r="I265" s="36">
        <f>SUMIFS(СВЦЭМ!$H$34:$H$777,СВЦЭМ!$A$34:$A$777,$A265,СВЦЭМ!$B$34:$B$777,I$242)+'СЕТ СН'!$F$15</f>
        <v>0</v>
      </c>
      <c r="J265" s="36">
        <f>SUMIFS(СВЦЭМ!$H$34:$H$777,СВЦЭМ!$A$34:$A$777,$A265,СВЦЭМ!$B$34:$B$777,J$242)+'СЕТ СН'!$F$15</f>
        <v>0</v>
      </c>
      <c r="K265" s="36">
        <f>SUMIFS(СВЦЭМ!$H$34:$H$777,СВЦЭМ!$A$34:$A$777,$A265,СВЦЭМ!$B$34:$B$777,K$242)+'СЕТ СН'!$F$15</f>
        <v>0</v>
      </c>
      <c r="L265" s="36">
        <f>SUMIFS(СВЦЭМ!$H$34:$H$777,СВЦЭМ!$A$34:$A$777,$A265,СВЦЭМ!$B$34:$B$777,L$242)+'СЕТ СН'!$F$15</f>
        <v>0</v>
      </c>
      <c r="M265" s="36">
        <f>SUMIFS(СВЦЭМ!$H$34:$H$777,СВЦЭМ!$A$34:$A$777,$A265,СВЦЭМ!$B$34:$B$777,M$242)+'СЕТ СН'!$F$15</f>
        <v>0</v>
      </c>
      <c r="N265" s="36">
        <f>SUMIFS(СВЦЭМ!$H$34:$H$777,СВЦЭМ!$A$34:$A$777,$A265,СВЦЭМ!$B$34:$B$777,N$242)+'СЕТ СН'!$F$15</f>
        <v>0</v>
      </c>
      <c r="O265" s="36">
        <f>SUMIFS(СВЦЭМ!$H$34:$H$777,СВЦЭМ!$A$34:$A$777,$A265,СВЦЭМ!$B$34:$B$777,O$242)+'СЕТ СН'!$F$15</f>
        <v>0</v>
      </c>
      <c r="P265" s="36">
        <f>SUMIFS(СВЦЭМ!$H$34:$H$777,СВЦЭМ!$A$34:$A$777,$A265,СВЦЭМ!$B$34:$B$777,P$242)+'СЕТ СН'!$F$15</f>
        <v>0</v>
      </c>
      <c r="Q265" s="36">
        <f>SUMIFS(СВЦЭМ!$H$34:$H$777,СВЦЭМ!$A$34:$A$777,$A265,СВЦЭМ!$B$34:$B$777,Q$242)+'СЕТ СН'!$F$15</f>
        <v>0</v>
      </c>
      <c r="R265" s="36">
        <f>SUMIFS(СВЦЭМ!$H$34:$H$777,СВЦЭМ!$A$34:$A$777,$A265,СВЦЭМ!$B$34:$B$777,R$242)+'СЕТ СН'!$F$15</f>
        <v>0</v>
      </c>
      <c r="S265" s="36">
        <f>SUMIFS(СВЦЭМ!$H$34:$H$777,СВЦЭМ!$A$34:$A$777,$A265,СВЦЭМ!$B$34:$B$777,S$242)+'СЕТ СН'!$F$15</f>
        <v>0</v>
      </c>
      <c r="T265" s="36">
        <f>SUMIFS(СВЦЭМ!$H$34:$H$777,СВЦЭМ!$A$34:$A$777,$A265,СВЦЭМ!$B$34:$B$777,T$242)+'СЕТ СН'!$F$15</f>
        <v>0</v>
      </c>
      <c r="U265" s="36">
        <f>SUMIFS(СВЦЭМ!$H$34:$H$777,СВЦЭМ!$A$34:$A$777,$A265,СВЦЭМ!$B$34:$B$777,U$242)+'СЕТ СН'!$F$15</f>
        <v>0</v>
      </c>
      <c r="V265" s="36">
        <f>SUMIFS(СВЦЭМ!$H$34:$H$777,СВЦЭМ!$A$34:$A$777,$A265,СВЦЭМ!$B$34:$B$777,V$242)+'СЕТ СН'!$F$15</f>
        <v>0</v>
      </c>
      <c r="W265" s="36">
        <f>SUMIFS(СВЦЭМ!$H$34:$H$777,СВЦЭМ!$A$34:$A$777,$A265,СВЦЭМ!$B$34:$B$777,W$242)+'СЕТ СН'!$F$15</f>
        <v>0</v>
      </c>
      <c r="X265" s="36">
        <f>SUMIFS(СВЦЭМ!$H$34:$H$777,СВЦЭМ!$A$34:$A$777,$A265,СВЦЭМ!$B$34:$B$777,X$242)+'СЕТ СН'!$F$15</f>
        <v>0</v>
      </c>
      <c r="Y265" s="36">
        <f>SUMIFS(СВЦЭМ!$H$34:$H$777,СВЦЭМ!$A$34:$A$777,$A265,СВЦЭМ!$B$34:$B$777,Y$242)+'СЕТ СН'!$F$15</f>
        <v>0</v>
      </c>
    </row>
    <row r="266" spans="1:25" ht="15.75" hidden="1" x14ac:dyDescent="0.2">
      <c r="A266" s="35">
        <f t="shared" si="7"/>
        <v>44251</v>
      </c>
      <c r="B266" s="36">
        <f>SUMIFS(СВЦЭМ!$H$34:$H$777,СВЦЭМ!$A$34:$A$777,$A266,СВЦЭМ!$B$34:$B$777,B$242)+'СЕТ СН'!$F$15</f>
        <v>0</v>
      </c>
      <c r="C266" s="36">
        <f>SUMIFS(СВЦЭМ!$H$34:$H$777,СВЦЭМ!$A$34:$A$777,$A266,СВЦЭМ!$B$34:$B$777,C$242)+'СЕТ СН'!$F$15</f>
        <v>0</v>
      </c>
      <c r="D266" s="36">
        <f>SUMIFS(СВЦЭМ!$H$34:$H$777,СВЦЭМ!$A$34:$A$777,$A266,СВЦЭМ!$B$34:$B$777,D$242)+'СЕТ СН'!$F$15</f>
        <v>0</v>
      </c>
      <c r="E266" s="36">
        <f>SUMIFS(СВЦЭМ!$H$34:$H$777,СВЦЭМ!$A$34:$A$777,$A266,СВЦЭМ!$B$34:$B$777,E$242)+'СЕТ СН'!$F$15</f>
        <v>0</v>
      </c>
      <c r="F266" s="36">
        <f>SUMIFS(СВЦЭМ!$H$34:$H$777,СВЦЭМ!$A$34:$A$777,$A266,СВЦЭМ!$B$34:$B$777,F$242)+'СЕТ СН'!$F$15</f>
        <v>0</v>
      </c>
      <c r="G266" s="36">
        <f>SUMIFS(СВЦЭМ!$H$34:$H$777,СВЦЭМ!$A$34:$A$777,$A266,СВЦЭМ!$B$34:$B$777,G$242)+'СЕТ СН'!$F$15</f>
        <v>0</v>
      </c>
      <c r="H266" s="36">
        <f>SUMIFS(СВЦЭМ!$H$34:$H$777,СВЦЭМ!$A$34:$A$777,$A266,СВЦЭМ!$B$34:$B$777,H$242)+'СЕТ СН'!$F$15</f>
        <v>0</v>
      </c>
      <c r="I266" s="36">
        <f>SUMIFS(СВЦЭМ!$H$34:$H$777,СВЦЭМ!$A$34:$A$777,$A266,СВЦЭМ!$B$34:$B$777,I$242)+'СЕТ СН'!$F$15</f>
        <v>0</v>
      </c>
      <c r="J266" s="36">
        <f>SUMIFS(СВЦЭМ!$H$34:$H$777,СВЦЭМ!$A$34:$A$777,$A266,СВЦЭМ!$B$34:$B$777,J$242)+'СЕТ СН'!$F$15</f>
        <v>0</v>
      </c>
      <c r="K266" s="36">
        <f>SUMIFS(СВЦЭМ!$H$34:$H$777,СВЦЭМ!$A$34:$A$777,$A266,СВЦЭМ!$B$34:$B$777,K$242)+'СЕТ СН'!$F$15</f>
        <v>0</v>
      </c>
      <c r="L266" s="36">
        <f>SUMIFS(СВЦЭМ!$H$34:$H$777,СВЦЭМ!$A$34:$A$777,$A266,СВЦЭМ!$B$34:$B$777,L$242)+'СЕТ СН'!$F$15</f>
        <v>0</v>
      </c>
      <c r="M266" s="36">
        <f>SUMIFS(СВЦЭМ!$H$34:$H$777,СВЦЭМ!$A$34:$A$777,$A266,СВЦЭМ!$B$34:$B$777,M$242)+'СЕТ СН'!$F$15</f>
        <v>0</v>
      </c>
      <c r="N266" s="36">
        <f>SUMIFS(СВЦЭМ!$H$34:$H$777,СВЦЭМ!$A$34:$A$777,$A266,СВЦЭМ!$B$34:$B$777,N$242)+'СЕТ СН'!$F$15</f>
        <v>0</v>
      </c>
      <c r="O266" s="36">
        <f>SUMIFS(СВЦЭМ!$H$34:$H$777,СВЦЭМ!$A$34:$A$777,$A266,СВЦЭМ!$B$34:$B$777,O$242)+'СЕТ СН'!$F$15</f>
        <v>0</v>
      </c>
      <c r="P266" s="36">
        <f>SUMIFS(СВЦЭМ!$H$34:$H$777,СВЦЭМ!$A$34:$A$777,$A266,СВЦЭМ!$B$34:$B$777,P$242)+'СЕТ СН'!$F$15</f>
        <v>0</v>
      </c>
      <c r="Q266" s="36">
        <f>SUMIFS(СВЦЭМ!$H$34:$H$777,СВЦЭМ!$A$34:$A$777,$A266,СВЦЭМ!$B$34:$B$777,Q$242)+'СЕТ СН'!$F$15</f>
        <v>0</v>
      </c>
      <c r="R266" s="36">
        <f>SUMIFS(СВЦЭМ!$H$34:$H$777,СВЦЭМ!$A$34:$A$777,$A266,СВЦЭМ!$B$34:$B$777,R$242)+'СЕТ СН'!$F$15</f>
        <v>0</v>
      </c>
      <c r="S266" s="36">
        <f>SUMIFS(СВЦЭМ!$H$34:$H$777,СВЦЭМ!$A$34:$A$777,$A266,СВЦЭМ!$B$34:$B$777,S$242)+'СЕТ СН'!$F$15</f>
        <v>0</v>
      </c>
      <c r="T266" s="36">
        <f>SUMIFS(СВЦЭМ!$H$34:$H$777,СВЦЭМ!$A$34:$A$777,$A266,СВЦЭМ!$B$34:$B$777,T$242)+'СЕТ СН'!$F$15</f>
        <v>0</v>
      </c>
      <c r="U266" s="36">
        <f>SUMIFS(СВЦЭМ!$H$34:$H$777,СВЦЭМ!$A$34:$A$777,$A266,СВЦЭМ!$B$34:$B$777,U$242)+'СЕТ СН'!$F$15</f>
        <v>0</v>
      </c>
      <c r="V266" s="36">
        <f>SUMIFS(СВЦЭМ!$H$34:$H$777,СВЦЭМ!$A$34:$A$777,$A266,СВЦЭМ!$B$34:$B$777,V$242)+'СЕТ СН'!$F$15</f>
        <v>0</v>
      </c>
      <c r="W266" s="36">
        <f>SUMIFS(СВЦЭМ!$H$34:$H$777,СВЦЭМ!$A$34:$A$777,$A266,СВЦЭМ!$B$34:$B$777,W$242)+'СЕТ СН'!$F$15</f>
        <v>0</v>
      </c>
      <c r="X266" s="36">
        <f>SUMIFS(СВЦЭМ!$H$34:$H$777,СВЦЭМ!$A$34:$A$777,$A266,СВЦЭМ!$B$34:$B$777,X$242)+'СЕТ СН'!$F$15</f>
        <v>0</v>
      </c>
      <c r="Y266" s="36">
        <f>SUMIFS(СВЦЭМ!$H$34:$H$777,СВЦЭМ!$A$34:$A$777,$A266,СВЦЭМ!$B$34:$B$777,Y$242)+'СЕТ СН'!$F$15</f>
        <v>0</v>
      </c>
    </row>
    <row r="267" spans="1:25" ht="15.75" hidden="1" x14ac:dyDescent="0.2">
      <c r="A267" s="35">
        <f t="shared" si="7"/>
        <v>44252</v>
      </c>
      <c r="B267" s="36">
        <f>SUMIFS(СВЦЭМ!$H$34:$H$777,СВЦЭМ!$A$34:$A$777,$A267,СВЦЭМ!$B$34:$B$777,B$242)+'СЕТ СН'!$F$15</f>
        <v>0</v>
      </c>
      <c r="C267" s="36">
        <f>SUMIFS(СВЦЭМ!$H$34:$H$777,СВЦЭМ!$A$34:$A$777,$A267,СВЦЭМ!$B$34:$B$777,C$242)+'СЕТ СН'!$F$15</f>
        <v>0</v>
      </c>
      <c r="D267" s="36">
        <f>SUMIFS(СВЦЭМ!$H$34:$H$777,СВЦЭМ!$A$34:$A$777,$A267,СВЦЭМ!$B$34:$B$777,D$242)+'СЕТ СН'!$F$15</f>
        <v>0</v>
      </c>
      <c r="E267" s="36">
        <f>SUMIFS(СВЦЭМ!$H$34:$H$777,СВЦЭМ!$A$34:$A$777,$A267,СВЦЭМ!$B$34:$B$777,E$242)+'СЕТ СН'!$F$15</f>
        <v>0</v>
      </c>
      <c r="F267" s="36">
        <f>SUMIFS(СВЦЭМ!$H$34:$H$777,СВЦЭМ!$A$34:$A$777,$A267,СВЦЭМ!$B$34:$B$777,F$242)+'СЕТ СН'!$F$15</f>
        <v>0</v>
      </c>
      <c r="G267" s="36">
        <f>SUMIFS(СВЦЭМ!$H$34:$H$777,СВЦЭМ!$A$34:$A$777,$A267,СВЦЭМ!$B$34:$B$777,G$242)+'СЕТ СН'!$F$15</f>
        <v>0</v>
      </c>
      <c r="H267" s="36">
        <f>SUMIFS(СВЦЭМ!$H$34:$H$777,СВЦЭМ!$A$34:$A$777,$A267,СВЦЭМ!$B$34:$B$777,H$242)+'СЕТ СН'!$F$15</f>
        <v>0</v>
      </c>
      <c r="I267" s="36">
        <f>SUMIFS(СВЦЭМ!$H$34:$H$777,СВЦЭМ!$A$34:$A$777,$A267,СВЦЭМ!$B$34:$B$777,I$242)+'СЕТ СН'!$F$15</f>
        <v>0</v>
      </c>
      <c r="J267" s="36">
        <f>SUMIFS(СВЦЭМ!$H$34:$H$777,СВЦЭМ!$A$34:$A$777,$A267,СВЦЭМ!$B$34:$B$777,J$242)+'СЕТ СН'!$F$15</f>
        <v>0</v>
      </c>
      <c r="K267" s="36">
        <f>SUMIFS(СВЦЭМ!$H$34:$H$777,СВЦЭМ!$A$34:$A$777,$A267,СВЦЭМ!$B$34:$B$777,K$242)+'СЕТ СН'!$F$15</f>
        <v>0</v>
      </c>
      <c r="L267" s="36">
        <f>SUMIFS(СВЦЭМ!$H$34:$H$777,СВЦЭМ!$A$34:$A$777,$A267,СВЦЭМ!$B$34:$B$777,L$242)+'СЕТ СН'!$F$15</f>
        <v>0</v>
      </c>
      <c r="M267" s="36">
        <f>SUMIFS(СВЦЭМ!$H$34:$H$777,СВЦЭМ!$A$34:$A$777,$A267,СВЦЭМ!$B$34:$B$777,M$242)+'СЕТ СН'!$F$15</f>
        <v>0</v>
      </c>
      <c r="N267" s="36">
        <f>SUMIFS(СВЦЭМ!$H$34:$H$777,СВЦЭМ!$A$34:$A$777,$A267,СВЦЭМ!$B$34:$B$777,N$242)+'СЕТ СН'!$F$15</f>
        <v>0</v>
      </c>
      <c r="O267" s="36">
        <f>SUMIFS(СВЦЭМ!$H$34:$H$777,СВЦЭМ!$A$34:$A$777,$A267,СВЦЭМ!$B$34:$B$777,O$242)+'СЕТ СН'!$F$15</f>
        <v>0</v>
      </c>
      <c r="P267" s="36">
        <f>SUMIFS(СВЦЭМ!$H$34:$H$777,СВЦЭМ!$A$34:$A$777,$A267,СВЦЭМ!$B$34:$B$777,P$242)+'СЕТ СН'!$F$15</f>
        <v>0</v>
      </c>
      <c r="Q267" s="36">
        <f>SUMIFS(СВЦЭМ!$H$34:$H$777,СВЦЭМ!$A$34:$A$777,$A267,СВЦЭМ!$B$34:$B$777,Q$242)+'СЕТ СН'!$F$15</f>
        <v>0</v>
      </c>
      <c r="R267" s="36">
        <f>SUMIFS(СВЦЭМ!$H$34:$H$777,СВЦЭМ!$A$34:$A$777,$A267,СВЦЭМ!$B$34:$B$777,R$242)+'СЕТ СН'!$F$15</f>
        <v>0</v>
      </c>
      <c r="S267" s="36">
        <f>SUMIFS(СВЦЭМ!$H$34:$H$777,СВЦЭМ!$A$34:$A$777,$A267,СВЦЭМ!$B$34:$B$777,S$242)+'СЕТ СН'!$F$15</f>
        <v>0</v>
      </c>
      <c r="T267" s="36">
        <f>SUMIFS(СВЦЭМ!$H$34:$H$777,СВЦЭМ!$A$34:$A$777,$A267,СВЦЭМ!$B$34:$B$777,T$242)+'СЕТ СН'!$F$15</f>
        <v>0</v>
      </c>
      <c r="U267" s="36">
        <f>SUMIFS(СВЦЭМ!$H$34:$H$777,СВЦЭМ!$A$34:$A$777,$A267,СВЦЭМ!$B$34:$B$777,U$242)+'СЕТ СН'!$F$15</f>
        <v>0</v>
      </c>
      <c r="V267" s="36">
        <f>SUMIFS(СВЦЭМ!$H$34:$H$777,СВЦЭМ!$A$34:$A$777,$A267,СВЦЭМ!$B$34:$B$777,V$242)+'СЕТ СН'!$F$15</f>
        <v>0</v>
      </c>
      <c r="W267" s="36">
        <f>SUMIFS(СВЦЭМ!$H$34:$H$777,СВЦЭМ!$A$34:$A$777,$A267,СВЦЭМ!$B$34:$B$777,W$242)+'СЕТ СН'!$F$15</f>
        <v>0</v>
      </c>
      <c r="X267" s="36">
        <f>SUMIFS(СВЦЭМ!$H$34:$H$777,СВЦЭМ!$A$34:$A$777,$A267,СВЦЭМ!$B$34:$B$777,X$242)+'СЕТ СН'!$F$15</f>
        <v>0</v>
      </c>
      <c r="Y267" s="36">
        <f>SUMIFS(СВЦЭМ!$H$34:$H$777,СВЦЭМ!$A$34:$A$777,$A267,СВЦЭМ!$B$34:$B$777,Y$242)+'СЕТ СН'!$F$15</f>
        <v>0</v>
      </c>
    </row>
    <row r="268" spans="1:25" ht="15.75" hidden="1" x14ac:dyDescent="0.2">
      <c r="A268" s="35">
        <f t="shared" si="7"/>
        <v>44253</v>
      </c>
      <c r="B268" s="36">
        <f>SUMIFS(СВЦЭМ!$H$34:$H$777,СВЦЭМ!$A$34:$A$777,$A268,СВЦЭМ!$B$34:$B$777,B$242)+'СЕТ СН'!$F$15</f>
        <v>0</v>
      </c>
      <c r="C268" s="36">
        <f>SUMIFS(СВЦЭМ!$H$34:$H$777,СВЦЭМ!$A$34:$A$777,$A268,СВЦЭМ!$B$34:$B$777,C$242)+'СЕТ СН'!$F$15</f>
        <v>0</v>
      </c>
      <c r="D268" s="36">
        <f>SUMIFS(СВЦЭМ!$H$34:$H$777,СВЦЭМ!$A$34:$A$777,$A268,СВЦЭМ!$B$34:$B$777,D$242)+'СЕТ СН'!$F$15</f>
        <v>0</v>
      </c>
      <c r="E268" s="36">
        <f>SUMIFS(СВЦЭМ!$H$34:$H$777,СВЦЭМ!$A$34:$A$777,$A268,СВЦЭМ!$B$34:$B$777,E$242)+'СЕТ СН'!$F$15</f>
        <v>0</v>
      </c>
      <c r="F268" s="36">
        <f>SUMIFS(СВЦЭМ!$H$34:$H$777,СВЦЭМ!$A$34:$A$777,$A268,СВЦЭМ!$B$34:$B$777,F$242)+'СЕТ СН'!$F$15</f>
        <v>0</v>
      </c>
      <c r="G268" s="36">
        <f>SUMIFS(СВЦЭМ!$H$34:$H$777,СВЦЭМ!$A$34:$A$777,$A268,СВЦЭМ!$B$34:$B$777,G$242)+'СЕТ СН'!$F$15</f>
        <v>0</v>
      </c>
      <c r="H268" s="36">
        <f>SUMIFS(СВЦЭМ!$H$34:$H$777,СВЦЭМ!$A$34:$A$777,$A268,СВЦЭМ!$B$34:$B$777,H$242)+'СЕТ СН'!$F$15</f>
        <v>0</v>
      </c>
      <c r="I268" s="36">
        <f>SUMIFS(СВЦЭМ!$H$34:$H$777,СВЦЭМ!$A$34:$A$777,$A268,СВЦЭМ!$B$34:$B$777,I$242)+'СЕТ СН'!$F$15</f>
        <v>0</v>
      </c>
      <c r="J268" s="36">
        <f>SUMIFS(СВЦЭМ!$H$34:$H$777,СВЦЭМ!$A$34:$A$777,$A268,СВЦЭМ!$B$34:$B$777,J$242)+'СЕТ СН'!$F$15</f>
        <v>0</v>
      </c>
      <c r="K268" s="36">
        <f>SUMIFS(СВЦЭМ!$H$34:$H$777,СВЦЭМ!$A$34:$A$777,$A268,СВЦЭМ!$B$34:$B$777,K$242)+'СЕТ СН'!$F$15</f>
        <v>0</v>
      </c>
      <c r="L268" s="36">
        <f>SUMIFS(СВЦЭМ!$H$34:$H$777,СВЦЭМ!$A$34:$A$777,$A268,СВЦЭМ!$B$34:$B$777,L$242)+'СЕТ СН'!$F$15</f>
        <v>0</v>
      </c>
      <c r="M268" s="36">
        <f>SUMIFS(СВЦЭМ!$H$34:$H$777,СВЦЭМ!$A$34:$A$777,$A268,СВЦЭМ!$B$34:$B$777,M$242)+'СЕТ СН'!$F$15</f>
        <v>0</v>
      </c>
      <c r="N268" s="36">
        <f>SUMIFS(СВЦЭМ!$H$34:$H$777,СВЦЭМ!$A$34:$A$777,$A268,СВЦЭМ!$B$34:$B$777,N$242)+'СЕТ СН'!$F$15</f>
        <v>0</v>
      </c>
      <c r="O268" s="36">
        <f>SUMIFS(СВЦЭМ!$H$34:$H$777,СВЦЭМ!$A$34:$A$777,$A268,СВЦЭМ!$B$34:$B$777,O$242)+'СЕТ СН'!$F$15</f>
        <v>0</v>
      </c>
      <c r="P268" s="36">
        <f>SUMIFS(СВЦЭМ!$H$34:$H$777,СВЦЭМ!$A$34:$A$777,$A268,СВЦЭМ!$B$34:$B$777,P$242)+'СЕТ СН'!$F$15</f>
        <v>0</v>
      </c>
      <c r="Q268" s="36">
        <f>SUMIFS(СВЦЭМ!$H$34:$H$777,СВЦЭМ!$A$34:$A$777,$A268,СВЦЭМ!$B$34:$B$777,Q$242)+'СЕТ СН'!$F$15</f>
        <v>0</v>
      </c>
      <c r="R268" s="36">
        <f>SUMIFS(СВЦЭМ!$H$34:$H$777,СВЦЭМ!$A$34:$A$777,$A268,СВЦЭМ!$B$34:$B$777,R$242)+'СЕТ СН'!$F$15</f>
        <v>0</v>
      </c>
      <c r="S268" s="36">
        <f>SUMIFS(СВЦЭМ!$H$34:$H$777,СВЦЭМ!$A$34:$A$777,$A268,СВЦЭМ!$B$34:$B$777,S$242)+'СЕТ СН'!$F$15</f>
        <v>0</v>
      </c>
      <c r="T268" s="36">
        <f>SUMIFS(СВЦЭМ!$H$34:$H$777,СВЦЭМ!$A$34:$A$777,$A268,СВЦЭМ!$B$34:$B$777,T$242)+'СЕТ СН'!$F$15</f>
        <v>0</v>
      </c>
      <c r="U268" s="36">
        <f>SUMIFS(СВЦЭМ!$H$34:$H$777,СВЦЭМ!$A$34:$A$777,$A268,СВЦЭМ!$B$34:$B$777,U$242)+'СЕТ СН'!$F$15</f>
        <v>0</v>
      </c>
      <c r="V268" s="36">
        <f>SUMIFS(СВЦЭМ!$H$34:$H$777,СВЦЭМ!$A$34:$A$777,$A268,СВЦЭМ!$B$34:$B$777,V$242)+'СЕТ СН'!$F$15</f>
        <v>0</v>
      </c>
      <c r="W268" s="36">
        <f>SUMIFS(СВЦЭМ!$H$34:$H$777,СВЦЭМ!$A$34:$A$777,$A268,СВЦЭМ!$B$34:$B$777,W$242)+'СЕТ СН'!$F$15</f>
        <v>0</v>
      </c>
      <c r="X268" s="36">
        <f>SUMIFS(СВЦЭМ!$H$34:$H$777,СВЦЭМ!$A$34:$A$777,$A268,СВЦЭМ!$B$34:$B$777,X$242)+'СЕТ СН'!$F$15</f>
        <v>0</v>
      </c>
      <c r="Y268" s="36">
        <f>SUMIFS(СВЦЭМ!$H$34:$H$777,СВЦЭМ!$A$34:$A$777,$A268,СВЦЭМ!$B$34:$B$777,Y$242)+'СЕТ СН'!$F$15</f>
        <v>0</v>
      </c>
    </row>
    <row r="269" spans="1:25" ht="15.75" hidden="1" x14ac:dyDescent="0.2">
      <c r="A269" s="35">
        <f t="shared" si="7"/>
        <v>44254</v>
      </c>
      <c r="B269" s="36">
        <f>SUMIFS(СВЦЭМ!$H$34:$H$777,СВЦЭМ!$A$34:$A$777,$A269,СВЦЭМ!$B$34:$B$777,B$242)+'СЕТ СН'!$F$15</f>
        <v>0</v>
      </c>
      <c r="C269" s="36">
        <f>SUMIFS(СВЦЭМ!$H$34:$H$777,СВЦЭМ!$A$34:$A$777,$A269,СВЦЭМ!$B$34:$B$777,C$242)+'СЕТ СН'!$F$15</f>
        <v>0</v>
      </c>
      <c r="D269" s="36">
        <f>SUMIFS(СВЦЭМ!$H$34:$H$777,СВЦЭМ!$A$34:$A$777,$A269,СВЦЭМ!$B$34:$B$777,D$242)+'СЕТ СН'!$F$15</f>
        <v>0</v>
      </c>
      <c r="E269" s="36">
        <f>SUMIFS(СВЦЭМ!$H$34:$H$777,СВЦЭМ!$A$34:$A$777,$A269,СВЦЭМ!$B$34:$B$777,E$242)+'СЕТ СН'!$F$15</f>
        <v>0</v>
      </c>
      <c r="F269" s="36">
        <f>SUMIFS(СВЦЭМ!$H$34:$H$777,СВЦЭМ!$A$34:$A$777,$A269,СВЦЭМ!$B$34:$B$777,F$242)+'СЕТ СН'!$F$15</f>
        <v>0</v>
      </c>
      <c r="G269" s="36">
        <f>SUMIFS(СВЦЭМ!$H$34:$H$777,СВЦЭМ!$A$34:$A$777,$A269,СВЦЭМ!$B$34:$B$777,G$242)+'СЕТ СН'!$F$15</f>
        <v>0</v>
      </c>
      <c r="H269" s="36">
        <f>SUMIFS(СВЦЭМ!$H$34:$H$777,СВЦЭМ!$A$34:$A$777,$A269,СВЦЭМ!$B$34:$B$777,H$242)+'СЕТ СН'!$F$15</f>
        <v>0</v>
      </c>
      <c r="I269" s="36">
        <f>SUMIFS(СВЦЭМ!$H$34:$H$777,СВЦЭМ!$A$34:$A$777,$A269,СВЦЭМ!$B$34:$B$777,I$242)+'СЕТ СН'!$F$15</f>
        <v>0</v>
      </c>
      <c r="J269" s="36">
        <f>SUMIFS(СВЦЭМ!$H$34:$H$777,СВЦЭМ!$A$34:$A$777,$A269,СВЦЭМ!$B$34:$B$777,J$242)+'СЕТ СН'!$F$15</f>
        <v>0</v>
      </c>
      <c r="K269" s="36">
        <f>SUMIFS(СВЦЭМ!$H$34:$H$777,СВЦЭМ!$A$34:$A$777,$A269,СВЦЭМ!$B$34:$B$777,K$242)+'СЕТ СН'!$F$15</f>
        <v>0</v>
      </c>
      <c r="L269" s="36">
        <f>SUMIFS(СВЦЭМ!$H$34:$H$777,СВЦЭМ!$A$34:$A$777,$A269,СВЦЭМ!$B$34:$B$777,L$242)+'СЕТ СН'!$F$15</f>
        <v>0</v>
      </c>
      <c r="M269" s="36">
        <f>SUMIFS(СВЦЭМ!$H$34:$H$777,СВЦЭМ!$A$34:$A$777,$A269,СВЦЭМ!$B$34:$B$777,M$242)+'СЕТ СН'!$F$15</f>
        <v>0</v>
      </c>
      <c r="N269" s="36">
        <f>SUMIFS(СВЦЭМ!$H$34:$H$777,СВЦЭМ!$A$34:$A$777,$A269,СВЦЭМ!$B$34:$B$777,N$242)+'СЕТ СН'!$F$15</f>
        <v>0</v>
      </c>
      <c r="O269" s="36">
        <f>SUMIFS(СВЦЭМ!$H$34:$H$777,СВЦЭМ!$A$34:$A$777,$A269,СВЦЭМ!$B$34:$B$777,O$242)+'СЕТ СН'!$F$15</f>
        <v>0</v>
      </c>
      <c r="P269" s="36">
        <f>SUMIFS(СВЦЭМ!$H$34:$H$777,СВЦЭМ!$A$34:$A$777,$A269,СВЦЭМ!$B$34:$B$777,P$242)+'СЕТ СН'!$F$15</f>
        <v>0</v>
      </c>
      <c r="Q269" s="36">
        <f>SUMIFS(СВЦЭМ!$H$34:$H$777,СВЦЭМ!$A$34:$A$777,$A269,СВЦЭМ!$B$34:$B$777,Q$242)+'СЕТ СН'!$F$15</f>
        <v>0</v>
      </c>
      <c r="R269" s="36">
        <f>SUMIFS(СВЦЭМ!$H$34:$H$777,СВЦЭМ!$A$34:$A$777,$A269,СВЦЭМ!$B$34:$B$777,R$242)+'СЕТ СН'!$F$15</f>
        <v>0</v>
      </c>
      <c r="S269" s="36">
        <f>SUMIFS(СВЦЭМ!$H$34:$H$777,СВЦЭМ!$A$34:$A$777,$A269,СВЦЭМ!$B$34:$B$777,S$242)+'СЕТ СН'!$F$15</f>
        <v>0</v>
      </c>
      <c r="T269" s="36">
        <f>SUMIFS(СВЦЭМ!$H$34:$H$777,СВЦЭМ!$A$34:$A$777,$A269,СВЦЭМ!$B$34:$B$777,T$242)+'СЕТ СН'!$F$15</f>
        <v>0</v>
      </c>
      <c r="U269" s="36">
        <f>SUMIFS(СВЦЭМ!$H$34:$H$777,СВЦЭМ!$A$34:$A$777,$A269,СВЦЭМ!$B$34:$B$777,U$242)+'СЕТ СН'!$F$15</f>
        <v>0</v>
      </c>
      <c r="V269" s="36">
        <f>SUMIFS(СВЦЭМ!$H$34:$H$777,СВЦЭМ!$A$34:$A$777,$A269,СВЦЭМ!$B$34:$B$777,V$242)+'СЕТ СН'!$F$15</f>
        <v>0</v>
      </c>
      <c r="W269" s="36">
        <f>SUMIFS(СВЦЭМ!$H$34:$H$777,СВЦЭМ!$A$34:$A$777,$A269,СВЦЭМ!$B$34:$B$777,W$242)+'СЕТ СН'!$F$15</f>
        <v>0</v>
      </c>
      <c r="X269" s="36">
        <f>SUMIFS(СВЦЭМ!$H$34:$H$777,СВЦЭМ!$A$34:$A$777,$A269,СВЦЭМ!$B$34:$B$777,X$242)+'СЕТ СН'!$F$15</f>
        <v>0</v>
      </c>
      <c r="Y269" s="36">
        <f>SUMIFS(СВЦЭМ!$H$34:$H$777,СВЦЭМ!$A$34:$A$777,$A269,СВЦЭМ!$B$34:$B$777,Y$242)+'СЕТ СН'!$F$15</f>
        <v>0</v>
      </c>
    </row>
    <row r="270" spans="1:25" ht="15.75" hidden="1" x14ac:dyDescent="0.2">
      <c r="A270" s="35">
        <f t="shared" si="7"/>
        <v>44255</v>
      </c>
      <c r="B270" s="36">
        <f>SUMIFS(СВЦЭМ!$H$34:$H$777,СВЦЭМ!$A$34:$A$777,$A270,СВЦЭМ!$B$34:$B$777,B$242)+'СЕТ СН'!$F$15</f>
        <v>0</v>
      </c>
      <c r="C270" s="36">
        <f>SUMIFS(СВЦЭМ!$H$34:$H$777,СВЦЭМ!$A$34:$A$777,$A270,СВЦЭМ!$B$34:$B$777,C$242)+'СЕТ СН'!$F$15</f>
        <v>0</v>
      </c>
      <c r="D270" s="36">
        <f>SUMIFS(СВЦЭМ!$H$34:$H$777,СВЦЭМ!$A$34:$A$777,$A270,СВЦЭМ!$B$34:$B$777,D$242)+'СЕТ СН'!$F$15</f>
        <v>0</v>
      </c>
      <c r="E270" s="36">
        <f>SUMIFS(СВЦЭМ!$H$34:$H$777,СВЦЭМ!$A$34:$A$777,$A270,СВЦЭМ!$B$34:$B$777,E$242)+'СЕТ СН'!$F$15</f>
        <v>0</v>
      </c>
      <c r="F270" s="36">
        <f>SUMIFS(СВЦЭМ!$H$34:$H$777,СВЦЭМ!$A$34:$A$777,$A270,СВЦЭМ!$B$34:$B$777,F$242)+'СЕТ СН'!$F$15</f>
        <v>0</v>
      </c>
      <c r="G270" s="36">
        <f>SUMIFS(СВЦЭМ!$H$34:$H$777,СВЦЭМ!$A$34:$A$777,$A270,СВЦЭМ!$B$34:$B$777,G$242)+'СЕТ СН'!$F$15</f>
        <v>0</v>
      </c>
      <c r="H270" s="36">
        <f>SUMIFS(СВЦЭМ!$H$34:$H$777,СВЦЭМ!$A$34:$A$777,$A270,СВЦЭМ!$B$34:$B$777,H$242)+'СЕТ СН'!$F$15</f>
        <v>0</v>
      </c>
      <c r="I270" s="36">
        <f>SUMIFS(СВЦЭМ!$H$34:$H$777,СВЦЭМ!$A$34:$A$777,$A270,СВЦЭМ!$B$34:$B$777,I$242)+'СЕТ СН'!$F$15</f>
        <v>0</v>
      </c>
      <c r="J270" s="36">
        <f>SUMIFS(СВЦЭМ!$H$34:$H$777,СВЦЭМ!$A$34:$A$777,$A270,СВЦЭМ!$B$34:$B$777,J$242)+'СЕТ СН'!$F$15</f>
        <v>0</v>
      </c>
      <c r="K270" s="36">
        <f>SUMIFS(СВЦЭМ!$H$34:$H$777,СВЦЭМ!$A$34:$A$777,$A270,СВЦЭМ!$B$34:$B$777,K$242)+'СЕТ СН'!$F$15</f>
        <v>0</v>
      </c>
      <c r="L270" s="36">
        <f>SUMIFS(СВЦЭМ!$H$34:$H$777,СВЦЭМ!$A$34:$A$777,$A270,СВЦЭМ!$B$34:$B$777,L$242)+'СЕТ СН'!$F$15</f>
        <v>0</v>
      </c>
      <c r="M270" s="36">
        <f>SUMIFS(СВЦЭМ!$H$34:$H$777,СВЦЭМ!$A$34:$A$777,$A270,СВЦЭМ!$B$34:$B$777,M$242)+'СЕТ СН'!$F$15</f>
        <v>0</v>
      </c>
      <c r="N270" s="36">
        <f>SUMIFS(СВЦЭМ!$H$34:$H$777,СВЦЭМ!$A$34:$A$777,$A270,СВЦЭМ!$B$34:$B$777,N$242)+'СЕТ СН'!$F$15</f>
        <v>0</v>
      </c>
      <c r="O270" s="36">
        <f>SUMIFS(СВЦЭМ!$H$34:$H$777,СВЦЭМ!$A$34:$A$777,$A270,СВЦЭМ!$B$34:$B$777,O$242)+'СЕТ СН'!$F$15</f>
        <v>0</v>
      </c>
      <c r="P270" s="36">
        <f>SUMIFS(СВЦЭМ!$H$34:$H$777,СВЦЭМ!$A$34:$A$777,$A270,СВЦЭМ!$B$34:$B$777,P$242)+'СЕТ СН'!$F$15</f>
        <v>0</v>
      </c>
      <c r="Q270" s="36">
        <f>SUMIFS(СВЦЭМ!$H$34:$H$777,СВЦЭМ!$A$34:$A$777,$A270,СВЦЭМ!$B$34:$B$777,Q$242)+'СЕТ СН'!$F$15</f>
        <v>0</v>
      </c>
      <c r="R270" s="36">
        <f>SUMIFS(СВЦЭМ!$H$34:$H$777,СВЦЭМ!$A$34:$A$777,$A270,СВЦЭМ!$B$34:$B$777,R$242)+'СЕТ СН'!$F$15</f>
        <v>0</v>
      </c>
      <c r="S270" s="36">
        <f>SUMIFS(СВЦЭМ!$H$34:$H$777,СВЦЭМ!$A$34:$A$777,$A270,СВЦЭМ!$B$34:$B$777,S$242)+'СЕТ СН'!$F$15</f>
        <v>0</v>
      </c>
      <c r="T270" s="36">
        <f>SUMIFS(СВЦЭМ!$H$34:$H$777,СВЦЭМ!$A$34:$A$777,$A270,СВЦЭМ!$B$34:$B$777,T$242)+'СЕТ СН'!$F$15</f>
        <v>0</v>
      </c>
      <c r="U270" s="36">
        <f>SUMIFS(СВЦЭМ!$H$34:$H$777,СВЦЭМ!$A$34:$A$777,$A270,СВЦЭМ!$B$34:$B$777,U$242)+'СЕТ СН'!$F$15</f>
        <v>0</v>
      </c>
      <c r="V270" s="36">
        <f>SUMIFS(СВЦЭМ!$H$34:$H$777,СВЦЭМ!$A$34:$A$777,$A270,СВЦЭМ!$B$34:$B$777,V$242)+'СЕТ СН'!$F$15</f>
        <v>0</v>
      </c>
      <c r="W270" s="36">
        <f>SUMIFS(СВЦЭМ!$H$34:$H$777,СВЦЭМ!$A$34:$A$777,$A270,СВЦЭМ!$B$34:$B$777,W$242)+'СЕТ СН'!$F$15</f>
        <v>0</v>
      </c>
      <c r="X270" s="36">
        <f>SUMIFS(СВЦЭМ!$H$34:$H$777,СВЦЭМ!$A$34:$A$777,$A270,СВЦЭМ!$B$34:$B$777,X$242)+'СЕТ СН'!$F$15</f>
        <v>0</v>
      </c>
      <c r="Y270" s="36">
        <f>SUMIFS(СВЦЭМ!$H$34:$H$777,СВЦЭМ!$A$34:$A$777,$A270,СВЦЭМ!$B$34:$B$777,Y$242)+'СЕТ СН'!$F$15</f>
        <v>0</v>
      </c>
    </row>
    <row r="271" spans="1:25" ht="15.75" hidden="1" x14ac:dyDescent="0.2">
      <c r="A271" s="35">
        <f t="shared" si="7"/>
        <v>44256</v>
      </c>
      <c r="B271" s="36">
        <f>SUMIFS(СВЦЭМ!$H$34:$H$777,СВЦЭМ!$A$34:$A$777,$A271,СВЦЭМ!$B$34:$B$777,B$242)+'СЕТ СН'!$F$15</f>
        <v>0</v>
      </c>
      <c r="C271" s="36">
        <f>SUMIFS(СВЦЭМ!$H$34:$H$777,СВЦЭМ!$A$34:$A$777,$A271,СВЦЭМ!$B$34:$B$777,C$242)+'СЕТ СН'!$F$15</f>
        <v>0</v>
      </c>
      <c r="D271" s="36">
        <f>SUMIFS(СВЦЭМ!$H$34:$H$777,СВЦЭМ!$A$34:$A$777,$A271,СВЦЭМ!$B$34:$B$777,D$242)+'СЕТ СН'!$F$15</f>
        <v>0</v>
      </c>
      <c r="E271" s="36">
        <f>SUMIFS(СВЦЭМ!$H$34:$H$777,СВЦЭМ!$A$34:$A$777,$A271,СВЦЭМ!$B$34:$B$777,E$242)+'СЕТ СН'!$F$15</f>
        <v>0</v>
      </c>
      <c r="F271" s="36">
        <f>SUMIFS(СВЦЭМ!$H$34:$H$777,СВЦЭМ!$A$34:$A$777,$A271,СВЦЭМ!$B$34:$B$777,F$242)+'СЕТ СН'!$F$15</f>
        <v>0</v>
      </c>
      <c r="G271" s="36">
        <f>SUMIFS(СВЦЭМ!$H$34:$H$777,СВЦЭМ!$A$34:$A$777,$A271,СВЦЭМ!$B$34:$B$777,G$242)+'СЕТ СН'!$F$15</f>
        <v>0</v>
      </c>
      <c r="H271" s="36">
        <f>SUMIFS(СВЦЭМ!$H$34:$H$777,СВЦЭМ!$A$34:$A$777,$A271,СВЦЭМ!$B$34:$B$777,H$242)+'СЕТ СН'!$F$15</f>
        <v>0</v>
      </c>
      <c r="I271" s="36">
        <f>SUMIFS(СВЦЭМ!$H$34:$H$777,СВЦЭМ!$A$34:$A$777,$A271,СВЦЭМ!$B$34:$B$777,I$242)+'СЕТ СН'!$F$15</f>
        <v>0</v>
      </c>
      <c r="J271" s="36">
        <f>SUMIFS(СВЦЭМ!$H$34:$H$777,СВЦЭМ!$A$34:$A$777,$A271,СВЦЭМ!$B$34:$B$777,J$242)+'СЕТ СН'!$F$15</f>
        <v>0</v>
      </c>
      <c r="K271" s="36">
        <f>SUMIFS(СВЦЭМ!$H$34:$H$777,СВЦЭМ!$A$34:$A$777,$A271,СВЦЭМ!$B$34:$B$777,K$242)+'СЕТ СН'!$F$15</f>
        <v>0</v>
      </c>
      <c r="L271" s="36">
        <f>SUMIFS(СВЦЭМ!$H$34:$H$777,СВЦЭМ!$A$34:$A$777,$A271,СВЦЭМ!$B$34:$B$777,L$242)+'СЕТ СН'!$F$15</f>
        <v>0</v>
      </c>
      <c r="M271" s="36">
        <f>SUMIFS(СВЦЭМ!$H$34:$H$777,СВЦЭМ!$A$34:$A$777,$A271,СВЦЭМ!$B$34:$B$777,M$242)+'СЕТ СН'!$F$15</f>
        <v>0</v>
      </c>
      <c r="N271" s="36">
        <f>SUMIFS(СВЦЭМ!$H$34:$H$777,СВЦЭМ!$A$34:$A$777,$A271,СВЦЭМ!$B$34:$B$777,N$242)+'СЕТ СН'!$F$15</f>
        <v>0</v>
      </c>
      <c r="O271" s="36">
        <f>SUMIFS(СВЦЭМ!$H$34:$H$777,СВЦЭМ!$A$34:$A$777,$A271,СВЦЭМ!$B$34:$B$777,O$242)+'СЕТ СН'!$F$15</f>
        <v>0</v>
      </c>
      <c r="P271" s="36">
        <f>SUMIFS(СВЦЭМ!$H$34:$H$777,СВЦЭМ!$A$34:$A$777,$A271,СВЦЭМ!$B$34:$B$777,P$242)+'СЕТ СН'!$F$15</f>
        <v>0</v>
      </c>
      <c r="Q271" s="36">
        <f>SUMIFS(СВЦЭМ!$H$34:$H$777,СВЦЭМ!$A$34:$A$777,$A271,СВЦЭМ!$B$34:$B$777,Q$242)+'СЕТ СН'!$F$15</f>
        <v>0</v>
      </c>
      <c r="R271" s="36">
        <f>SUMIFS(СВЦЭМ!$H$34:$H$777,СВЦЭМ!$A$34:$A$777,$A271,СВЦЭМ!$B$34:$B$777,R$242)+'СЕТ СН'!$F$15</f>
        <v>0</v>
      </c>
      <c r="S271" s="36">
        <f>SUMIFS(СВЦЭМ!$H$34:$H$777,СВЦЭМ!$A$34:$A$777,$A271,СВЦЭМ!$B$34:$B$777,S$242)+'СЕТ СН'!$F$15</f>
        <v>0</v>
      </c>
      <c r="T271" s="36">
        <f>SUMIFS(СВЦЭМ!$H$34:$H$777,СВЦЭМ!$A$34:$A$777,$A271,СВЦЭМ!$B$34:$B$777,T$242)+'СЕТ СН'!$F$15</f>
        <v>0</v>
      </c>
      <c r="U271" s="36">
        <f>SUMIFS(СВЦЭМ!$H$34:$H$777,СВЦЭМ!$A$34:$A$777,$A271,СВЦЭМ!$B$34:$B$777,U$242)+'СЕТ СН'!$F$15</f>
        <v>0</v>
      </c>
      <c r="V271" s="36">
        <f>SUMIFS(СВЦЭМ!$H$34:$H$777,СВЦЭМ!$A$34:$A$777,$A271,СВЦЭМ!$B$34:$B$777,V$242)+'СЕТ СН'!$F$15</f>
        <v>0</v>
      </c>
      <c r="W271" s="36">
        <f>SUMIFS(СВЦЭМ!$H$34:$H$777,СВЦЭМ!$A$34:$A$777,$A271,СВЦЭМ!$B$34:$B$777,W$242)+'СЕТ СН'!$F$15</f>
        <v>0</v>
      </c>
      <c r="X271" s="36">
        <f>SUMIFS(СВЦЭМ!$H$34:$H$777,СВЦЭМ!$A$34:$A$777,$A271,СВЦЭМ!$B$34:$B$777,X$242)+'СЕТ СН'!$F$15</f>
        <v>0</v>
      </c>
      <c r="Y271" s="36">
        <f>SUMIFS(СВЦЭМ!$H$34:$H$777,СВЦЭМ!$A$34:$A$777,$A271,СВЦЭМ!$B$34:$B$777,Y$242)+'СЕТ СН'!$F$15</f>
        <v>0</v>
      </c>
    </row>
    <row r="272" spans="1:25" ht="15.75" hidden="1" x14ac:dyDescent="0.2">
      <c r="A272" s="35">
        <f t="shared" si="7"/>
        <v>44257</v>
      </c>
      <c r="B272" s="36">
        <f>SUMIFS(СВЦЭМ!$H$34:$H$777,СВЦЭМ!$A$34:$A$777,$A272,СВЦЭМ!$B$34:$B$777,B$242)+'СЕТ СН'!$F$15</f>
        <v>0</v>
      </c>
      <c r="C272" s="36">
        <f>SUMIFS(СВЦЭМ!$H$34:$H$777,СВЦЭМ!$A$34:$A$777,$A272,СВЦЭМ!$B$34:$B$777,C$242)+'СЕТ СН'!$F$15</f>
        <v>0</v>
      </c>
      <c r="D272" s="36">
        <f>SUMIFS(СВЦЭМ!$H$34:$H$777,СВЦЭМ!$A$34:$A$777,$A272,СВЦЭМ!$B$34:$B$777,D$242)+'СЕТ СН'!$F$15</f>
        <v>0</v>
      </c>
      <c r="E272" s="36">
        <f>SUMIFS(СВЦЭМ!$H$34:$H$777,СВЦЭМ!$A$34:$A$777,$A272,СВЦЭМ!$B$34:$B$777,E$242)+'СЕТ СН'!$F$15</f>
        <v>0</v>
      </c>
      <c r="F272" s="36">
        <f>SUMIFS(СВЦЭМ!$H$34:$H$777,СВЦЭМ!$A$34:$A$777,$A272,СВЦЭМ!$B$34:$B$777,F$242)+'СЕТ СН'!$F$15</f>
        <v>0</v>
      </c>
      <c r="G272" s="36">
        <f>SUMIFS(СВЦЭМ!$H$34:$H$777,СВЦЭМ!$A$34:$A$777,$A272,СВЦЭМ!$B$34:$B$777,G$242)+'СЕТ СН'!$F$15</f>
        <v>0</v>
      </c>
      <c r="H272" s="36">
        <f>SUMIFS(СВЦЭМ!$H$34:$H$777,СВЦЭМ!$A$34:$A$777,$A272,СВЦЭМ!$B$34:$B$777,H$242)+'СЕТ СН'!$F$15</f>
        <v>0</v>
      </c>
      <c r="I272" s="36">
        <f>SUMIFS(СВЦЭМ!$H$34:$H$777,СВЦЭМ!$A$34:$A$777,$A272,СВЦЭМ!$B$34:$B$777,I$242)+'СЕТ СН'!$F$15</f>
        <v>0</v>
      </c>
      <c r="J272" s="36">
        <f>SUMIFS(СВЦЭМ!$H$34:$H$777,СВЦЭМ!$A$34:$A$777,$A272,СВЦЭМ!$B$34:$B$777,J$242)+'СЕТ СН'!$F$15</f>
        <v>0</v>
      </c>
      <c r="K272" s="36">
        <f>SUMIFS(СВЦЭМ!$H$34:$H$777,СВЦЭМ!$A$34:$A$777,$A272,СВЦЭМ!$B$34:$B$777,K$242)+'СЕТ СН'!$F$15</f>
        <v>0</v>
      </c>
      <c r="L272" s="36">
        <f>SUMIFS(СВЦЭМ!$H$34:$H$777,СВЦЭМ!$A$34:$A$777,$A272,СВЦЭМ!$B$34:$B$777,L$242)+'СЕТ СН'!$F$15</f>
        <v>0</v>
      </c>
      <c r="M272" s="36">
        <f>SUMIFS(СВЦЭМ!$H$34:$H$777,СВЦЭМ!$A$34:$A$777,$A272,СВЦЭМ!$B$34:$B$777,M$242)+'СЕТ СН'!$F$15</f>
        <v>0</v>
      </c>
      <c r="N272" s="36">
        <f>SUMIFS(СВЦЭМ!$H$34:$H$777,СВЦЭМ!$A$34:$A$777,$A272,СВЦЭМ!$B$34:$B$777,N$242)+'СЕТ СН'!$F$15</f>
        <v>0</v>
      </c>
      <c r="O272" s="36">
        <f>SUMIFS(СВЦЭМ!$H$34:$H$777,СВЦЭМ!$A$34:$A$777,$A272,СВЦЭМ!$B$34:$B$777,O$242)+'СЕТ СН'!$F$15</f>
        <v>0</v>
      </c>
      <c r="P272" s="36">
        <f>SUMIFS(СВЦЭМ!$H$34:$H$777,СВЦЭМ!$A$34:$A$777,$A272,СВЦЭМ!$B$34:$B$777,P$242)+'СЕТ СН'!$F$15</f>
        <v>0</v>
      </c>
      <c r="Q272" s="36">
        <f>SUMIFS(СВЦЭМ!$H$34:$H$777,СВЦЭМ!$A$34:$A$777,$A272,СВЦЭМ!$B$34:$B$777,Q$242)+'СЕТ СН'!$F$15</f>
        <v>0</v>
      </c>
      <c r="R272" s="36">
        <f>SUMIFS(СВЦЭМ!$H$34:$H$777,СВЦЭМ!$A$34:$A$777,$A272,СВЦЭМ!$B$34:$B$777,R$242)+'СЕТ СН'!$F$15</f>
        <v>0</v>
      </c>
      <c r="S272" s="36">
        <f>SUMIFS(СВЦЭМ!$H$34:$H$777,СВЦЭМ!$A$34:$A$777,$A272,СВЦЭМ!$B$34:$B$777,S$242)+'СЕТ СН'!$F$15</f>
        <v>0</v>
      </c>
      <c r="T272" s="36">
        <f>SUMIFS(СВЦЭМ!$H$34:$H$777,СВЦЭМ!$A$34:$A$777,$A272,СВЦЭМ!$B$34:$B$777,T$242)+'СЕТ СН'!$F$15</f>
        <v>0</v>
      </c>
      <c r="U272" s="36">
        <f>SUMIFS(СВЦЭМ!$H$34:$H$777,СВЦЭМ!$A$34:$A$777,$A272,СВЦЭМ!$B$34:$B$777,U$242)+'СЕТ СН'!$F$15</f>
        <v>0</v>
      </c>
      <c r="V272" s="36">
        <f>SUMIFS(СВЦЭМ!$H$34:$H$777,СВЦЭМ!$A$34:$A$777,$A272,СВЦЭМ!$B$34:$B$777,V$242)+'СЕТ СН'!$F$15</f>
        <v>0</v>
      </c>
      <c r="W272" s="36">
        <f>SUMIFS(СВЦЭМ!$H$34:$H$777,СВЦЭМ!$A$34:$A$777,$A272,СВЦЭМ!$B$34:$B$777,W$242)+'СЕТ СН'!$F$15</f>
        <v>0</v>
      </c>
      <c r="X272" s="36">
        <f>SUMIFS(СВЦЭМ!$H$34:$H$777,СВЦЭМ!$A$34:$A$777,$A272,СВЦЭМ!$B$34:$B$777,X$242)+'СЕТ СН'!$F$15</f>
        <v>0</v>
      </c>
      <c r="Y272" s="36">
        <f>SUMIFS(СВЦЭМ!$H$34:$H$777,СВЦЭМ!$A$34:$A$777,$A272,СВЦЭМ!$B$34:$B$777,Y$242)+'СЕТ СН'!$F$15</f>
        <v>0</v>
      </c>
    </row>
    <row r="273" spans="1:27" ht="15.75" hidden="1" x14ac:dyDescent="0.2">
      <c r="A273" s="35">
        <f t="shared" si="7"/>
        <v>44258</v>
      </c>
      <c r="B273" s="36">
        <f>SUMIFS(СВЦЭМ!$H$34:$H$777,СВЦЭМ!$A$34:$A$777,$A273,СВЦЭМ!$B$34:$B$777,B$242)+'СЕТ СН'!$F$15</f>
        <v>0</v>
      </c>
      <c r="C273" s="36">
        <f>SUMIFS(СВЦЭМ!$H$34:$H$777,СВЦЭМ!$A$34:$A$777,$A273,СВЦЭМ!$B$34:$B$777,C$242)+'СЕТ СН'!$F$15</f>
        <v>0</v>
      </c>
      <c r="D273" s="36">
        <f>SUMIFS(СВЦЭМ!$H$34:$H$777,СВЦЭМ!$A$34:$A$777,$A273,СВЦЭМ!$B$34:$B$777,D$242)+'СЕТ СН'!$F$15</f>
        <v>0</v>
      </c>
      <c r="E273" s="36">
        <f>SUMIFS(СВЦЭМ!$H$34:$H$777,СВЦЭМ!$A$34:$A$777,$A273,СВЦЭМ!$B$34:$B$777,E$242)+'СЕТ СН'!$F$15</f>
        <v>0</v>
      </c>
      <c r="F273" s="36">
        <f>SUMIFS(СВЦЭМ!$H$34:$H$777,СВЦЭМ!$A$34:$A$777,$A273,СВЦЭМ!$B$34:$B$777,F$242)+'СЕТ СН'!$F$15</f>
        <v>0</v>
      </c>
      <c r="G273" s="36">
        <f>SUMIFS(СВЦЭМ!$H$34:$H$777,СВЦЭМ!$A$34:$A$777,$A273,СВЦЭМ!$B$34:$B$777,G$242)+'СЕТ СН'!$F$15</f>
        <v>0</v>
      </c>
      <c r="H273" s="36">
        <f>SUMIFS(СВЦЭМ!$H$34:$H$777,СВЦЭМ!$A$34:$A$777,$A273,СВЦЭМ!$B$34:$B$777,H$242)+'СЕТ СН'!$F$15</f>
        <v>0</v>
      </c>
      <c r="I273" s="36">
        <f>SUMIFS(СВЦЭМ!$H$34:$H$777,СВЦЭМ!$A$34:$A$777,$A273,СВЦЭМ!$B$34:$B$777,I$242)+'СЕТ СН'!$F$15</f>
        <v>0</v>
      </c>
      <c r="J273" s="36">
        <f>SUMIFS(СВЦЭМ!$H$34:$H$777,СВЦЭМ!$A$34:$A$777,$A273,СВЦЭМ!$B$34:$B$777,J$242)+'СЕТ СН'!$F$15</f>
        <v>0</v>
      </c>
      <c r="K273" s="36">
        <f>SUMIFS(СВЦЭМ!$H$34:$H$777,СВЦЭМ!$A$34:$A$777,$A273,СВЦЭМ!$B$34:$B$777,K$242)+'СЕТ СН'!$F$15</f>
        <v>0</v>
      </c>
      <c r="L273" s="36">
        <f>SUMIFS(СВЦЭМ!$H$34:$H$777,СВЦЭМ!$A$34:$A$777,$A273,СВЦЭМ!$B$34:$B$777,L$242)+'СЕТ СН'!$F$15</f>
        <v>0</v>
      </c>
      <c r="M273" s="36">
        <f>SUMIFS(СВЦЭМ!$H$34:$H$777,СВЦЭМ!$A$34:$A$777,$A273,СВЦЭМ!$B$34:$B$777,M$242)+'СЕТ СН'!$F$15</f>
        <v>0</v>
      </c>
      <c r="N273" s="36">
        <f>SUMIFS(СВЦЭМ!$H$34:$H$777,СВЦЭМ!$A$34:$A$777,$A273,СВЦЭМ!$B$34:$B$777,N$242)+'СЕТ СН'!$F$15</f>
        <v>0</v>
      </c>
      <c r="O273" s="36">
        <f>SUMIFS(СВЦЭМ!$H$34:$H$777,СВЦЭМ!$A$34:$A$777,$A273,СВЦЭМ!$B$34:$B$777,O$242)+'СЕТ СН'!$F$15</f>
        <v>0</v>
      </c>
      <c r="P273" s="36">
        <f>SUMIFS(СВЦЭМ!$H$34:$H$777,СВЦЭМ!$A$34:$A$777,$A273,СВЦЭМ!$B$34:$B$777,P$242)+'СЕТ СН'!$F$15</f>
        <v>0</v>
      </c>
      <c r="Q273" s="36">
        <f>SUMIFS(СВЦЭМ!$H$34:$H$777,СВЦЭМ!$A$34:$A$777,$A273,СВЦЭМ!$B$34:$B$777,Q$242)+'СЕТ СН'!$F$15</f>
        <v>0</v>
      </c>
      <c r="R273" s="36">
        <f>SUMIFS(СВЦЭМ!$H$34:$H$777,СВЦЭМ!$A$34:$A$777,$A273,СВЦЭМ!$B$34:$B$777,R$242)+'СЕТ СН'!$F$15</f>
        <v>0</v>
      </c>
      <c r="S273" s="36">
        <f>SUMIFS(СВЦЭМ!$H$34:$H$777,СВЦЭМ!$A$34:$A$777,$A273,СВЦЭМ!$B$34:$B$777,S$242)+'СЕТ СН'!$F$15</f>
        <v>0</v>
      </c>
      <c r="T273" s="36">
        <f>SUMIFS(СВЦЭМ!$H$34:$H$777,СВЦЭМ!$A$34:$A$777,$A273,СВЦЭМ!$B$34:$B$777,T$242)+'СЕТ СН'!$F$15</f>
        <v>0</v>
      </c>
      <c r="U273" s="36">
        <f>SUMIFS(СВЦЭМ!$H$34:$H$777,СВЦЭМ!$A$34:$A$777,$A273,СВЦЭМ!$B$34:$B$777,U$242)+'СЕТ СН'!$F$15</f>
        <v>0</v>
      </c>
      <c r="V273" s="36">
        <f>SUMIFS(СВЦЭМ!$H$34:$H$777,СВЦЭМ!$A$34:$A$777,$A273,СВЦЭМ!$B$34:$B$777,V$242)+'СЕТ СН'!$F$15</f>
        <v>0</v>
      </c>
      <c r="W273" s="36">
        <f>SUMIFS(СВЦЭМ!$H$34:$H$777,СВЦЭМ!$A$34:$A$777,$A273,СВЦЭМ!$B$34:$B$777,W$242)+'СЕТ СН'!$F$15</f>
        <v>0</v>
      </c>
      <c r="X273" s="36">
        <f>SUMIFS(СВЦЭМ!$H$34:$H$777,СВЦЭМ!$A$34:$A$777,$A273,СВЦЭМ!$B$34:$B$777,X$242)+'СЕТ СН'!$F$15</f>
        <v>0</v>
      </c>
      <c r="Y273" s="36">
        <f>SUMIFS(СВЦЭМ!$H$34:$H$777,СВЦЭМ!$A$34:$A$777,$A273,СВЦЭМ!$B$34:$B$777,Y$242)+'СЕТ СН'!$F$15</f>
        <v>0</v>
      </c>
    </row>
    <row r="274" spans="1:27" ht="15.75" hidden="1" x14ac:dyDescent="0.2">
      <c r="A274" s="39"/>
      <c r="B274" s="39"/>
      <c r="C274" s="39"/>
      <c r="D274" s="39"/>
      <c r="E274" s="39"/>
      <c r="F274" s="39"/>
      <c r="G274" s="39"/>
      <c r="H274" s="39"/>
      <c r="I274" s="39"/>
      <c r="J274" s="39"/>
      <c r="K274" s="39"/>
      <c r="L274" s="39"/>
      <c r="M274" s="39"/>
      <c r="N274" s="39"/>
      <c r="O274" s="39"/>
      <c r="P274" s="39"/>
      <c r="Q274" s="39"/>
      <c r="R274" s="39"/>
      <c r="S274" s="39"/>
      <c r="T274" s="39"/>
      <c r="U274" s="39"/>
      <c r="V274" s="39"/>
      <c r="W274" s="39"/>
      <c r="X274" s="39"/>
      <c r="Y274" s="39"/>
    </row>
    <row r="275" spans="1:27" ht="15.75" hidden="1" x14ac:dyDescent="0.2">
      <c r="A275" s="39"/>
      <c r="B275" s="39"/>
      <c r="C275" s="39"/>
      <c r="D275" s="39"/>
      <c r="E275" s="39"/>
      <c r="F275" s="39"/>
      <c r="G275" s="39"/>
      <c r="H275" s="39"/>
      <c r="I275" s="39"/>
      <c r="J275" s="39"/>
      <c r="K275" s="39"/>
      <c r="L275" s="39"/>
      <c r="M275" s="39"/>
      <c r="N275" s="39"/>
      <c r="O275" s="39"/>
      <c r="P275" s="39"/>
      <c r="Q275" s="39"/>
      <c r="R275" s="39"/>
      <c r="S275" s="39"/>
      <c r="T275" s="39"/>
      <c r="U275" s="39"/>
      <c r="V275" s="39"/>
      <c r="W275" s="39"/>
      <c r="X275" s="39"/>
      <c r="Y275" s="39"/>
    </row>
    <row r="276" spans="1:27" ht="12.75" hidden="1" customHeight="1" x14ac:dyDescent="0.2">
      <c r="A276" s="128" t="s">
        <v>7</v>
      </c>
      <c r="B276" s="131" t="s">
        <v>118</v>
      </c>
      <c r="C276" s="132"/>
      <c r="D276" s="132"/>
      <c r="E276" s="132"/>
      <c r="F276" s="132"/>
      <c r="G276" s="132"/>
      <c r="H276" s="132"/>
      <c r="I276" s="132"/>
      <c r="J276" s="132"/>
      <c r="K276" s="132"/>
      <c r="L276" s="132"/>
      <c r="M276" s="132"/>
      <c r="N276" s="132"/>
      <c r="O276" s="132"/>
      <c r="P276" s="132"/>
      <c r="Q276" s="132"/>
      <c r="R276" s="132"/>
      <c r="S276" s="132"/>
      <c r="T276" s="132"/>
      <c r="U276" s="132"/>
      <c r="V276" s="132"/>
      <c r="W276" s="132"/>
      <c r="X276" s="132"/>
      <c r="Y276" s="133"/>
    </row>
    <row r="277" spans="1:27" ht="12.75" hidden="1" customHeight="1" x14ac:dyDescent="0.2">
      <c r="A277" s="129"/>
      <c r="B277" s="134"/>
      <c r="C277" s="135"/>
      <c r="D277" s="135"/>
      <c r="E277" s="135"/>
      <c r="F277" s="135"/>
      <c r="G277" s="135"/>
      <c r="H277" s="135"/>
      <c r="I277" s="135"/>
      <c r="J277" s="135"/>
      <c r="K277" s="135"/>
      <c r="L277" s="135"/>
      <c r="M277" s="135"/>
      <c r="N277" s="135"/>
      <c r="O277" s="135"/>
      <c r="P277" s="135"/>
      <c r="Q277" s="135"/>
      <c r="R277" s="135"/>
      <c r="S277" s="135"/>
      <c r="T277" s="135"/>
      <c r="U277" s="135"/>
      <c r="V277" s="135"/>
      <c r="W277" s="135"/>
      <c r="X277" s="135"/>
      <c r="Y277" s="136"/>
    </row>
    <row r="278" spans="1:27" s="46" customFormat="1" ht="12.75" hidden="1" customHeight="1" x14ac:dyDescent="0.2">
      <c r="A278" s="130"/>
      <c r="B278" s="34">
        <v>1</v>
      </c>
      <c r="C278" s="34">
        <v>2</v>
      </c>
      <c r="D278" s="34">
        <v>3</v>
      </c>
      <c r="E278" s="34">
        <v>4</v>
      </c>
      <c r="F278" s="34">
        <v>5</v>
      </c>
      <c r="G278" s="34">
        <v>6</v>
      </c>
      <c r="H278" s="34">
        <v>7</v>
      </c>
      <c r="I278" s="34">
        <v>8</v>
      </c>
      <c r="J278" s="34">
        <v>9</v>
      </c>
      <c r="K278" s="34">
        <v>10</v>
      </c>
      <c r="L278" s="34">
        <v>11</v>
      </c>
      <c r="M278" s="34">
        <v>12</v>
      </c>
      <c r="N278" s="34">
        <v>13</v>
      </c>
      <c r="O278" s="34">
        <v>14</v>
      </c>
      <c r="P278" s="34">
        <v>15</v>
      </c>
      <c r="Q278" s="34">
        <v>16</v>
      </c>
      <c r="R278" s="34">
        <v>17</v>
      </c>
      <c r="S278" s="34">
        <v>18</v>
      </c>
      <c r="T278" s="34">
        <v>19</v>
      </c>
      <c r="U278" s="34">
        <v>20</v>
      </c>
      <c r="V278" s="34">
        <v>21</v>
      </c>
      <c r="W278" s="34">
        <v>22</v>
      </c>
      <c r="X278" s="34">
        <v>23</v>
      </c>
      <c r="Y278" s="34">
        <v>24</v>
      </c>
    </row>
    <row r="279" spans="1:27" ht="15.75" hidden="1" customHeight="1" x14ac:dyDescent="0.2">
      <c r="A279" s="35" t="str">
        <f>A243</f>
        <v>01.02.2021</v>
      </c>
      <c r="B279" s="36">
        <f>SUMIFS(СВЦЭМ!$I$34:$I$777,СВЦЭМ!$A$34:$A$777,$A279,СВЦЭМ!$B$34:$B$777,B$278)+'СЕТ СН'!$F$16</f>
        <v>0</v>
      </c>
      <c r="C279" s="36">
        <f>SUMIFS(СВЦЭМ!$I$34:$I$777,СВЦЭМ!$A$34:$A$777,$A279,СВЦЭМ!$B$34:$B$777,C$278)+'СЕТ СН'!$F$16</f>
        <v>0</v>
      </c>
      <c r="D279" s="36">
        <f>SUMIFS(СВЦЭМ!$I$34:$I$777,СВЦЭМ!$A$34:$A$777,$A279,СВЦЭМ!$B$34:$B$777,D$278)+'СЕТ СН'!$F$16</f>
        <v>0</v>
      </c>
      <c r="E279" s="36">
        <f>SUMIFS(СВЦЭМ!$I$34:$I$777,СВЦЭМ!$A$34:$A$777,$A279,СВЦЭМ!$B$34:$B$777,E$278)+'СЕТ СН'!$F$16</f>
        <v>0</v>
      </c>
      <c r="F279" s="36">
        <f>SUMIFS(СВЦЭМ!$I$34:$I$777,СВЦЭМ!$A$34:$A$777,$A279,СВЦЭМ!$B$34:$B$777,F$278)+'СЕТ СН'!$F$16</f>
        <v>0</v>
      </c>
      <c r="G279" s="36">
        <f>SUMIFS(СВЦЭМ!$I$34:$I$777,СВЦЭМ!$A$34:$A$777,$A279,СВЦЭМ!$B$34:$B$777,G$278)+'СЕТ СН'!$F$16</f>
        <v>0</v>
      </c>
      <c r="H279" s="36">
        <f>SUMIFS(СВЦЭМ!$I$34:$I$777,СВЦЭМ!$A$34:$A$777,$A279,СВЦЭМ!$B$34:$B$777,H$278)+'СЕТ СН'!$F$16</f>
        <v>0</v>
      </c>
      <c r="I279" s="36">
        <f>SUMIFS(СВЦЭМ!$I$34:$I$777,СВЦЭМ!$A$34:$A$777,$A279,СВЦЭМ!$B$34:$B$777,I$278)+'СЕТ СН'!$F$16</f>
        <v>0</v>
      </c>
      <c r="J279" s="36">
        <f>SUMIFS(СВЦЭМ!$I$34:$I$777,СВЦЭМ!$A$34:$A$777,$A279,СВЦЭМ!$B$34:$B$777,J$278)+'СЕТ СН'!$F$16</f>
        <v>0</v>
      </c>
      <c r="K279" s="36">
        <f>SUMIFS(СВЦЭМ!$I$34:$I$777,СВЦЭМ!$A$34:$A$777,$A279,СВЦЭМ!$B$34:$B$777,K$278)+'СЕТ СН'!$F$16</f>
        <v>0</v>
      </c>
      <c r="L279" s="36">
        <f>SUMIFS(СВЦЭМ!$I$34:$I$777,СВЦЭМ!$A$34:$A$777,$A279,СВЦЭМ!$B$34:$B$777,L$278)+'СЕТ СН'!$F$16</f>
        <v>0</v>
      </c>
      <c r="M279" s="36">
        <f>SUMIFS(СВЦЭМ!$I$34:$I$777,СВЦЭМ!$A$34:$A$777,$A279,СВЦЭМ!$B$34:$B$777,M$278)+'СЕТ СН'!$F$16</f>
        <v>0</v>
      </c>
      <c r="N279" s="36">
        <f>SUMIFS(СВЦЭМ!$I$34:$I$777,СВЦЭМ!$A$34:$A$777,$A279,СВЦЭМ!$B$34:$B$777,N$278)+'СЕТ СН'!$F$16</f>
        <v>0</v>
      </c>
      <c r="O279" s="36">
        <f>SUMIFS(СВЦЭМ!$I$34:$I$777,СВЦЭМ!$A$34:$A$777,$A279,СВЦЭМ!$B$34:$B$777,O$278)+'СЕТ СН'!$F$16</f>
        <v>0</v>
      </c>
      <c r="P279" s="36">
        <f>SUMIFS(СВЦЭМ!$I$34:$I$777,СВЦЭМ!$A$34:$A$777,$A279,СВЦЭМ!$B$34:$B$777,P$278)+'СЕТ СН'!$F$16</f>
        <v>0</v>
      </c>
      <c r="Q279" s="36">
        <f>SUMIFS(СВЦЭМ!$I$34:$I$777,СВЦЭМ!$A$34:$A$777,$A279,СВЦЭМ!$B$34:$B$777,Q$278)+'СЕТ СН'!$F$16</f>
        <v>0</v>
      </c>
      <c r="R279" s="36">
        <f>SUMIFS(СВЦЭМ!$I$34:$I$777,СВЦЭМ!$A$34:$A$777,$A279,СВЦЭМ!$B$34:$B$777,R$278)+'СЕТ СН'!$F$16</f>
        <v>0</v>
      </c>
      <c r="S279" s="36">
        <f>SUMIFS(СВЦЭМ!$I$34:$I$777,СВЦЭМ!$A$34:$A$777,$A279,СВЦЭМ!$B$34:$B$777,S$278)+'СЕТ СН'!$F$16</f>
        <v>0</v>
      </c>
      <c r="T279" s="36">
        <f>SUMIFS(СВЦЭМ!$I$34:$I$777,СВЦЭМ!$A$34:$A$777,$A279,СВЦЭМ!$B$34:$B$777,T$278)+'СЕТ СН'!$F$16</f>
        <v>0</v>
      </c>
      <c r="U279" s="36">
        <f>SUMIFS(СВЦЭМ!$I$34:$I$777,СВЦЭМ!$A$34:$A$777,$A279,СВЦЭМ!$B$34:$B$777,U$278)+'СЕТ СН'!$F$16</f>
        <v>0</v>
      </c>
      <c r="V279" s="36">
        <f>SUMIFS(СВЦЭМ!$I$34:$I$777,СВЦЭМ!$A$34:$A$777,$A279,СВЦЭМ!$B$34:$B$777,V$278)+'СЕТ СН'!$F$16</f>
        <v>0</v>
      </c>
      <c r="W279" s="36">
        <f>SUMIFS(СВЦЭМ!$I$34:$I$777,СВЦЭМ!$A$34:$A$777,$A279,СВЦЭМ!$B$34:$B$777,W$278)+'СЕТ СН'!$F$16</f>
        <v>0</v>
      </c>
      <c r="X279" s="36">
        <f>SUMIFS(СВЦЭМ!$I$34:$I$777,СВЦЭМ!$A$34:$A$777,$A279,СВЦЭМ!$B$34:$B$777,X$278)+'СЕТ СН'!$F$16</f>
        <v>0</v>
      </c>
      <c r="Y279" s="36">
        <f>SUMIFS(СВЦЭМ!$I$34:$I$777,СВЦЭМ!$A$34:$A$777,$A279,СВЦЭМ!$B$34:$B$777,Y$278)+'СЕТ СН'!$F$16</f>
        <v>0</v>
      </c>
      <c r="AA279" s="45"/>
    </row>
    <row r="280" spans="1:27" ht="15.75" hidden="1" x14ac:dyDescent="0.2">
      <c r="A280" s="35">
        <f>A279+1</f>
        <v>44229</v>
      </c>
      <c r="B280" s="36">
        <f>SUMIFS(СВЦЭМ!$I$34:$I$777,СВЦЭМ!$A$34:$A$777,$A280,СВЦЭМ!$B$34:$B$777,B$278)+'СЕТ СН'!$F$16</f>
        <v>0</v>
      </c>
      <c r="C280" s="36">
        <f>SUMIFS(СВЦЭМ!$I$34:$I$777,СВЦЭМ!$A$34:$A$777,$A280,СВЦЭМ!$B$34:$B$777,C$278)+'СЕТ СН'!$F$16</f>
        <v>0</v>
      </c>
      <c r="D280" s="36">
        <f>SUMIFS(СВЦЭМ!$I$34:$I$777,СВЦЭМ!$A$34:$A$777,$A280,СВЦЭМ!$B$34:$B$777,D$278)+'СЕТ СН'!$F$16</f>
        <v>0</v>
      </c>
      <c r="E280" s="36">
        <f>SUMIFS(СВЦЭМ!$I$34:$I$777,СВЦЭМ!$A$34:$A$777,$A280,СВЦЭМ!$B$34:$B$777,E$278)+'СЕТ СН'!$F$16</f>
        <v>0</v>
      </c>
      <c r="F280" s="36">
        <f>SUMIFS(СВЦЭМ!$I$34:$I$777,СВЦЭМ!$A$34:$A$777,$A280,СВЦЭМ!$B$34:$B$777,F$278)+'СЕТ СН'!$F$16</f>
        <v>0</v>
      </c>
      <c r="G280" s="36">
        <f>SUMIFS(СВЦЭМ!$I$34:$I$777,СВЦЭМ!$A$34:$A$777,$A280,СВЦЭМ!$B$34:$B$777,G$278)+'СЕТ СН'!$F$16</f>
        <v>0</v>
      </c>
      <c r="H280" s="36">
        <f>SUMIFS(СВЦЭМ!$I$34:$I$777,СВЦЭМ!$A$34:$A$777,$A280,СВЦЭМ!$B$34:$B$777,H$278)+'СЕТ СН'!$F$16</f>
        <v>0</v>
      </c>
      <c r="I280" s="36">
        <f>SUMIFS(СВЦЭМ!$I$34:$I$777,СВЦЭМ!$A$34:$A$777,$A280,СВЦЭМ!$B$34:$B$777,I$278)+'СЕТ СН'!$F$16</f>
        <v>0</v>
      </c>
      <c r="J280" s="36">
        <f>SUMIFS(СВЦЭМ!$I$34:$I$777,СВЦЭМ!$A$34:$A$777,$A280,СВЦЭМ!$B$34:$B$777,J$278)+'СЕТ СН'!$F$16</f>
        <v>0</v>
      </c>
      <c r="K280" s="36">
        <f>SUMIFS(СВЦЭМ!$I$34:$I$777,СВЦЭМ!$A$34:$A$777,$A280,СВЦЭМ!$B$34:$B$777,K$278)+'СЕТ СН'!$F$16</f>
        <v>0</v>
      </c>
      <c r="L280" s="36">
        <f>SUMIFS(СВЦЭМ!$I$34:$I$777,СВЦЭМ!$A$34:$A$777,$A280,СВЦЭМ!$B$34:$B$777,L$278)+'СЕТ СН'!$F$16</f>
        <v>0</v>
      </c>
      <c r="M280" s="36">
        <f>SUMIFS(СВЦЭМ!$I$34:$I$777,СВЦЭМ!$A$34:$A$777,$A280,СВЦЭМ!$B$34:$B$777,M$278)+'СЕТ СН'!$F$16</f>
        <v>0</v>
      </c>
      <c r="N280" s="36">
        <f>SUMIFS(СВЦЭМ!$I$34:$I$777,СВЦЭМ!$A$34:$A$777,$A280,СВЦЭМ!$B$34:$B$777,N$278)+'СЕТ СН'!$F$16</f>
        <v>0</v>
      </c>
      <c r="O280" s="36">
        <f>SUMIFS(СВЦЭМ!$I$34:$I$777,СВЦЭМ!$A$34:$A$777,$A280,СВЦЭМ!$B$34:$B$777,O$278)+'СЕТ СН'!$F$16</f>
        <v>0</v>
      </c>
      <c r="P280" s="36">
        <f>SUMIFS(СВЦЭМ!$I$34:$I$777,СВЦЭМ!$A$34:$A$777,$A280,СВЦЭМ!$B$34:$B$777,P$278)+'СЕТ СН'!$F$16</f>
        <v>0</v>
      </c>
      <c r="Q280" s="36">
        <f>SUMIFS(СВЦЭМ!$I$34:$I$777,СВЦЭМ!$A$34:$A$777,$A280,СВЦЭМ!$B$34:$B$777,Q$278)+'СЕТ СН'!$F$16</f>
        <v>0</v>
      </c>
      <c r="R280" s="36">
        <f>SUMIFS(СВЦЭМ!$I$34:$I$777,СВЦЭМ!$A$34:$A$777,$A280,СВЦЭМ!$B$34:$B$777,R$278)+'СЕТ СН'!$F$16</f>
        <v>0</v>
      </c>
      <c r="S280" s="36">
        <f>SUMIFS(СВЦЭМ!$I$34:$I$777,СВЦЭМ!$A$34:$A$777,$A280,СВЦЭМ!$B$34:$B$777,S$278)+'СЕТ СН'!$F$16</f>
        <v>0</v>
      </c>
      <c r="T280" s="36">
        <f>SUMIFS(СВЦЭМ!$I$34:$I$777,СВЦЭМ!$A$34:$A$777,$A280,СВЦЭМ!$B$34:$B$777,T$278)+'СЕТ СН'!$F$16</f>
        <v>0</v>
      </c>
      <c r="U280" s="36">
        <f>SUMIFS(СВЦЭМ!$I$34:$I$777,СВЦЭМ!$A$34:$A$777,$A280,СВЦЭМ!$B$34:$B$777,U$278)+'СЕТ СН'!$F$16</f>
        <v>0</v>
      </c>
      <c r="V280" s="36">
        <f>SUMIFS(СВЦЭМ!$I$34:$I$777,СВЦЭМ!$A$34:$A$777,$A280,СВЦЭМ!$B$34:$B$777,V$278)+'СЕТ СН'!$F$16</f>
        <v>0</v>
      </c>
      <c r="W280" s="36">
        <f>SUMIFS(СВЦЭМ!$I$34:$I$777,СВЦЭМ!$A$34:$A$777,$A280,СВЦЭМ!$B$34:$B$777,W$278)+'СЕТ СН'!$F$16</f>
        <v>0</v>
      </c>
      <c r="X280" s="36">
        <f>SUMIFS(СВЦЭМ!$I$34:$I$777,СВЦЭМ!$A$34:$A$777,$A280,СВЦЭМ!$B$34:$B$777,X$278)+'СЕТ СН'!$F$16</f>
        <v>0</v>
      </c>
      <c r="Y280" s="36">
        <f>SUMIFS(СВЦЭМ!$I$34:$I$777,СВЦЭМ!$A$34:$A$777,$A280,СВЦЭМ!$B$34:$B$777,Y$278)+'СЕТ СН'!$F$16</f>
        <v>0</v>
      </c>
    </row>
    <row r="281" spans="1:27" ht="15.75" hidden="1" x14ac:dyDescent="0.2">
      <c r="A281" s="35">
        <f t="shared" ref="A281:A309" si="8">A280+1</f>
        <v>44230</v>
      </c>
      <c r="B281" s="36">
        <f>SUMIFS(СВЦЭМ!$I$34:$I$777,СВЦЭМ!$A$34:$A$777,$A281,СВЦЭМ!$B$34:$B$777,B$278)+'СЕТ СН'!$F$16</f>
        <v>0</v>
      </c>
      <c r="C281" s="36">
        <f>SUMIFS(СВЦЭМ!$I$34:$I$777,СВЦЭМ!$A$34:$A$777,$A281,СВЦЭМ!$B$34:$B$777,C$278)+'СЕТ СН'!$F$16</f>
        <v>0</v>
      </c>
      <c r="D281" s="36">
        <f>SUMIFS(СВЦЭМ!$I$34:$I$777,СВЦЭМ!$A$34:$A$777,$A281,СВЦЭМ!$B$34:$B$777,D$278)+'СЕТ СН'!$F$16</f>
        <v>0</v>
      </c>
      <c r="E281" s="36">
        <f>SUMIFS(СВЦЭМ!$I$34:$I$777,СВЦЭМ!$A$34:$A$777,$A281,СВЦЭМ!$B$34:$B$777,E$278)+'СЕТ СН'!$F$16</f>
        <v>0</v>
      </c>
      <c r="F281" s="36">
        <f>SUMIFS(СВЦЭМ!$I$34:$I$777,СВЦЭМ!$A$34:$A$777,$A281,СВЦЭМ!$B$34:$B$777,F$278)+'СЕТ СН'!$F$16</f>
        <v>0</v>
      </c>
      <c r="G281" s="36">
        <f>SUMIFS(СВЦЭМ!$I$34:$I$777,СВЦЭМ!$A$34:$A$777,$A281,СВЦЭМ!$B$34:$B$777,G$278)+'СЕТ СН'!$F$16</f>
        <v>0</v>
      </c>
      <c r="H281" s="36">
        <f>SUMIFS(СВЦЭМ!$I$34:$I$777,СВЦЭМ!$A$34:$A$777,$A281,СВЦЭМ!$B$34:$B$777,H$278)+'СЕТ СН'!$F$16</f>
        <v>0</v>
      </c>
      <c r="I281" s="36">
        <f>SUMIFS(СВЦЭМ!$I$34:$I$777,СВЦЭМ!$A$34:$A$777,$A281,СВЦЭМ!$B$34:$B$777,I$278)+'СЕТ СН'!$F$16</f>
        <v>0</v>
      </c>
      <c r="J281" s="36">
        <f>SUMIFS(СВЦЭМ!$I$34:$I$777,СВЦЭМ!$A$34:$A$777,$A281,СВЦЭМ!$B$34:$B$777,J$278)+'СЕТ СН'!$F$16</f>
        <v>0</v>
      </c>
      <c r="K281" s="36">
        <f>SUMIFS(СВЦЭМ!$I$34:$I$777,СВЦЭМ!$A$34:$A$777,$A281,СВЦЭМ!$B$34:$B$777,K$278)+'СЕТ СН'!$F$16</f>
        <v>0</v>
      </c>
      <c r="L281" s="36">
        <f>SUMIFS(СВЦЭМ!$I$34:$I$777,СВЦЭМ!$A$34:$A$777,$A281,СВЦЭМ!$B$34:$B$777,L$278)+'СЕТ СН'!$F$16</f>
        <v>0</v>
      </c>
      <c r="M281" s="36">
        <f>SUMIFS(СВЦЭМ!$I$34:$I$777,СВЦЭМ!$A$34:$A$777,$A281,СВЦЭМ!$B$34:$B$777,M$278)+'СЕТ СН'!$F$16</f>
        <v>0</v>
      </c>
      <c r="N281" s="36">
        <f>SUMIFS(СВЦЭМ!$I$34:$I$777,СВЦЭМ!$A$34:$A$777,$A281,СВЦЭМ!$B$34:$B$777,N$278)+'СЕТ СН'!$F$16</f>
        <v>0</v>
      </c>
      <c r="O281" s="36">
        <f>SUMIFS(СВЦЭМ!$I$34:$I$777,СВЦЭМ!$A$34:$A$777,$A281,СВЦЭМ!$B$34:$B$777,O$278)+'СЕТ СН'!$F$16</f>
        <v>0</v>
      </c>
      <c r="P281" s="36">
        <f>SUMIFS(СВЦЭМ!$I$34:$I$777,СВЦЭМ!$A$34:$A$777,$A281,СВЦЭМ!$B$34:$B$777,P$278)+'СЕТ СН'!$F$16</f>
        <v>0</v>
      </c>
      <c r="Q281" s="36">
        <f>SUMIFS(СВЦЭМ!$I$34:$I$777,СВЦЭМ!$A$34:$A$777,$A281,СВЦЭМ!$B$34:$B$777,Q$278)+'СЕТ СН'!$F$16</f>
        <v>0</v>
      </c>
      <c r="R281" s="36">
        <f>SUMIFS(СВЦЭМ!$I$34:$I$777,СВЦЭМ!$A$34:$A$777,$A281,СВЦЭМ!$B$34:$B$777,R$278)+'СЕТ СН'!$F$16</f>
        <v>0</v>
      </c>
      <c r="S281" s="36">
        <f>SUMIFS(СВЦЭМ!$I$34:$I$777,СВЦЭМ!$A$34:$A$777,$A281,СВЦЭМ!$B$34:$B$777,S$278)+'СЕТ СН'!$F$16</f>
        <v>0</v>
      </c>
      <c r="T281" s="36">
        <f>SUMIFS(СВЦЭМ!$I$34:$I$777,СВЦЭМ!$A$34:$A$777,$A281,СВЦЭМ!$B$34:$B$777,T$278)+'СЕТ СН'!$F$16</f>
        <v>0</v>
      </c>
      <c r="U281" s="36">
        <f>SUMIFS(СВЦЭМ!$I$34:$I$777,СВЦЭМ!$A$34:$A$777,$A281,СВЦЭМ!$B$34:$B$777,U$278)+'СЕТ СН'!$F$16</f>
        <v>0</v>
      </c>
      <c r="V281" s="36">
        <f>SUMIFS(СВЦЭМ!$I$34:$I$777,СВЦЭМ!$A$34:$A$777,$A281,СВЦЭМ!$B$34:$B$777,V$278)+'СЕТ СН'!$F$16</f>
        <v>0</v>
      </c>
      <c r="W281" s="36">
        <f>SUMIFS(СВЦЭМ!$I$34:$I$777,СВЦЭМ!$A$34:$A$777,$A281,СВЦЭМ!$B$34:$B$777,W$278)+'СЕТ СН'!$F$16</f>
        <v>0</v>
      </c>
      <c r="X281" s="36">
        <f>SUMIFS(СВЦЭМ!$I$34:$I$777,СВЦЭМ!$A$34:$A$777,$A281,СВЦЭМ!$B$34:$B$777,X$278)+'СЕТ СН'!$F$16</f>
        <v>0</v>
      </c>
      <c r="Y281" s="36">
        <f>SUMIFS(СВЦЭМ!$I$34:$I$777,СВЦЭМ!$A$34:$A$777,$A281,СВЦЭМ!$B$34:$B$777,Y$278)+'СЕТ СН'!$F$16</f>
        <v>0</v>
      </c>
    </row>
    <row r="282" spans="1:27" ht="15.75" hidden="1" x14ac:dyDescent="0.2">
      <c r="A282" s="35">
        <f t="shared" si="8"/>
        <v>44231</v>
      </c>
      <c r="B282" s="36">
        <f>SUMIFS(СВЦЭМ!$I$34:$I$777,СВЦЭМ!$A$34:$A$777,$A282,СВЦЭМ!$B$34:$B$777,B$278)+'СЕТ СН'!$F$16</f>
        <v>0</v>
      </c>
      <c r="C282" s="36">
        <f>SUMIFS(СВЦЭМ!$I$34:$I$777,СВЦЭМ!$A$34:$A$777,$A282,СВЦЭМ!$B$34:$B$777,C$278)+'СЕТ СН'!$F$16</f>
        <v>0</v>
      </c>
      <c r="D282" s="36">
        <f>SUMIFS(СВЦЭМ!$I$34:$I$777,СВЦЭМ!$A$34:$A$777,$A282,СВЦЭМ!$B$34:$B$777,D$278)+'СЕТ СН'!$F$16</f>
        <v>0</v>
      </c>
      <c r="E282" s="36">
        <f>SUMIFS(СВЦЭМ!$I$34:$I$777,СВЦЭМ!$A$34:$A$777,$A282,СВЦЭМ!$B$34:$B$777,E$278)+'СЕТ СН'!$F$16</f>
        <v>0</v>
      </c>
      <c r="F282" s="36">
        <f>SUMIFS(СВЦЭМ!$I$34:$I$777,СВЦЭМ!$A$34:$A$777,$A282,СВЦЭМ!$B$34:$B$777,F$278)+'СЕТ СН'!$F$16</f>
        <v>0</v>
      </c>
      <c r="G282" s="36">
        <f>SUMIFS(СВЦЭМ!$I$34:$I$777,СВЦЭМ!$A$34:$A$777,$A282,СВЦЭМ!$B$34:$B$777,G$278)+'СЕТ СН'!$F$16</f>
        <v>0</v>
      </c>
      <c r="H282" s="36">
        <f>SUMIFS(СВЦЭМ!$I$34:$I$777,СВЦЭМ!$A$34:$A$777,$A282,СВЦЭМ!$B$34:$B$777,H$278)+'СЕТ СН'!$F$16</f>
        <v>0</v>
      </c>
      <c r="I282" s="36">
        <f>SUMIFS(СВЦЭМ!$I$34:$I$777,СВЦЭМ!$A$34:$A$777,$A282,СВЦЭМ!$B$34:$B$777,I$278)+'СЕТ СН'!$F$16</f>
        <v>0</v>
      </c>
      <c r="J282" s="36">
        <f>SUMIFS(СВЦЭМ!$I$34:$I$777,СВЦЭМ!$A$34:$A$777,$A282,СВЦЭМ!$B$34:$B$777,J$278)+'СЕТ СН'!$F$16</f>
        <v>0</v>
      </c>
      <c r="K282" s="36">
        <f>SUMIFS(СВЦЭМ!$I$34:$I$777,СВЦЭМ!$A$34:$A$777,$A282,СВЦЭМ!$B$34:$B$777,K$278)+'СЕТ СН'!$F$16</f>
        <v>0</v>
      </c>
      <c r="L282" s="36">
        <f>SUMIFS(СВЦЭМ!$I$34:$I$777,СВЦЭМ!$A$34:$A$777,$A282,СВЦЭМ!$B$34:$B$777,L$278)+'СЕТ СН'!$F$16</f>
        <v>0</v>
      </c>
      <c r="M282" s="36">
        <f>SUMIFS(СВЦЭМ!$I$34:$I$777,СВЦЭМ!$A$34:$A$777,$A282,СВЦЭМ!$B$34:$B$777,M$278)+'СЕТ СН'!$F$16</f>
        <v>0</v>
      </c>
      <c r="N282" s="36">
        <f>SUMIFS(СВЦЭМ!$I$34:$I$777,СВЦЭМ!$A$34:$A$777,$A282,СВЦЭМ!$B$34:$B$777,N$278)+'СЕТ СН'!$F$16</f>
        <v>0</v>
      </c>
      <c r="O282" s="36">
        <f>SUMIFS(СВЦЭМ!$I$34:$I$777,СВЦЭМ!$A$34:$A$777,$A282,СВЦЭМ!$B$34:$B$777,O$278)+'СЕТ СН'!$F$16</f>
        <v>0</v>
      </c>
      <c r="P282" s="36">
        <f>SUMIFS(СВЦЭМ!$I$34:$I$777,СВЦЭМ!$A$34:$A$777,$A282,СВЦЭМ!$B$34:$B$777,P$278)+'СЕТ СН'!$F$16</f>
        <v>0</v>
      </c>
      <c r="Q282" s="36">
        <f>SUMIFS(СВЦЭМ!$I$34:$I$777,СВЦЭМ!$A$34:$A$777,$A282,СВЦЭМ!$B$34:$B$777,Q$278)+'СЕТ СН'!$F$16</f>
        <v>0</v>
      </c>
      <c r="R282" s="36">
        <f>SUMIFS(СВЦЭМ!$I$34:$I$777,СВЦЭМ!$A$34:$A$777,$A282,СВЦЭМ!$B$34:$B$777,R$278)+'СЕТ СН'!$F$16</f>
        <v>0</v>
      </c>
      <c r="S282" s="36">
        <f>SUMIFS(СВЦЭМ!$I$34:$I$777,СВЦЭМ!$A$34:$A$777,$A282,СВЦЭМ!$B$34:$B$777,S$278)+'СЕТ СН'!$F$16</f>
        <v>0</v>
      </c>
      <c r="T282" s="36">
        <f>SUMIFS(СВЦЭМ!$I$34:$I$777,СВЦЭМ!$A$34:$A$777,$A282,СВЦЭМ!$B$34:$B$777,T$278)+'СЕТ СН'!$F$16</f>
        <v>0</v>
      </c>
      <c r="U282" s="36">
        <f>SUMIFS(СВЦЭМ!$I$34:$I$777,СВЦЭМ!$A$34:$A$777,$A282,СВЦЭМ!$B$34:$B$777,U$278)+'СЕТ СН'!$F$16</f>
        <v>0</v>
      </c>
      <c r="V282" s="36">
        <f>SUMIFS(СВЦЭМ!$I$34:$I$777,СВЦЭМ!$A$34:$A$777,$A282,СВЦЭМ!$B$34:$B$777,V$278)+'СЕТ СН'!$F$16</f>
        <v>0</v>
      </c>
      <c r="W282" s="36">
        <f>SUMIFS(СВЦЭМ!$I$34:$I$777,СВЦЭМ!$A$34:$A$777,$A282,СВЦЭМ!$B$34:$B$777,W$278)+'СЕТ СН'!$F$16</f>
        <v>0</v>
      </c>
      <c r="X282" s="36">
        <f>SUMIFS(СВЦЭМ!$I$34:$I$777,СВЦЭМ!$A$34:$A$777,$A282,СВЦЭМ!$B$34:$B$777,X$278)+'СЕТ СН'!$F$16</f>
        <v>0</v>
      </c>
      <c r="Y282" s="36">
        <f>SUMIFS(СВЦЭМ!$I$34:$I$777,СВЦЭМ!$A$34:$A$777,$A282,СВЦЭМ!$B$34:$B$777,Y$278)+'СЕТ СН'!$F$16</f>
        <v>0</v>
      </c>
    </row>
    <row r="283" spans="1:27" ht="15.75" hidden="1" x14ac:dyDescent="0.2">
      <c r="A283" s="35">
        <f t="shared" si="8"/>
        <v>44232</v>
      </c>
      <c r="B283" s="36">
        <f>SUMIFS(СВЦЭМ!$I$34:$I$777,СВЦЭМ!$A$34:$A$777,$A283,СВЦЭМ!$B$34:$B$777,B$278)+'СЕТ СН'!$F$16</f>
        <v>0</v>
      </c>
      <c r="C283" s="36">
        <f>SUMIFS(СВЦЭМ!$I$34:$I$777,СВЦЭМ!$A$34:$A$777,$A283,СВЦЭМ!$B$34:$B$777,C$278)+'СЕТ СН'!$F$16</f>
        <v>0</v>
      </c>
      <c r="D283" s="36">
        <f>SUMIFS(СВЦЭМ!$I$34:$I$777,СВЦЭМ!$A$34:$A$777,$A283,СВЦЭМ!$B$34:$B$777,D$278)+'СЕТ СН'!$F$16</f>
        <v>0</v>
      </c>
      <c r="E283" s="36">
        <f>SUMIFS(СВЦЭМ!$I$34:$I$777,СВЦЭМ!$A$34:$A$777,$A283,СВЦЭМ!$B$34:$B$777,E$278)+'СЕТ СН'!$F$16</f>
        <v>0</v>
      </c>
      <c r="F283" s="36">
        <f>SUMIFS(СВЦЭМ!$I$34:$I$777,СВЦЭМ!$A$34:$A$777,$A283,СВЦЭМ!$B$34:$B$777,F$278)+'СЕТ СН'!$F$16</f>
        <v>0</v>
      </c>
      <c r="G283" s="36">
        <f>SUMIFS(СВЦЭМ!$I$34:$I$777,СВЦЭМ!$A$34:$A$777,$A283,СВЦЭМ!$B$34:$B$777,G$278)+'СЕТ СН'!$F$16</f>
        <v>0</v>
      </c>
      <c r="H283" s="36">
        <f>SUMIFS(СВЦЭМ!$I$34:$I$777,СВЦЭМ!$A$34:$A$777,$A283,СВЦЭМ!$B$34:$B$777,H$278)+'СЕТ СН'!$F$16</f>
        <v>0</v>
      </c>
      <c r="I283" s="36">
        <f>SUMIFS(СВЦЭМ!$I$34:$I$777,СВЦЭМ!$A$34:$A$777,$A283,СВЦЭМ!$B$34:$B$777,I$278)+'СЕТ СН'!$F$16</f>
        <v>0</v>
      </c>
      <c r="J283" s="36">
        <f>SUMIFS(СВЦЭМ!$I$34:$I$777,СВЦЭМ!$A$34:$A$777,$A283,СВЦЭМ!$B$34:$B$777,J$278)+'СЕТ СН'!$F$16</f>
        <v>0</v>
      </c>
      <c r="K283" s="36">
        <f>SUMIFS(СВЦЭМ!$I$34:$I$777,СВЦЭМ!$A$34:$A$777,$A283,СВЦЭМ!$B$34:$B$777,K$278)+'СЕТ СН'!$F$16</f>
        <v>0</v>
      </c>
      <c r="L283" s="36">
        <f>SUMIFS(СВЦЭМ!$I$34:$I$777,СВЦЭМ!$A$34:$A$777,$A283,СВЦЭМ!$B$34:$B$777,L$278)+'СЕТ СН'!$F$16</f>
        <v>0</v>
      </c>
      <c r="M283" s="36">
        <f>SUMIFS(СВЦЭМ!$I$34:$I$777,СВЦЭМ!$A$34:$A$777,$A283,СВЦЭМ!$B$34:$B$777,M$278)+'СЕТ СН'!$F$16</f>
        <v>0</v>
      </c>
      <c r="N283" s="36">
        <f>SUMIFS(СВЦЭМ!$I$34:$I$777,СВЦЭМ!$A$34:$A$777,$A283,СВЦЭМ!$B$34:$B$777,N$278)+'СЕТ СН'!$F$16</f>
        <v>0</v>
      </c>
      <c r="O283" s="36">
        <f>SUMIFS(СВЦЭМ!$I$34:$I$777,СВЦЭМ!$A$34:$A$777,$A283,СВЦЭМ!$B$34:$B$777,O$278)+'СЕТ СН'!$F$16</f>
        <v>0</v>
      </c>
      <c r="P283" s="36">
        <f>SUMIFS(СВЦЭМ!$I$34:$I$777,СВЦЭМ!$A$34:$A$777,$A283,СВЦЭМ!$B$34:$B$777,P$278)+'СЕТ СН'!$F$16</f>
        <v>0</v>
      </c>
      <c r="Q283" s="36">
        <f>SUMIFS(СВЦЭМ!$I$34:$I$777,СВЦЭМ!$A$34:$A$777,$A283,СВЦЭМ!$B$34:$B$777,Q$278)+'СЕТ СН'!$F$16</f>
        <v>0</v>
      </c>
      <c r="R283" s="36">
        <f>SUMIFS(СВЦЭМ!$I$34:$I$777,СВЦЭМ!$A$34:$A$777,$A283,СВЦЭМ!$B$34:$B$777,R$278)+'СЕТ СН'!$F$16</f>
        <v>0</v>
      </c>
      <c r="S283" s="36">
        <f>SUMIFS(СВЦЭМ!$I$34:$I$777,СВЦЭМ!$A$34:$A$777,$A283,СВЦЭМ!$B$34:$B$777,S$278)+'СЕТ СН'!$F$16</f>
        <v>0</v>
      </c>
      <c r="T283" s="36">
        <f>SUMIFS(СВЦЭМ!$I$34:$I$777,СВЦЭМ!$A$34:$A$777,$A283,СВЦЭМ!$B$34:$B$777,T$278)+'СЕТ СН'!$F$16</f>
        <v>0</v>
      </c>
      <c r="U283" s="36">
        <f>SUMIFS(СВЦЭМ!$I$34:$I$777,СВЦЭМ!$A$34:$A$777,$A283,СВЦЭМ!$B$34:$B$777,U$278)+'СЕТ СН'!$F$16</f>
        <v>0</v>
      </c>
      <c r="V283" s="36">
        <f>SUMIFS(СВЦЭМ!$I$34:$I$777,СВЦЭМ!$A$34:$A$777,$A283,СВЦЭМ!$B$34:$B$777,V$278)+'СЕТ СН'!$F$16</f>
        <v>0</v>
      </c>
      <c r="W283" s="36">
        <f>SUMIFS(СВЦЭМ!$I$34:$I$777,СВЦЭМ!$A$34:$A$777,$A283,СВЦЭМ!$B$34:$B$777,W$278)+'СЕТ СН'!$F$16</f>
        <v>0</v>
      </c>
      <c r="X283" s="36">
        <f>SUMIFS(СВЦЭМ!$I$34:$I$777,СВЦЭМ!$A$34:$A$777,$A283,СВЦЭМ!$B$34:$B$777,X$278)+'СЕТ СН'!$F$16</f>
        <v>0</v>
      </c>
      <c r="Y283" s="36">
        <f>SUMIFS(СВЦЭМ!$I$34:$I$777,СВЦЭМ!$A$34:$A$777,$A283,СВЦЭМ!$B$34:$B$777,Y$278)+'СЕТ СН'!$F$16</f>
        <v>0</v>
      </c>
    </row>
    <row r="284" spans="1:27" ht="15.75" hidden="1" x14ac:dyDescent="0.2">
      <c r="A284" s="35">
        <f t="shared" si="8"/>
        <v>44233</v>
      </c>
      <c r="B284" s="36">
        <f>SUMIFS(СВЦЭМ!$I$34:$I$777,СВЦЭМ!$A$34:$A$777,$A284,СВЦЭМ!$B$34:$B$777,B$278)+'СЕТ СН'!$F$16</f>
        <v>0</v>
      </c>
      <c r="C284" s="36">
        <f>SUMIFS(СВЦЭМ!$I$34:$I$777,СВЦЭМ!$A$34:$A$777,$A284,СВЦЭМ!$B$34:$B$777,C$278)+'СЕТ СН'!$F$16</f>
        <v>0</v>
      </c>
      <c r="D284" s="36">
        <f>SUMIFS(СВЦЭМ!$I$34:$I$777,СВЦЭМ!$A$34:$A$777,$A284,СВЦЭМ!$B$34:$B$777,D$278)+'СЕТ СН'!$F$16</f>
        <v>0</v>
      </c>
      <c r="E284" s="36">
        <f>SUMIFS(СВЦЭМ!$I$34:$I$777,СВЦЭМ!$A$34:$A$777,$A284,СВЦЭМ!$B$34:$B$777,E$278)+'СЕТ СН'!$F$16</f>
        <v>0</v>
      </c>
      <c r="F284" s="36">
        <f>SUMIFS(СВЦЭМ!$I$34:$I$777,СВЦЭМ!$A$34:$A$777,$A284,СВЦЭМ!$B$34:$B$777,F$278)+'СЕТ СН'!$F$16</f>
        <v>0</v>
      </c>
      <c r="G284" s="36">
        <f>SUMIFS(СВЦЭМ!$I$34:$I$777,СВЦЭМ!$A$34:$A$777,$A284,СВЦЭМ!$B$34:$B$777,G$278)+'СЕТ СН'!$F$16</f>
        <v>0</v>
      </c>
      <c r="H284" s="36">
        <f>SUMIFS(СВЦЭМ!$I$34:$I$777,СВЦЭМ!$A$34:$A$777,$A284,СВЦЭМ!$B$34:$B$777,H$278)+'СЕТ СН'!$F$16</f>
        <v>0</v>
      </c>
      <c r="I284" s="36">
        <f>SUMIFS(СВЦЭМ!$I$34:$I$777,СВЦЭМ!$A$34:$A$777,$A284,СВЦЭМ!$B$34:$B$777,I$278)+'СЕТ СН'!$F$16</f>
        <v>0</v>
      </c>
      <c r="J284" s="36">
        <f>SUMIFS(СВЦЭМ!$I$34:$I$777,СВЦЭМ!$A$34:$A$777,$A284,СВЦЭМ!$B$34:$B$777,J$278)+'СЕТ СН'!$F$16</f>
        <v>0</v>
      </c>
      <c r="K284" s="36">
        <f>SUMIFS(СВЦЭМ!$I$34:$I$777,СВЦЭМ!$A$34:$A$777,$A284,СВЦЭМ!$B$34:$B$777,K$278)+'СЕТ СН'!$F$16</f>
        <v>0</v>
      </c>
      <c r="L284" s="36">
        <f>SUMIFS(СВЦЭМ!$I$34:$I$777,СВЦЭМ!$A$34:$A$777,$A284,СВЦЭМ!$B$34:$B$777,L$278)+'СЕТ СН'!$F$16</f>
        <v>0</v>
      </c>
      <c r="M284" s="36">
        <f>SUMIFS(СВЦЭМ!$I$34:$I$777,СВЦЭМ!$A$34:$A$777,$A284,СВЦЭМ!$B$34:$B$777,M$278)+'СЕТ СН'!$F$16</f>
        <v>0</v>
      </c>
      <c r="N284" s="36">
        <f>SUMIFS(СВЦЭМ!$I$34:$I$777,СВЦЭМ!$A$34:$A$777,$A284,СВЦЭМ!$B$34:$B$777,N$278)+'СЕТ СН'!$F$16</f>
        <v>0</v>
      </c>
      <c r="O284" s="36">
        <f>SUMIFS(СВЦЭМ!$I$34:$I$777,СВЦЭМ!$A$34:$A$777,$A284,СВЦЭМ!$B$34:$B$777,O$278)+'СЕТ СН'!$F$16</f>
        <v>0</v>
      </c>
      <c r="P284" s="36">
        <f>SUMIFS(СВЦЭМ!$I$34:$I$777,СВЦЭМ!$A$34:$A$777,$A284,СВЦЭМ!$B$34:$B$777,P$278)+'СЕТ СН'!$F$16</f>
        <v>0</v>
      </c>
      <c r="Q284" s="36">
        <f>SUMIFS(СВЦЭМ!$I$34:$I$777,СВЦЭМ!$A$34:$A$777,$A284,СВЦЭМ!$B$34:$B$777,Q$278)+'СЕТ СН'!$F$16</f>
        <v>0</v>
      </c>
      <c r="R284" s="36">
        <f>SUMIFS(СВЦЭМ!$I$34:$I$777,СВЦЭМ!$A$34:$A$777,$A284,СВЦЭМ!$B$34:$B$777,R$278)+'СЕТ СН'!$F$16</f>
        <v>0</v>
      </c>
      <c r="S284" s="36">
        <f>SUMIFS(СВЦЭМ!$I$34:$I$777,СВЦЭМ!$A$34:$A$777,$A284,СВЦЭМ!$B$34:$B$777,S$278)+'СЕТ СН'!$F$16</f>
        <v>0</v>
      </c>
      <c r="T284" s="36">
        <f>SUMIFS(СВЦЭМ!$I$34:$I$777,СВЦЭМ!$A$34:$A$777,$A284,СВЦЭМ!$B$34:$B$777,T$278)+'СЕТ СН'!$F$16</f>
        <v>0</v>
      </c>
      <c r="U284" s="36">
        <f>SUMIFS(СВЦЭМ!$I$34:$I$777,СВЦЭМ!$A$34:$A$777,$A284,СВЦЭМ!$B$34:$B$777,U$278)+'СЕТ СН'!$F$16</f>
        <v>0</v>
      </c>
      <c r="V284" s="36">
        <f>SUMIFS(СВЦЭМ!$I$34:$I$777,СВЦЭМ!$A$34:$A$777,$A284,СВЦЭМ!$B$34:$B$777,V$278)+'СЕТ СН'!$F$16</f>
        <v>0</v>
      </c>
      <c r="W284" s="36">
        <f>SUMIFS(СВЦЭМ!$I$34:$I$777,СВЦЭМ!$A$34:$A$777,$A284,СВЦЭМ!$B$34:$B$777,W$278)+'СЕТ СН'!$F$16</f>
        <v>0</v>
      </c>
      <c r="X284" s="36">
        <f>SUMIFS(СВЦЭМ!$I$34:$I$777,СВЦЭМ!$A$34:$A$777,$A284,СВЦЭМ!$B$34:$B$777,X$278)+'СЕТ СН'!$F$16</f>
        <v>0</v>
      </c>
      <c r="Y284" s="36">
        <f>SUMIFS(СВЦЭМ!$I$34:$I$777,СВЦЭМ!$A$34:$A$777,$A284,СВЦЭМ!$B$34:$B$777,Y$278)+'СЕТ СН'!$F$16</f>
        <v>0</v>
      </c>
    </row>
    <row r="285" spans="1:27" ht="15.75" hidden="1" x14ac:dyDescent="0.2">
      <c r="A285" s="35">
        <f t="shared" si="8"/>
        <v>44234</v>
      </c>
      <c r="B285" s="36">
        <f>SUMIFS(СВЦЭМ!$I$34:$I$777,СВЦЭМ!$A$34:$A$777,$A285,СВЦЭМ!$B$34:$B$777,B$278)+'СЕТ СН'!$F$16</f>
        <v>0</v>
      </c>
      <c r="C285" s="36">
        <f>SUMIFS(СВЦЭМ!$I$34:$I$777,СВЦЭМ!$A$34:$A$777,$A285,СВЦЭМ!$B$34:$B$777,C$278)+'СЕТ СН'!$F$16</f>
        <v>0</v>
      </c>
      <c r="D285" s="36">
        <f>SUMIFS(СВЦЭМ!$I$34:$I$777,СВЦЭМ!$A$34:$A$777,$A285,СВЦЭМ!$B$34:$B$777,D$278)+'СЕТ СН'!$F$16</f>
        <v>0</v>
      </c>
      <c r="E285" s="36">
        <f>SUMIFS(СВЦЭМ!$I$34:$I$777,СВЦЭМ!$A$34:$A$777,$A285,СВЦЭМ!$B$34:$B$777,E$278)+'СЕТ СН'!$F$16</f>
        <v>0</v>
      </c>
      <c r="F285" s="36">
        <f>SUMIFS(СВЦЭМ!$I$34:$I$777,СВЦЭМ!$A$34:$A$777,$A285,СВЦЭМ!$B$34:$B$777,F$278)+'СЕТ СН'!$F$16</f>
        <v>0</v>
      </c>
      <c r="G285" s="36">
        <f>SUMIFS(СВЦЭМ!$I$34:$I$777,СВЦЭМ!$A$34:$A$777,$A285,СВЦЭМ!$B$34:$B$777,G$278)+'СЕТ СН'!$F$16</f>
        <v>0</v>
      </c>
      <c r="H285" s="36">
        <f>SUMIFS(СВЦЭМ!$I$34:$I$777,СВЦЭМ!$A$34:$A$777,$A285,СВЦЭМ!$B$34:$B$777,H$278)+'СЕТ СН'!$F$16</f>
        <v>0</v>
      </c>
      <c r="I285" s="36">
        <f>SUMIFS(СВЦЭМ!$I$34:$I$777,СВЦЭМ!$A$34:$A$777,$A285,СВЦЭМ!$B$34:$B$777,I$278)+'СЕТ СН'!$F$16</f>
        <v>0</v>
      </c>
      <c r="J285" s="36">
        <f>SUMIFS(СВЦЭМ!$I$34:$I$777,СВЦЭМ!$A$34:$A$777,$A285,СВЦЭМ!$B$34:$B$777,J$278)+'СЕТ СН'!$F$16</f>
        <v>0</v>
      </c>
      <c r="K285" s="36">
        <f>SUMIFS(СВЦЭМ!$I$34:$I$777,СВЦЭМ!$A$34:$A$777,$A285,СВЦЭМ!$B$34:$B$777,K$278)+'СЕТ СН'!$F$16</f>
        <v>0</v>
      </c>
      <c r="L285" s="36">
        <f>SUMIFS(СВЦЭМ!$I$34:$I$777,СВЦЭМ!$A$34:$A$777,$A285,СВЦЭМ!$B$34:$B$777,L$278)+'СЕТ СН'!$F$16</f>
        <v>0</v>
      </c>
      <c r="M285" s="36">
        <f>SUMIFS(СВЦЭМ!$I$34:$I$777,СВЦЭМ!$A$34:$A$777,$A285,СВЦЭМ!$B$34:$B$777,M$278)+'СЕТ СН'!$F$16</f>
        <v>0</v>
      </c>
      <c r="N285" s="36">
        <f>SUMIFS(СВЦЭМ!$I$34:$I$777,СВЦЭМ!$A$34:$A$777,$A285,СВЦЭМ!$B$34:$B$777,N$278)+'СЕТ СН'!$F$16</f>
        <v>0</v>
      </c>
      <c r="O285" s="36">
        <f>SUMIFS(СВЦЭМ!$I$34:$I$777,СВЦЭМ!$A$34:$A$777,$A285,СВЦЭМ!$B$34:$B$777,O$278)+'СЕТ СН'!$F$16</f>
        <v>0</v>
      </c>
      <c r="P285" s="36">
        <f>SUMIFS(СВЦЭМ!$I$34:$I$777,СВЦЭМ!$A$34:$A$777,$A285,СВЦЭМ!$B$34:$B$777,P$278)+'СЕТ СН'!$F$16</f>
        <v>0</v>
      </c>
      <c r="Q285" s="36">
        <f>SUMIFS(СВЦЭМ!$I$34:$I$777,СВЦЭМ!$A$34:$A$777,$A285,СВЦЭМ!$B$34:$B$777,Q$278)+'СЕТ СН'!$F$16</f>
        <v>0</v>
      </c>
      <c r="R285" s="36">
        <f>SUMIFS(СВЦЭМ!$I$34:$I$777,СВЦЭМ!$A$34:$A$777,$A285,СВЦЭМ!$B$34:$B$777,R$278)+'СЕТ СН'!$F$16</f>
        <v>0</v>
      </c>
      <c r="S285" s="36">
        <f>SUMIFS(СВЦЭМ!$I$34:$I$777,СВЦЭМ!$A$34:$A$777,$A285,СВЦЭМ!$B$34:$B$777,S$278)+'СЕТ СН'!$F$16</f>
        <v>0</v>
      </c>
      <c r="T285" s="36">
        <f>SUMIFS(СВЦЭМ!$I$34:$I$777,СВЦЭМ!$A$34:$A$777,$A285,СВЦЭМ!$B$34:$B$777,T$278)+'СЕТ СН'!$F$16</f>
        <v>0</v>
      </c>
      <c r="U285" s="36">
        <f>SUMIFS(СВЦЭМ!$I$34:$I$777,СВЦЭМ!$A$34:$A$777,$A285,СВЦЭМ!$B$34:$B$777,U$278)+'СЕТ СН'!$F$16</f>
        <v>0</v>
      </c>
      <c r="V285" s="36">
        <f>SUMIFS(СВЦЭМ!$I$34:$I$777,СВЦЭМ!$A$34:$A$777,$A285,СВЦЭМ!$B$34:$B$777,V$278)+'СЕТ СН'!$F$16</f>
        <v>0</v>
      </c>
      <c r="W285" s="36">
        <f>SUMIFS(СВЦЭМ!$I$34:$I$777,СВЦЭМ!$A$34:$A$777,$A285,СВЦЭМ!$B$34:$B$777,W$278)+'СЕТ СН'!$F$16</f>
        <v>0</v>
      </c>
      <c r="X285" s="36">
        <f>SUMIFS(СВЦЭМ!$I$34:$I$777,СВЦЭМ!$A$34:$A$777,$A285,СВЦЭМ!$B$34:$B$777,X$278)+'СЕТ СН'!$F$16</f>
        <v>0</v>
      </c>
      <c r="Y285" s="36">
        <f>SUMIFS(СВЦЭМ!$I$34:$I$777,СВЦЭМ!$A$34:$A$777,$A285,СВЦЭМ!$B$34:$B$777,Y$278)+'СЕТ СН'!$F$16</f>
        <v>0</v>
      </c>
    </row>
    <row r="286" spans="1:27" ht="15.75" hidden="1" x14ac:dyDescent="0.2">
      <c r="A286" s="35">
        <f t="shared" si="8"/>
        <v>44235</v>
      </c>
      <c r="B286" s="36">
        <f>SUMIFS(СВЦЭМ!$I$34:$I$777,СВЦЭМ!$A$34:$A$777,$A286,СВЦЭМ!$B$34:$B$777,B$278)+'СЕТ СН'!$F$16</f>
        <v>0</v>
      </c>
      <c r="C286" s="36">
        <f>SUMIFS(СВЦЭМ!$I$34:$I$777,СВЦЭМ!$A$34:$A$777,$A286,СВЦЭМ!$B$34:$B$777,C$278)+'СЕТ СН'!$F$16</f>
        <v>0</v>
      </c>
      <c r="D286" s="36">
        <f>SUMIFS(СВЦЭМ!$I$34:$I$777,СВЦЭМ!$A$34:$A$777,$A286,СВЦЭМ!$B$34:$B$777,D$278)+'СЕТ СН'!$F$16</f>
        <v>0</v>
      </c>
      <c r="E286" s="36">
        <f>SUMIFS(СВЦЭМ!$I$34:$I$777,СВЦЭМ!$A$34:$A$777,$A286,СВЦЭМ!$B$34:$B$777,E$278)+'СЕТ СН'!$F$16</f>
        <v>0</v>
      </c>
      <c r="F286" s="36">
        <f>SUMIFS(СВЦЭМ!$I$34:$I$777,СВЦЭМ!$A$34:$A$777,$A286,СВЦЭМ!$B$34:$B$777,F$278)+'СЕТ СН'!$F$16</f>
        <v>0</v>
      </c>
      <c r="G286" s="36">
        <f>SUMIFS(СВЦЭМ!$I$34:$I$777,СВЦЭМ!$A$34:$A$777,$A286,СВЦЭМ!$B$34:$B$777,G$278)+'СЕТ СН'!$F$16</f>
        <v>0</v>
      </c>
      <c r="H286" s="36">
        <f>SUMIFS(СВЦЭМ!$I$34:$I$777,СВЦЭМ!$A$34:$A$777,$A286,СВЦЭМ!$B$34:$B$777,H$278)+'СЕТ СН'!$F$16</f>
        <v>0</v>
      </c>
      <c r="I286" s="36">
        <f>SUMIFS(СВЦЭМ!$I$34:$I$777,СВЦЭМ!$A$34:$A$777,$A286,СВЦЭМ!$B$34:$B$777,I$278)+'СЕТ СН'!$F$16</f>
        <v>0</v>
      </c>
      <c r="J286" s="36">
        <f>SUMIFS(СВЦЭМ!$I$34:$I$777,СВЦЭМ!$A$34:$A$777,$A286,СВЦЭМ!$B$34:$B$777,J$278)+'СЕТ СН'!$F$16</f>
        <v>0</v>
      </c>
      <c r="K286" s="36">
        <f>SUMIFS(СВЦЭМ!$I$34:$I$777,СВЦЭМ!$A$34:$A$777,$A286,СВЦЭМ!$B$34:$B$777,K$278)+'СЕТ СН'!$F$16</f>
        <v>0</v>
      </c>
      <c r="L286" s="36">
        <f>SUMIFS(СВЦЭМ!$I$34:$I$777,СВЦЭМ!$A$34:$A$777,$A286,СВЦЭМ!$B$34:$B$777,L$278)+'СЕТ СН'!$F$16</f>
        <v>0</v>
      </c>
      <c r="M286" s="36">
        <f>SUMIFS(СВЦЭМ!$I$34:$I$777,СВЦЭМ!$A$34:$A$777,$A286,СВЦЭМ!$B$34:$B$777,M$278)+'СЕТ СН'!$F$16</f>
        <v>0</v>
      </c>
      <c r="N286" s="36">
        <f>SUMIFS(СВЦЭМ!$I$34:$I$777,СВЦЭМ!$A$34:$A$777,$A286,СВЦЭМ!$B$34:$B$777,N$278)+'СЕТ СН'!$F$16</f>
        <v>0</v>
      </c>
      <c r="O286" s="36">
        <f>SUMIFS(СВЦЭМ!$I$34:$I$777,СВЦЭМ!$A$34:$A$777,$A286,СВЦЭМ!$B$34:$B$777,O$278)+'СЕТ СН'!$F$16</f>
        <v>0</v>
      </c>
      <c r="P286" s="36">
        <f>SUMIFS(СВЦЭМ!$I$34:$I$777,СВЦЭМ!$A$34:$A$777,$A286,СВЦЭМ!$B$34:$B$777,P$278)+'СЕТ СН'!$F$16</f>
        <v>0</v>
      </c>
      <c r="Q286" s="36">
        <f>SUMIFS(СВЦЭМ!$I$34:$I$777,СВЦЭМ!$A$34:$A$777,$A286,СВЦЭМ!$B$34:$B$777,Q$278)+'СЕТ СН'!$F$16</f>
        <v>0</v>
      </c>
      <c r="R286" s="36">
        <f>SUMIFS(СВЦЭМ!$I$34:$I$777,СВЦЭМ!$A$34:$A$777,$A286,СВЦЭМ!$B$34:$B$777,R$278)+'СЕТ СН'!$F$16</f>
        <v>0</v>
      </c>
      <c r="S286" s="36">
        <f>SUMIFS(СВЦЭМ!$I$34:$I$777,СВЦЭМ!$A$34:$A$777,$A286,СВЦЭМ!$B$34:$B$777,S$278)+'СЕТ СН'!$F$16</f>
        <v>0</v>
      </c>
      <c r="T286" s="36">
        <f>SUMIFS(СВЦЭМ!$I$34:$I$777,СВЦЭМ!$A$34:$A$777,$A286,СВЦЭМ!$B$34:$B$777,T$278)+'СЕТ СН'!$F$16</f>
        <v>0</v>
      </c>
      <c r="U286" s="36">
        <f>SUMIFS(СВЦЭМ!$I$34:$I$777,СВЦЭМ!$A$34:$A$777,$A286,СВЦЭМ!$B$34:$B$777,U$278)+'СЕТ СН'!$F$16</f>
        <v>0</v>
      </c>
      <c r="V286" s="36">
        <f>SUMIFS(СВЦЭМ!$I$34:$I$777,СВЦЭМ!$A$34:$A$777,$A286,СВЦЭМ!$B$34:$B$777,V$278)+'СЕТ СН'!$F$16</f>
        <v>0</v>
      </c>
      <c r="W286" s="36">
        <f>SUMIFS(СВЦЭМ!$I$34:$I$777,СВЦЭМ!$A$34:$A$777,$A286,СВЦЭМ!$B$34:$B$777,W$278)+'СЕТ СН'!$F$16</f>
        <v>0</v>
      </c>
      <c r="X286" s="36">
        <f>SUMIFS(СВЦЭМ!$I$34:$I$777,СВЦЭМ!$A$34:$A$777,$A286,СВЦЭМ!$B$34:$B$777,X$278)+'СЕТ СН'!$F$16</f>
        <v>0</v>
      </c>
      <c r="Y286" s="36">
        <f>SUMIFS(СВЦЭМ!$I$34:$I$777,СВЦЭМ!$A$34:$A$777,$A286,СВЦЭМ!$B$34:$B$777,Y$278)+'СЕТ СН'!$F$16</f>
        <v>0</v>
      </c>
    </row>
    <row r="287" spans="1:27" ht="15.75" hidden="1" x14ac:dyDescent="0.2">
      <c r="A287" s="35">
        <f t="shared" si="8"/>
        <v>44236</v>
      </c>
      <c r="B287" s="36">
        <f>SUMIFS(СВЦЭМ!$I$34:$I$777,СВЦЭМ!$A$34:$A$777,$A287,СВЦЭМ!$B$34:$B$777,B$278)+'СЕТ СН'!$F$16</f>
        <v>0</v>
      </c>
      <c r="C287" s="36">
        <f>SUMIFS(СВЦЭМ!$I$34:$I$777,СВЦЭМ!$A$34:$A$777,$A287,СВЦЭМ!$B$34:$B$777,C$278)+'СЕТ СН'!$F$16</f>
        <v>0</v>
      </c>
      <c r="D287" s="36">
        <f>SUMIFS(СВЦЭМ!$I$34:$I$777,СВЦЭМ!$A$34:$A$777,$A287,СВЦЭМ!$B$34:$B$777,D$278)+'СЕТ СН'!$F$16</f>
        <v>0</v>
      </c>
      <c r="E287" s="36">
        <f>SUMIFS(СВЦЭМ!$I$34:$I$777,СВЦЭМ!$A$34:$A$777,$A287,СВЦЭМ!$B$34:$B$777,E$278)+'СЕТ СН'!$F$16</f>
        <v>0</v>
      </c>
      <c r="F287" s="36">
        <f>SUMIFS(СВЦЭМ!$I$34:$I$777,СВЦЭМ!$A$34:$A$777,$A287,СВЦЭМ!$B$34:$B$777,F$278)+'СЕТ СН'!$F$16</f>
        <v>0</v>
      </c>
      <c r="G287" s="36">
        <f>SUMIFS(СВЦЭМ!$I$34:$I$777,СВЦЭМ!$A$34:$A$777,$A287,СВЦЭМ!$B$34:$B$777,G$278)+'СЕТ СН'!$F$16</f>
        <v>0</v>
      </c>
      <c r="H287" s="36">
        <f>SUMIFS(СВЦЭМ!$I$34:$I$777,СВЦЭМ!$A$34:$A$777,$A287,СВЦЭМ!$B$34:$B$777,H$278)+'СЕТ СН'!$F$16</f>
        <v>0</v>
      </c>
      <c r="I287" s="36">
        <f>SUMIFS(СВЦЭМ!$I$34:$I$777,СВЦЭМ!$A$34:$A$777,$A287,СВЦЭМ!$B$34:$B$777,I$278)+'СЕТ СН'!$F$16</f>
        <v>0</v>
      </c>
      <c r="J287" s="36">
        <f>SUMIFS(СВЦЭМ!$I$34:$I$777,СВЦЭМ!$A$34:$A$777,$A287,СВЦЭМ!$B$34:$B$777,J$278)+'СЕТ СН'!$F$16</f>
        <v>0</v>
      </c>
      <c r="K287" s="36">
        <f>SUMIFS(СВЦЭМ!$I$34:$I$777,СВЦЭМ!$A$34:$A$777,$A287,СВЦЭМ!$B$34:$B$777,K$278)+'СЕТ СН'!$F$16</f>
        <v>0</v>
      </c>
      <c r="L287" s="36">
        <f>SUMIFS(СВЦЭМ!$I$34:$I$777,СВЦЭМ!$A$34:$A$777,$A287,СВЦЭМ!$B$34:$B$777,L$278)+'СЕТ СН'!$F$16</f>
        <v>0</v>
      </c>
      <c r="M287" s="36">
        <f>SUMIFS(СВЦЭМ!$I$34:$I$777,СВЦЭМ!$A$34:$A$777,$A287,СВЦЭМ!$B$34:$B$777,M$278)+'СЕТ СН'!$F$16</f>
        <v>0</v>
      </c>
      <c r="N287" s="36">
        <f>SUMIFS(СВЦЭМ!$I$34:$I$777,СВЦЭМ!$A$34:$A$777,$A287,СВЦЭМ!$B$34:$B$777,N$278)+'СЕТ СН'!$F$16</f>
        <v>0</v>
      </c>
      <c r="O287" s="36">
        <f>SUMIFS(СВЦЭМ!$I$34:$I$777,СВЦЭМ!$A$34:$A$777,$A287,СВЦЭМ!$B$34:$B$777,O$278)+'СЕТ СН'!$F$16</f>
        <v>0</v>
      </c>
      <c r="P287" s="36">
        <f>SUMIFS(СВЦЭМ!$I$34:$I$777,СВЦЭМ!$A$34:$A$777,$A287,СВЦЭМ!$B$34:$B$777,P$278)+'СЕТ СН'!$F$16</f>
        <v>0</v>
      </c>
      <c r="Q287" s="36">
        <f>SUMIFS(СВЦЭМ!$I$34:$I$777,СВЦЭМ!$A$34:$A$777,$A287,СВЦЭМ!$B$34:$B$777,Q$278)+'СЕТ СН'!$F$16</f>
        <v>0</v>
      </c>
      <c r="R287" s="36">
        <f>SUMIFS(СВЦЭМ!$I$34:$I$777,СВЦЭМ!$A$34:$A$777,$A287,СВЦЭМ!$B$34:$B$777,R$278)+'СЕТ СН'!$F$16</f>
        <v>0</v>
      </c>
      <c r="S287" s="36">
        <f>SUMIFS(СВЦЭМ!$I$34:$I$777,СВЦЭМ!$A$34:$A$777,$A287,СВЦЭМ!$B$34:$B$777,S$278)+'СЕТ СН'!$F$16</f>
        <v>0</v>
      </c>
      <c r="T287" s="36">
        <f>SUMIFS(СВЦЭМ!$I$34:$I$777,СВЦЭМ!$A$34:$A$777,$A287,СВЦЭМ!$B$34:$B$777,T$278)+'СЕТ СН'!$F$16</f>
        <v>0</v>
      </c>
      <c r="U287" s="36">
        <f>SUMIFS(СВЦЭМ!$I$34:$I$777,СВЦЭМ!$A$34:$A$777,$A287,СВЦЭМ!$B$34:$B$777,U$278)+'СЕТ СН'!$F$16</f>
        <v>0</v>
      </c>
      <c r="V287" s="36">
        <f>SUMIFS(СВЦЭМ!$I$34:$I$777,СВЦЭМ!$A$34:$A$777,$A287,СВЦЭМ!$B$34:$B$777,V$278)+'СЕТ СН'!$F$16</f>
        <v>0</v>
      </c>
      <c r="W287" s="36">
        <f>SUMIFS(СВЦЭМ!$I$34:$I$777,СВЦЭМ!$A$34:$A$777,$A287,СВЦЭМ!$B$34:$B$777,W$278)+'СЕТ СН'!$F$16</f>
        <v>0</v>
      </c>
      <c r="X287" s="36">
        <f>SUMIFS(СВЦЭМ!$I$34:$I$777,СВЦЭМ!$A$34:$A$777,$A287,СВЦЭМ!$B$34:$B$777,X$278)+'СЕТ СН'!$F$16</f>
        <v>0</v>
      </c>
      <c r="Y287" s="36">
        <f>SUMIFS(СВЦЭМ!$I$34:$I$777,СВЦЭМ!$A$34:$A$777,$A287,СВЦЭМ!$B$34:$B$777,Y$278)+'СЕТ СН'!$F$16</f>
        <v>0</v>
      </c>
    </row>
    <row r="288" spans="1:27" ht="15.75" hidden="1" x14ac:dyDescent="0.2">
      <c r="A288" s="35">
        <f t="shared" si="8"/>
        <v>44237</v>
      </c>
      <c r="B288" s="36">
        <f>SUMIFS(СВЦЭМ!$I$34:$I$777,СВЦЭМ!$A$34:$A$777,$A288,СВЦЭМ!$B$34:$B$777,B$278)+'СЕТ СН'!$F$16</f>
        <v>0</v>
      </c>
      <c r="C288" s="36">
        <f>SUMIFS(СВЦЭМ!$I$34:$I$777,СВЦЭМ!$A$34:$A$777,$A288,СВЦЭМ!$B$34:$B$777,C$278)+'СЕТ СН'!$F$16</f>
        <v>0</v>
      </c>
      <c r="D288" s="36">
        <f>SUMIFS(СВЦЭМ!$I$34:$I$777,СВЦЭМ!$A$34:$A$777,$A288,СВЦЭМ!$B$34:$B$777,D$278)+'СЕТ СН'!$F$16</f>
        <v>0</v>
      </c>
      <c r="E288" s="36">
        <f>SUMIFS(СВЦЭМ!$I$34:$I$777,СВЦЭМ!$A$34:$A$777,$A288,СВЦЭМ!$B$34:$B$777,E$278)+'СЕТ СН'!$F$16</f>
        <v>0</v>
      </c>
      <c r="F288" s="36">
        <f>SUMIFS(СВЦЭМ!$I$34:$I$777,СВЦЭМ!$A$34:$A$777,$A288,СВЦЭМ!$B$34:$B$777,F$278)+'СЕТ СН'!$F$16</f>
        <v>0</v>
      </c>
      <c r="G288" s="36">
        <f>SUMIFS(СВЦЭМ!$I$34:$I$777,СВЦЭМ!$A$34:$A$777,$A288,СВЦЭМ!$B$34:$B$777,G$278)+'СЕТ СН'!$F$16</f>
        <v>0</v>
      </c>
      <c r="H288" s="36">
        <f>SUMIFS(СВЦЭМ!$I$34:$I$777,СВЦЭМ!$A$34:$A$777,$A288,СВЦЭМ!$B$34:$B$777,H$278)+'СЕТ СН'!$F$16</f>
        <v>0</v>
      </c>
      <c r="I288" s="36">
        <f>SUMIFS(СВЦЭМ!$I$34:$I$777,СВЦЭМ!$A$34:$A$777,$A288,СВЦЭМ!$B$34:$B$777,I$278)+'СЕТ СН'!$F$16</f>
        <v>0</v>
      </c>
      <c r="J288" s="36">
        <f>SUMIFS(СВЦЭМ!$I$34:$I$777,СВЦЭМ!$A$34:$A$777,$A288,СВЦЭМ!$B$34:$B$777,J$278)+'СЕТ СН'!$F$16</f>
        <v>0</v>
      </c>
      <c r="K288" s="36">
        <f>SUMIFS(СВЦЭМ!$I$34:$I$777,СВЦЭМ!$A$34:$A$777,$A288,СВЦЭМ!$B$34:$B$777,K$278)+'СЕТ СН'!$F$16</f>
        <v>0</v>
      </c>
      <c r="L288" s="36">
        <f>SUMIFS(СВЦЭМ!$I$34:$I$777,СВЦЭМ!$A$34:$A$777,$A288,СВЦЭМ!$B$34:$B$777,L$278)+'СЕТ СН'!$F$16</f>
        <v>0</v>
      </c>
      <c r="M288" s="36">
        <f>SUMIFS(СВЦЭМ!$I$34:$I$777,СВЦЭМ!$A$34:$A$777,$A288,СВЦЭМ!$B$34:$B$777,M$278)+'СЕТ СН'!$F$16</f>
        <v>0</v>
      </c>
      <c r="N288" s="36">
        <f>SUMIFS(СВЦЭМ!$I$34:$I$777,СВЦЭМ!$A$34:$A$777,$A288,СВЦЭМ!$B$34:$B$777,N$278)+'СЕТ СН'!$F$16</f>
        <v>0</v>
      </c>
      <c r="O288" s="36">
        <f>SUMIFS(СВЦЭМ!$I$34:$I$777,СВЦЭМ!$A$34:$A$777,$A288,СВЦЭМ!$B$34:$B$777,O$278)+'СЕТ СН'!$F$16</f>
        <v>0</v>
      </c>
      <c r="P288" s="36">
        <f>SUMIFS(СВЦЭМ!$I$34:$I$777,СВЦЭМ!$A$34:$A$777,$A288,СВЦЭМ!$B$34:$B$777,P$278)+'СЕТ СН'!$F$16</f>
        <v>0</v>
      </c>
      <c r="Q288" s="36">
        <f>SUMIFS(СВЦЭМ!$I$34:$I$777,СВЦЭМ!$A$34:$A$777,$A288,СВЦЭМ!$B$34:$B$777,Q$278)+'СЕТ СН'!$F$16</f>
        <v>0</v>
      </c>
      <c r="R288" s="36">
        <f>SUMIFS(СВЦЭМ!$I$34:$I$777,СВЦЭМ!$A$34:$A$777,$A288,СВЦЭМ!$B$34:$B$777,R$278)+'СЕТ СН'!$F$16</f>
        <v>0</v>
      </c>
      <c r="S288" s="36">
        <f>SUMIFS(СВЦЭМ!$I$34:$I$777,СВЦЭМ!$A$34:$A$777,$A288,СВЦЭМ!$B$34:$B$777,S$278)+'СЕТ СН'!$F$16</f>
        <v>0</v>
      </c>
      <c r="T288" s="36">
        <f>SUMIFS(СВЦЭМ!$I$34:$I$777,СВЦЭМ!$A$34:$A$777,$A288,СВЦЭМ!$B$34:$B$777,T$278)+'СЕТ СН'!$F$16</f>
        <v>0</v>
      </c>
      <c r="U288" s="36">
        <f>SUMIFS(СВЦЭМ!$I$34:$I$777,СВЦЭМ!$A$34:$A$777,$A288,СВЦЭМ!$B$34:$B$777,U$278)+'СЕТ СН'!$F$16</f>
        <v>0</v>
      </c>
      <c r="V288" s="36">
        <f>SUMIFS(СВЦЭМ!$I$34:$I$777,СВЦЭМ!$A$34:$A$777,$A288,СВЦЭМ!$B$34:$B$777,V$278)+'СЕТ СН'!$F$16</f>
        <v>0</v>
      </c>
      <c r="W288" s="36">
        <f>SUMIFS(СВЦЭМ!$I$34:$I$777,СВЦЭМ!$A$34:$A$777,$A288,СВЦЭМ!$B$34:$B$777,W$278)+'СЕТ СН'!$F$16</f>
        <v>0</v>
      </c>
      <c r="X288" s="36">
        <f>SUMIFS(СВЦЭМ!$I$34:$I$777,СВЦЭМ!$A$34:$A$777,$A288,СВЦЭМ!$B$34:$B$777,X$278)+'СЕТ СН'!$F$16</f>
        <v>0</v>
      </c>
      <c r="Y288" s="36">
        <f>SUMIFS(СВЦЭМ!$I$34:$I$777,СВЦЭМ!$A$34:$A$777,$A288,СВЦЭМ!$B$34:$B$777,Y$278)+'СЕТ СН'!$F$16</f>
        <v>0</v>
      </c>
    </row>
    <row r="289" spans="1:25" ht="15.75" hidden="1" x14ac:dyDescent="0.2">
      <c r="A289" s="35">
        <f t="shared" si="8"/>
        <v>44238</v>
      </c>
      <c r="B289" s="36">
        <f>SUMIFS(СВЦЭМ!$I$34:$I$777,СВЦЭМ!$A$34:$A$777,$A289,СВЦЭМ!$B$34:$B$777,B$278)+'СЕТ СН'!$F$16</f>
        <v>0</v>
      </c>
      <c r="C289" s="36">
        <f>SUMIFS(СВЦЭМ!$I$34:$I$777,СВЦЭМ!$A$34:$A$777,$A289,СВЦЭМ!$B$34:$B$777,C$278)+'СЕТ СН'!$F$16</f>
        <v>0</v>
      </c>
      <c r="D289" s="36">
        <f>SUMIFS(СВЦЭМ!$I$34:$I$777,СВЦЭМ!$A$34:$A$777,$A289,СВЦЭМ!$B$34:$B$777,D$278)+'СЕТ СН'!$F$16</f>
        <v>0</v>
      </c>
      <c r="E289" s="36">
        <f>SUMIFS(СВЦЭМ!$I$34:$I$777,СВЦЭМ!$A$34:$A$777,$A289,СВЦЭМ!$B$34:$B$777,E$278)+'СЕТ СН'!$F$16</f>
        <v>0</v>
      </c>
      <c r="F289" s="36">
        <f>SUMIFS(СВЦЭМ!$I$34:$I$777,СВЦЭМ!$A$34:$A$777,$A289,СВЦЭМ!$B$34:$B$777,F$278)+'СЕТ СН'!$F$16</f>
        <v>0</v>
      </c>
      <c r="G289" s="36">
        <f>SUMIFS(СВЦЭМ!$I$34:$I$777,СВЦЭМ!$A$34:$A$777,$A289,СВЦЭМ!$B$34:$B$777,G$278)+'СЕТ СН'!$F$16</f>
        <v>0</v>
      </c>
      <c r="H289" s="36">
        <f>SUMIFS(СВЦЭМ!$I$34:$I$777,СВЦЭМ!$A$34:$A$777,$A289,СВЦЭМ!$B$34:$B$777,H$278)+'СЕТ СН'!$F$16</f>
        <v>0</v>
      </c>
      <c r="I289" s="36">
        <f>SUMIFS(СВЦЭМ!$I$34:$I$777,СВЦЭМ!$A$34:$A$777,$A289,СВЦЭМ!$B$34:$B$777,I$278)+'СЕТ СН'!$F$16</f>
        <v>0</v>
      </c>
      <c r="J289" s="36">
        <f>SUMIFS(СВЦЭМ!$I$34:$I$777,СВЦЭМ!$A$34:$A$777,$A289,СВЦЭМ!$B$34:$B$777,J$278)+'СЕТ СН'!$F$16</f>
        <v>0</v>
      </c>
      <c r="K289" s="36">
        <f>SUMIFS(СВЦЭМ!$I$34:$I$777,СВЦЭМ!$A$34:$A$777,$A289,СВЦЭМ!$B$34:$B$777,K$278)+'СЕТ СН'!$F$16</f>
        <v>0</v>
      </c>
      <c r="L289" s="36">
        <f>SUMIFS(СВЦЭМ!$I$34:$I$777,СВЦЭМ!$A$34:$A$777,$A289,СВЦЭМ!$B$34:$B$777,L$278)+'СЕТ СН'!$F$16</f>
        <v>0</v>
      </c>
      <c r="M289" s="36">
        <f>SUMIFS(СВЦЭМ!$I$34:$I$777,СВЦЭМ!$A$34:$A$777,$A289,СВЦЭМ!$B$34:$B$777,M$278)+'СЕТ СН'!$F$16</f>
        <v>0</v>
      </c>
      <c r="N289" s="36">
        <f>SUMIFS(СВЦЭМ!$I$34:$I$777,СВЦЭМ!$A$34:$A$777,$A289,СВЦЭМ!$B$34:$B$777,N$278)+'СЕТ СН'!$F$16</f>
        <v>0</v>
      </c>
      <c r="O289" s="36">
        <f>SUMIFS(СВЦЭМ!$I$34:$I$777,СВЦЭМ!$A$34:$A$777,$A289,СВЦЭМ!$B$34:$B$777,O$278)+'СЕТ СН'!$F$16</f>
        <v>0</v>
      </c>
      <c r="P289" s="36">
        <f>SUMIFS(СВЦЭМ!$I$34:$I$777,СВЦЭМ!$A$34:$A$777,$A289,СВЦЭМ!$B$34:$B$777,P$278)+'СЕТ СН'!$F$16</f>
        <v>0</v>
      </c>
      <c r="Q289" s="36">
        <f>SUMIFS(СВЦЭМ!$I$34:$I$777,СВЦЭМ!$A$34:$A$777,$A289,СВЦЭМ!$B$34:$B$777,Q$278)+'СЕТ СН'!$F$16</f>
        <v>0</v>
      </c>
      <c r="R289" s="36">
        <f>SUMIFS(СВЦЭМ!$I$34:$I$777,СВЦЭМ!$A$34:$A$777,$A289,СВЦЭМ!$B$34:$B$777,R$278)+'СЕТ СН'!$F$16</f>
        <v>0</v>
      </c>
      <c r="S289" s="36">
        <f>SUMIFS(СВЦЭМ!$I$34:$I$777,СВЦЭМ!$A$34:$A$777,$A289,СВЦЭМ!$B$34:$B$777,S$278)+'СЕТ СН'!$F$16</f>
        <v>0</v>
      </c>
      <c r="T289" s="36">
        <f>SUMIFS(СВЦЭМ!$I$34:$I$777,СВЦЭМ!$A$34:$A$777,$A289,СВЦЭМ!$B$34:$B$777,T$278)+'СЕТ СН'!$F$16</f>
        <v>0</v>
      </c>
      <c r="U289" s="36">
        <f>SUMIFS(СВЦЭМ!$I$34:$I$777,СВЦЭМ!$A$34:$A$777,$A289,СВЦЭМ!$B$34:$B$777,U$278)+'СЕТ СН'!$F$16</f>
        <v>0</v>
      </c>
      <c r="V289" s="36">
        <f>SUMIFS(СВЦЭМ!$I$34:$I$777,СВЦЭМ!$A$34:$A$777,$A289,СВЦЭМ!$B$34:$B$777,V$278)+'СЕТ СН'!$F$16</f>
        <v>0</v>
      </c>
      <c r="W289" s="36">
        <f>SUMIFS(СВЦЭМ!$I$34:$I$777,СВЦЭМ!$A$34:$A$777,$A289,СВЦЭМ!$B$34:$B$777,W$278)+'СЕТ СН'!$F$16</f>
        <v>0</v>
      </c>
      <c r="X289" s="36">
        <f>SUMIFS(СВЦЭМ!$I$34:$I$777,СВЦЭМ!$A$34:$A$777,$A289,СВЦЭМ!$B$34:$B$777,X$278)+'СЕТ СН'!$F$16</f>
        <v>0</v>
      </c>
      <c r="Y289" s="36">
        <f>SUMIFS(СВЦЭМ!$I$34:$I$777,СВЦЭМ!$A$34:$A$777,$A289,СВЦЭМ!$B$34:$B$777,Y$278)+'СЕТ СН'!$F$16</f>
        <v>0</v>
      </c>
    </row>
    <row r="290" spans="1:25" ht="15.75" hidden="1" x14ac:dyDescent="0.2">
      <c r="A290" s="35">
        <f t="shared" si="8"/>
        <v>44239</v>
      </c>
      <c r="B290" s="36">
        <f>SUMIFS(СВЦЭМ!$I$34:$I$777,СВЦЭМ!$A$34:$A$777,$A290,СВЦЭМ!$B$34:$B$777,B$278)+'СЕТ СН'!$F$16</f>
        <v>0</v>
      </c>
      <c r="C290" s="36">
        <f>SUMIFS(СВЦЭМ!$I$34:$I$777,СВЦЭМ!$A$34:$A$777,$A290,СВЦЭМ!$B$34:$B$777,C$278)+'СЕТ СН'!$F$16</f>
        <v>0</v>
      </c>
      <c r="D290" s="36">
        <f>SUMIFS(СВЦЭМ!$I$34:$I$777,СВЦЭМ!$A$34:$A$777,$A290,СВЦЭМ!$B$34:$B$777,D$278)+'СЕТ СН'!$F$16</f>
        <v>0</v>
      </c>
      <c r="E290" s="36">
        <f>SUMIFS(СВЦЭМ!$I$34:$I$777,СВЦЭМ!$A$34:$A$777,$A290,СВЦЭМ!$B$34:$B$777,E$278)+'СЕТ СН'!$F$16</f>
        <v>0</v>
      </c>
      <c r="F290" s="36">
        <f>SUMIFS(СВЦЭМ!$I$34:$I$777,СВЦЭМ!$A$34:$A$777,$A290,СВЦЭМ!$B$34:$B$777,F$278)+'СЕТ СН'!$F$16</f>
        <v>0</v>
      </c>
      <c r="G290" s="36">
        <f>SUMIFS(СВЦЭМ!$I$34:$I$777,СВЦЭМ!$A$34:$A$777,$A290,СВЦЭМ!$B$34:$B$777,G$278)+'СЕТ СН'!$F$16</f>
        <v>0</v>
      </c>
      <c r="H290" s="36">
        <f>SUMIFS(СВЦЭМ!$I$34:$I$777,СВЦЭМ!$A$34:$A$777,$A290,СВЦЭМ!$B$34:$B$777,H$278)+'СЕТ СН'!$F$16</f>
        <v>0</v>
      </c>
      <c r="I290" s="36">
        <f>SUMIFS(СВЦЭМ!$I$34:$I$777,СВЦЭМ!$A$34:$A$777,$A290,СВЦЭМ!$B$34:$B$777,I$278)+'СЕТ СН'!$F$16</f>
        <v>0</v>
      </c>
      <c r="J290" s="36">
        <f>SUMIFS(СВЦЭМ!$I$34:$I$777,СВЦЭМ!$A$34:$A$777,$A290,СВЦЭМ!$B$34:$B$777,J$278)+'СЕТ СН'!$F$16</f>
        <v>0</v>
      </c>
      <c r="K290" s="36">
        <f>SUMIFS(СВЦЭМ!$I$34:$I$777,СВЦЭМ!$A$34:$A$777,$A290,СВЦЭМ!$B$34:$B$777,K$278)+'СЕТ СН'!$F$16</f>
        <v>0</v>
      </c>
      <c r="L290" s="36">
        <f>SUMIFS(СВЦЭМ!$I$34:$I$777,СВЦЭМ!$A$34:$A$777,$A290,СВЦЭМ!$B$34:$B$777,L$278)+'СЕТ СН'!$F$16</f>
        <v>0</v>
      </c>
      <c r="M290" s="36">
        <f>SUMIFS(СВЦЭМ!$I$34:$I$777,СВЦЭМ!$A$34:$A$777,$A290,СВЦЭМ!$B$34:$B$777,M$278)+'СЕТ СН'!$F$16</f>
        <v>0</v>
      </c>
      <c r="N290" s="36">
        <f>SUMIFS(СВЦЭМ!$I$34:$I$777,СВЦЭМ!$A$34:$A$777,$A290,СВЦЭМ!$B$34:$B$777,N$278)+'СЕТ СН'!$F$16</f>
        <v>0</v>
      </c>
      <c r="O290" s="36">
        <f>SUMIFS(СВЦЭМ!$I$34:$I$777,СВЦЭМ!$A$34:$A$777,$A290,СВЦЭМ!$B$34:$B$777,O$278)+'СЕТ СН'!$F$16</f>
        <v>0</v>
      </c>
      <c r="P290" s="36">
        <f>SUMIFS(СВЦЭМ!$I$34:$I$777,СВЦЭМ!$A$34:$A$777,$A290,СВЦЭМ!$B$34:$B$777,P$278)+'СЕТ СН'!$F$16</f>
        <v>0</v>
      </c>
      <c r="Q290" s="36">
        <f>SUMIFS(СВЦЭМ!$I$34:$I$777,СВЦЭМ!$A$34:$A$777,$A290,СВЦЭМ!$B$34:$B$777,Q$278)+'СЕТ СН'!$F$16</f>
        <v>0</v>
      </c>
      <c r="R290" s="36">
        <f>SUMIFS(СВЦЭМ!$I$34:$I$777,СВЦЭМ!$A$34:$A$777,$A290,СВЦЭМ!$B$34:$B$777,R$278)+'СЕТ СН'!$F$16</f>
        <v>0</v>
      </c>
      <c r="S290" s="36">
        <f>SUMIFS(СВЦЭМ!$I$34:$I$777,СВЦЭМ!$A$34:$A$777,$A290,СВЦЭМ!$B$34:$B$777,S$278)+'СЕТ СН'!$F$16</f>
        <v>0</v>
      </c>
      <c r="T290" s="36">
        <f>SUMIFS(СВЦЭМ!$I$34:$I$777,СВЦЭМ!$A$34:$A$777,$A290,СВЦЭМ!$B$34:$B$777,T$278)+'СЕТ СН'!$F$16</f>
        <v>0</v>
      </c>
      <c r="U290" s="36">
        <f>SUMIFS(СВЦЭМ!$I$34:$I$777,СВЦЭМ!$A$34:$A$777,$A290,СВЦЭМ!$B$34:$B$777,U$278)+'СЕТ СН'!$F$16</f>
        <v>0</v>
      </c>
      <c r="V290" s="36">
        <f>SUMIFS(СВЦЭМ!$I$34:$I$777,СВЦЭМ!$A$34:$A$777,$A290,СВЦЭМ!$B$34:$B$777,V$278)+'СЕТ СН'!$F$16</f>
        <v>0</v>
      </c>
      <c r="W290" s="36">
        <f>SUMIFS(СВЦЭМ!$I$34:$I$777,СВЦЭМ!$A$34:$A$777,$A290,СВЦЭМ!$B$34:$B$777,W$278)+'СЕТ СН'!$F$16</f>
        <v>0</v>
      </c>
      <c r="X290" s="36">
        <f>SUMIFS(СВЦЭМ!$I$34:$I$777,СВЦЭМ!$A$34:$A$777,$A290,СВЦЭМ!$B$34:$B$777,X$278)+'СЕТ СН'!$F$16</f>
        <v>0</v>
      </c>
      <c r="Y290" s="36">
        <f>SUMIFS(СВЦЭМ!$I$34:$I$777,СВЦЭМ!$A$34:$A$777,$A290,СВЦЭМ!$B$34:$B$777,Y$278)+'СЕТ СН'!$F$16</f>
        <v>0</v>
      </c>
    </row>
    <row r="291" spans="1:25" ht="15.75" hidden="1" x14ac:dyDescent="0.2">
      <c r="A291" s="35">
        <f t="shared" si="8"/>
        <v>44240</v>
      </c>
      <c r="B291" s="36">
        <f>SUMIFS(СВЦЭМ!$I$34:$I$777,СВЦЭМ!$A$34:$A$777,$A291,СВЦЭМ!$B$34:$B$777,B$278)+'СЕТ СН'!$F$16</f>
        <v>0</v>
      </c>
      <c r="C291" s="36">
        <f>SUMIFS(СВЦЭМ!$I$34:$I$777,СВЦЭМ!$A$34:$A$777,$A291,СВЦЭМ!$B$34:$B$777,C$278)+'СЕТ СН'!$F$16</f>
        <v>0</v>
      </c>
      <c r="D291" s="36">
        <f>SUMIFS(СВЦЭМ!$I$34:$I$777,СВЦЭМ!$A$34:$A$777,$A291,СВЦЭМ!$B$34:$B$777,D$278)+'СЕТ СН'!$F$16</f>
        <v>0</v>
      </c>
      <c r="E291" s="36">
        <f>SUMIFS(СВЦЭМ!$I$34:$I$777,СВЦЭМ!$A$34:$A$777,$A291,СВЦЭМ!$B$34:$B$777,E$278)+'СЕТ СН'!$F$16</f>
        <v>0</v>
      </c>
      <c r="F291" s="36">
        <f>SUMIFS(СВЦЭМ!$I$34:$I$777,СВЦЭМ!$A$34:$A$777,$A291,СВЦЭМ!$B$34:$B$777,F$278)+'СЕТ СН'!$F$16</f>
        <v>0</v>
      </c>
      <c r="G291" s="36">
        <f>SUMIFS(СВЦЭМ!$I$34:$I$777,СВЦЭМ!$A$34:$A$777,$A291,СВЦЭМ!$B$34:$B$777,G$278)+'СЕТ СН'!$F$16</f>
        <v>0</v>
      </c>
      <c r="H291" s="36">
        <f>SUMIFS(СВЦЭМ!$I$34:$I$777,СВЦЭМ!$A$34:$A$777,$A291,СВЦЭМ!$B$34:$B$777,H$278)+'СЕТ СН'!$F$16</f>
        <v>0</v>
      </c>
      <c r="I291" s="36">
        <f>SUMIFS(СВЦЭМ!$I$34:$I$777,СВЦЭМ!$A$34:$A$777,$A291,СВЦЭМ!$B$34:$B$777,I$278)+'СЕТ СН'!$F$16</f>
        <v>0</v>
      </c>
      <c r="J291" s="36">
        <f>SUMIFS(СВЦЭМ!$I$34:$I$777,СВЦЭМ!$A$34:$A$777,$A291,СВЦЭМ!$B$34:$B$777,J$278)+'СЕТ СН'!$F$16</f>
        <v>0</v>
      </c>
      <c r="K291" s="36">
        <f>SUMIFS(СВЦЭМ!$I$34:$I$777,СВЦЭМ!$A$34:$A$777,$A291,СВЦЭМ!$B$34:$B$777,K$278)+'СЕТ СН'!$F$16</f>
        <v>0</v>
      </c>
      <c r="L291" s="36">
        <f>SUMIFS(СВЦЭМ!$I$34:$I$777,СВЦЭМ!$A$34:$A$777,$A291,СВЦЭМ!$B$34:$B$777,L$278)+'СЕТ СН'!$F$16</f>
        <v>0</v>
      </c>
      <c r="M291" s="36">
        <f>SUMIFS(СВЦЭМ!$I$34:$I$777,СВЦЭМ!$A$34:$A$777,$A291,СВЦЭМ!$B$34:$B$777,M$278)+'СЕТ СН'!$F$16</f>
        <v>0</v>
      </c>
      <c r="N291" s="36">
        <f>SUMIFS(СВЦЭМ!$I$34:$I$777,СВЦЭМ!$A$34:$A$777,$A291,СВЦЭМ!$B$34:$B$777,N$278)+'СЕТ СН'!$F$16</f>
        <v>0</v>
      </c>
      <c r="O291" s="36">
        <f>SUMIFS(СВЦЭМ!$I$34:$I$777,СВЦЭМ!$A$34:$A$777,$A291,СВЦЭМ!$B$34:$B$777,O$278)+'СЕТ СН'!$F$16</f>
        <v>0</v>
      </c>
      <c r="P291" s="36">
        <f>SUMIFS(СВЦЭМ!$I$34:$I$777,СВЦЭМ!$A$34:$A$777,$A291,СВЦЭМ!$B$34:$B$777,P$278)+'СЕТ СН'!$F$16</f>
        <v>0</v>
      </c>
      <c r="Q291" s="36">
        <f>SUMIFS(СВЦЭМ!$I$34:$I$777,СВЦЭМ!$A$34:$A$777,$A291,СВЦЭМ!$B$34:$B$777,Q$278)+'СЕТ СН'!$F$16</f>
        <v>0</v>
      </c>
      <c r="R291" s="36">
        <f>SUMIFS(СВЦЭМ!$I$34:$I$777,СВЦЭМ!$A$34:$A$777,$A291,СВЦЭМ!$B$34:$B$777,R$278)+'СЕТ СН'!$F$16</f>
        <v>0</v>
      </c>
      <c r="S291" s="36">
        <f>SUMIFS(СВЦЭМ!$I$34:$I$777,СВЦЭМ!$A$34:$A$777,$A291,СВЦЭМ!$B$34:$B$777,S$278)+'СЕТ СН'!$F$16</f>
        <v>0</v>
      </c>
      <c r="T291" s="36">
        <f>SUMIFS(СВЦЭМ!$I$34:$I$777,СВЦЭМ!$A$34:$A$777,$A291,СВЦЭМ!$B$34:$B$777,T$278)+'СЕТ СН'!$F$16</f>
        <v>0</v>
      </c>
      <c r="U291" s="36">
        <f>SUMIFS(СВЦЭМ!$I$34:$I$777,СВЦЭМ!$A$34:$A$777,$A291,СВЦЭМ!$B$34:$B$777,U$278)+'СЕТ СН'!$F$16</f>
        <v>0</v>
      </c>
      <c r="V291" s="36">
        <f>SUMIFS(СВЦЭМ!$I$34:$I$777,СВЦЭМ!$A$34:$A$777,$A291,СВЦЭМ!$B$34:$B$777,V$278)+'СЕТ СН'!$F$16</f>
        <v>0</v>
      </c>
      <c r="W291" s="36">
        <f>SUMIFS(СВЦЭМ!$I$34:$I$777,СВЦЭМ!$A$34:$A$777,$A291,СВЦЭМ!$B$34:$B$777,W$278)+'СЕТ СН'!$F$16</f>
        <v>0</v>
      </c>
      <c r="X291" s="36">
        <f>SUMIFS(СВЦЭМ!$I$34:$I$777,СВЦЭМ!$A$34:$A$777,$A291,СВЦЭМ!$B$34:$B$777,X$278)+'СЕТ СН'!$F$16</f>
        <v>0</v>
      </c>
      <c r="Y291" s="36">
        <f>SUMIFS(СВЦЭМ!$I$34:$I$777,СВЦЭМ!$A$34:$A$777,$A291,СВЦЭМ!$B$34:$B$777,Y$278)+'СЕТ СН'!$F$16</f>
        <v>0</v>
      </c>
    </row>
    <row r="292" spans="1:25" ht="15.75" hidden="1" x14ac:dyDescent="0.2">
      <c r="A292" s="35">
        <f t="shared" si="8"/>
        <v>44241</v>
      </c>
      <c r="B292" s="36">
        <f>SUMIFS(СВЦЭМ!$I$34:$I$777,СВЦЭМ!$A$34:$A$777,$A292,СВЦЭМ!$B$34:$B$777,B$278)+'СЕТ СН'!$F$16</f>
        <v>0</v>
      </c>
      <c r="C292" s="36">
        <f>SUMIFS(СВЦЭМ!$I$34:$I$777,СВЦЭМ!$A$34:$A$777,$A292,СВЦЭМ!$B$34:$B$777,C$278)+'СЕТ СН'!$F$16</f>
        <v>0</v>
      </c>
      <c r="D292" s="36">
        <f>SUMIFS(СВЦЭМ!$I$34:$I$777,СВЦЭМ!$A$34:$A$777,$A292,СВЦЭМ!$B$34:$B$777,D$278)+'СЕТ СН'!$F$16</f>
        <v>0</v>
      </c>
      <c r="E292" s="36">
        <f>SUMIFS(СВЦЭМ!$I$34:$I$777,СВЦЭМ!$A$34:$A$777,$A292,СВЦЭМ!$B$34:$B$777,E$278)+'СЕТ СН'!$F$16</f>
        <v>0</v>
      </c>
      <c r="F292" s="36">
        <f>SUMIFS(СВЦЭМ!$I$34:$I$777,СВЦЭМ!$A$34:$A$777,$A292,СВЦЭМ!$B$34:$B$777,F$278)+'СЕТ СН'!$F$16</f>
        <v>0</v>
      </c>
      <c r="G292" s="36">
        <f>SUMIFS(СВЦЭМ!$I$34:$I$777,СВЦЭМ!$A$34:$A$777,$A292,СВЦЭМ!$B$34:$B$777,G$278)+'СЕТ СН'!$F$16</f>
        <v>0</v>
      </c>
      <c r="H292" s="36">
        <f>SUMIFS(СВЦЭМ!$I$34:$I$777,СВЦЭМ!$A$34:$A$777,$A292,СВЦЭМ!$B$34:$B$777,H$278)+'СЕТ СН'!$F$16</f>
        <v>0</v>
      </c>
      <c r="I292" s="36">
        <f>SUMIFS(СВЦЭМ!$I$34:$I$777,СВЦЭМ!$A$34:$A$777,$A292,СВЦЭМ!$B$34:$B$777,I$278)+'СЕТ СН'!$F$16</f>
        <v>0</v>
      </c>
      <c r="J292" s="36">
        <f>SUMIFS(СВЦЭМ!$I$34:$I$777,СВЦЭМ!$A$34:$A$777,$A292,СВЦЭМ!$B$34:$B$777,J$278)+'СЕТ СН'!$F$16</f>
        <v>0</v>
      </c>
      <c r="K292" s="36">
        <f>SUMIFS(СВЦЭМ!$I$34:$I$777,СВЦЭМ!$A$34:$A$777,$A292,СВЦЭМ!$B$34:$B$777,K$278)+'СЕТ СН'!$F$16</f>
        <v>0</v>
      </c>
      <c r="L292" s="36">
        <f>SUMIFS(СВЦЭМ!$I$34:$I$777,СВЦЭМ!$A$34:$A$777,$A292,СВЦЭМ!$B$34:$B$777,L$278)+'СЕТ СН'!$F$16</f>
        <v>0</v>
      </c>
      <c r="M292" s="36">
        <f>SUMIFS(СВЦЭМ!$I$34:$I$777,СВЦЭМ!$A$34:$A$777,$A292,СВЦЭМ!$B$34:$B$777,M$278)+'СЕТ СН'!$F$16</f>
        <v>0</v>
      </c>
      <c r="N292" s="36">
        <f>SUMIFS(СВЦЭМ!$I$34:$I$777,СВЦЭМ!$A$34:$A$777,$A292,СВЦЭМ!$B$34:$B$777,N$278)+'СЕТ СН'!$F$16</f>
        <v>0</v>
      </c>
      <c r="O292" s="36">
        <f>SUMIFS(СВЦЭМ!$I$34:$I$777,СВЦЭМ!$A$34:$A$777,$A292,СВЦЭМ!$B$34:$B$777,O$278)+'СЕТ СН'!$F$16</f>
        <v>0</v>
      </c>
      <c r="P292" s="36">
        <f>SUMIFS(СВЦЭМ!$I$34:$I$777,СВЦЭМ!$A$34:$A$777,$A292,СВЦЭМ!$B$34:$B$777,P$278)+'СЕТ СН'!$F$16</f>
        <v>0</v>
      </c>
      <c r="Q292" s="36">
        <f>SUMIFS(СВЦЭМ!$I$34:$I$777,СВЦЭМ!$A$34:$A$777,$A292,СВЦЭМ!$B$34:$B$777,Q$278)+'СЕТ СН'!$F$16</f>
        <v>0</v>
      </c>
      <c r="R292" s="36">
        <f>SUMIFS(СВЦЭМ!$I$34:$I$777,СВЦЭМ!$A$34:$A$777,$A292,СВЦЭМ!$B$34:$B$777,R$278)+'СЕТ СН'!$F$16</f>
        <v>0</v>
      </c>
      <c r="S292" s="36">
        <f>SUMIFS(СВЦЭМ!$I$34:$I$777,СВЦЭМ!$A$34:$A$777,$A292,СВЦЭМ!$B$34:$B$777,S$278)+'СЕТ СН'!$F$16</f>
        <v>0</v>
      </c>
      <c r="T292" s="36">
        <f>SUMIFS(СВЦЭМ!$I$34:$I$777,СВЦЭМ!$A$34:$A$777,$A292,СВЦЭМ!$B$34:$B$777,T$278)+'СЕТ СН'!$F$16</f>
        <v>0</v>
      </c>
      <c r="U292" s="36">
        <f>SUMIFS(СВЦЭМ!$I$34:$I$777,СВЦЭМ!$A$34:$A$777,$A292,СВЦЭМ!$B$34:$B$777,U$278)+'СЕТ СН'!$F$16</f>
        <v>0</v>
      </c>
      <c r="V292" s="36">
        <f>SUMIFS(СВЦЭМ!$I$34:$I$777,СВЦЭМ!$A$34:$A$777,$A292,СВЦЭМ!$B$34:$B$777,V$278)+'СЕТ СН'!$F$16</f>
        <v>0</v>
      </c>
      <c r="W292" s="36">
        <f>SUMIFS(СВЦЭМ!$I$34:$I$777,СВЦЭМ!$A$34:$A$777,$A292,СВЦЭМ!$B$34:$B$777,W$278)+'СЕТ СН'!$F$16</f>
        <v>0</v>
      </c>
      <c r="X292" s="36">
        <f>SUMIFS(СВЦЭМ!$I$34:$I$777,СВЦЭМ!$A$34:$A$777,$A292,СВЦЭМ!$B$34:$B$777,X$278)+'СЕТ СН'!$F$16</f>
        <v>0</v>
      </c>
      <c r="Y292" s="36">
        <f>SUMIFS(СВЦЭМ!$I$34:$I$777,СВЦЭМ!$A$34:$A$777,$A292,СВЦЭМ!$B$34:$B$777,Y$278)+'СЕТ СН'!$F$16</f>
        <v>0</v>
      </c>
    </row>
    <row r="293" spans="1:25" ht="15.75" hidden="1" x14ac:dyDescent="0.2">
      <c r="A293" s="35">
        <f t="shared" si="8"/>
        <v>44242</v>
      </c>
      <c r="B293" s="36">
        <f>SUMIFS(СВЦЭМ!$I$34:$I$777,СВЦЭМ!$A$34:$A$777,$A293,СВЦЭМ!$B$34:$B$777,B$278)+'СЕТ СН'!$F$16</f>
        <v>0</v>
      </c>
      <c r="C293" s="36">
        <f>SUMIFS(СВЦЭМ!$I$34:$I$777,СВЦЭМ!$A$34:$A$777,$A293,СВЦЭМ!$B$34:$B$777,C$278)+'СЕТ СН'!$F$16</f>
        <v>0</v>
      </c>
      <c r="D293" s="36">
        <f>SUMIFS(СВЦЭМ!$I$34:$I$777,СВЦЭМ!$A$34:$A$777,$A293,СВЦЭМ!$B$34:$B$777,D$278)+'СЕТ СН'!$F$16</f>
        <v>0</v>
      </c>
      <c r="E293" s="36">
        <f>SUMIFS(СВЦЭМ!$I$34:$I$777,СВЦЭМ!$A$34:$A$777,$A293,СВЦЭМ!$B$34:$B$777,E$278)+'СЕТ СН'!$F$16</f>
        <v>0</v>
      </c>
      <c r="F293" s="36">
        <f>SUMIFS(СВЦЭМ!$I$34:$I$777,СВЦЭМ!$A$34:$A$777,$A293,СВЦЭМ!$B$34:$B$777,F$278)+'СЕТ СН'!$F$16</f>
        <v>0</v>
      </c>
      <c r="G293" s="36">
        <f>SUMIFS(СВЦЭМ!$I$34:$I$777,СВЦЭМ!$A$34:$A$777,$A293,СВЦЭМ!$B$34:$B$777,G$278)+'СЕТ СН'!$F$16</f>
        <v>0</v>
      </c>
      <c r="H293" s="36">
        <f>SUMIFS(СВЦЭМ!$I$34:$I$777,СВЦЭМ!$A$34:$A$777,$A293,СВЦЭМ!$B$34:$B$777,H$278)+'СЕТ СН'!$F$16</f>
        <v>0</v>
      </c>
      <c r="I293" s="36">
        <f>SUMIFS(СВЦЭМ!$I$34:$I$777,СВЦЭМ!$A$34:$A$777,$A293,СВЦЭМ!$B$34:$B$777,I$278)+'СЕТ СН'!$F$16</f>
        <v>0</v>
      </c>
      <c r="J293" s="36">
        <f>SUMIFS(СВЦЭМ!$I$34:$I$777,СВЦЭМ!$A$34:$A$777,$A293,СВЦЭМ!$B$34:$B$777,J$278)+'СЕТ СН'!$F$16</f>
        <v>0</v>
      </c>
      <c r="K293" s="36">
        <f>SUMIFS(СВЦЭМ!$I$34:$I$777,СВЦЭМ!$A$34:$A$777,$A293,СВЦЭМ!$B$34:$B$777,K$278)+'СЕТ СН'!$F$16</f>
        <v>0</v>
      </c>
      <c r="L293" s="36">
        <f>SUMIFS(СВЦЭМ!$I$34:$I$777,СВЦЭМ!$A$34:$A$777,$A293,СВЦЭМ!$B$34:$B$777,L$278)+'СЕТ СН'!$F$16</f>
        <v>0</v>
      </c>
      <c r="M293" s="36">
        <f>SUMIFS(СВЦЭМ!$I$34:$I$777,СВЦЭМ!$A$34:$A$777,$A293,СВЦЭМ!$B$34:$B$777,M$278)+'СЕТ СН'!$F$16</f>
        <v>0</v>
      </c>
      <c r="N293" s="36">
        <f>SUMIFS(СВЦЭМ!$I$34:$I$777,СВЦЭМ!$A$34:$A$777,$A293,СВЦЭМ!$B$34:$B$777,N$278)+'СЕТ СН'!$F$16</f>
        <v>0</v>
      </c>
      <c r="O293" s="36">
        <f>SUMIFS(СВЦЭМ!$I$34:$I$777,СВЦЭМ!$A$34:$A$777,$A293,СВЦЭМ!$B$34:$B$777,O$278)+'СЕТ СН'!$F$16</f>
        <v>0</v>
      </c>
      <c r="P293" s="36">
        <f>SUMIFS(СВЦЭМ!$I$34:$I$777,СВЦЭМ!$A$34:$A$777,$A293,СВЦЭМ!$B$34:$B$777,P$278)+'СЕТ СН'!$F$16</f>
        <v>0</v>
      </c>
      <c r="Q293" s="36">
        <f>SUMIFS(СВЦЭМ!$I$34:$I$777,СВЦЭМ!$A$34:$A$777,$A293,СВЦЭМ!$B$34:$B$777,Q$278)+'СЕТ СН'!$F$16</f>
        <v>0</v>
      </c>
      <c r="R293" s="36">
        <f>SUMIFS(СВЦЭМ!$I$34:$I$777,СВЦЭМ!$A$34:$A$777,$A293,СВЦЭМ!$B$34:$B$777,R$278)+'СЕТ СН'!$F$16</f>
        <v>0</v>
      </c>
      <c r="S293" s="36">
        <f>SUMIFS(СВЦЭМ!$I$34:$I$777,СВЦЭМ!$A$34:$A$777,$A293,СВЦЭМ!$B$34:$B$777,S$278)+'СЕТ СН'!$F$16</f>
        <v>0</v>
      </c>
      <c r="T293" s="36">
        <f>SUMIFS(СВЦЭМ!$I$34:$I$777,СВЦЭМ!$A$34:$A$777,$A293,СВЦЭМ!$B$34:$B$777,T$278)+'СЕТ СН'!$F$16</f>
        <v>0</v>
      </c>
      <c r="U293" s="36">
        <f>SUMIFS(СВЦЭМ!$I$34:$I$777,СВЦЭМ!$A$34:$A$777,$A293,СВЦЭМ!$B$34:$B$777,U$278)+'СЕТ СН'!$F$16</f>
        <v>0</v>
      </c>
      <c r="V293" s="36">
        <f>SUMIFS(СВЦЭМ!$I$34:$I$777,СВЦЭМ!$A$34:$A$777,$A293,СВЦЭМ!$B$34:$B$777,V$278)+'СЕТ СН'!$F$16</f>
        <v>0</v>
      </c>
      <c r="W293" s="36">
        <f>SUMIFS(СВЦЭМ!$I$34:$I$777,СВЦЭМ!$A$34:$A$777,$A293,СВЦЭМ!$B$34:$B$777,W$278)+'СЕТ СН'!$F$16</f>
        <v>0</v>
      </c>
      <c r="X293" s="36">
        <f>SUMIFS(СВЦЭМ!$I$34:$I$777,СВЦЭМ!$A$34:$A$777,$A293,СВЦЭМ!$B$34:$B$777,X$278)+'СЕТ СН'!$F$16</f>
        <v>0</v>
      </c>
      <c r="Y293" s="36">
        <f>SUMIFS(СВЦЭМ!$I$34:$I$777,СВЦЭМ!$A$34:$A$777,$A293,СВЦЭМ!$B$34:$B$777,Y$278)+'СЕТ СН'!$F$16</f>
        <v>0</v>
      </c>
    </row>
    <row r="294" spans="1:25" ht="15.75" hidden="1" x14ac:dyDescent="0.2">
      <c r="A294" s="35">
        <f t="shared" si="8"/>
        <v>44243</v>
      </c>
      <c r="B294" s="36">
        <f>SUMIFS(СВЦЭМ!$I$34:$I$777,СВЦЭМ!$A$34:$A$777,$A294,СВЦЭМ!$B$34:$B$777,B$278)+'СЕТ СН'!$F$16</f>
        <v>0</v>
      </c>
      <c r="C294" s="36">
        <f>SUMIFS(СВЦЭМ!$I$34:$I$777,СВЦЭМ!$A$34:$A$777,$A294,СВЦЭМ!$B$34:$B$777,C$278)+'СЕТ СН'!$F$16</f>
        <v>0</v>
      </c>
      <c r="D294" s="36">
        <f>SUMIFS(СВЦЭМ!$I$34:$I$777,СВЦЭМ!$A$34:$A$777,$A294,СВЦЭМ!$B$34:$B$777,D$278)+'СЕТ СН'!$F$16</f>
        <v>0</v>
      </c>
      <c r="E294" s="36">
        <f>SUMIFS(СВЦЭМ!$I$34:$I$777,СВЦЭМ!$A$34:$A$777,$A294,СВЦЭМ!$B$34:$B$777,E$278)+'СЕТ СН'!$F$16</f>
        <v>0</v>
      </c>
      <c r="F294" s="36">
        <f>SUMIFS(СВЦЭМ!$I$34:$I$777,СВЦЭМ!$A$34:$A$777,$A294,СВЦЭМ!$B$34:$B$777,F$278)+'СЕТ СН'!$F$16</f>
        <v>0</v>
      </c>
      <c r="G294" s="36">
        <f>SUMIFS(СВЦЭМ!$I$34:$I$777,СВЦЭМ!$A$34:$A$777,$A294,СВЦЭМ!$B$34:$B$777,G$278)+'СЕТ СН'!$F$16</f>
        <v>0</v>
      </c>
      <c r="H294" s="36">
        <f>SUMIFS(СВЦЭМ!$I$34:$I$777,СВЦЭМ!$A$34:$A$777,$A294,СВЦЭМ!$B$34:$B$777,H$278)+'СЕТ СН'!$F$16</f>
        <v>0</v>
      </c>
      <c r="I294" s="36">
        <f>SUMIFS(СВЦЭМ!$I$34:$I$777,СВЦЭМ!$A$34:$A$777,$A294,СВЦЭМ!$B$34:$B$777,I$278)+'СЕТ СН'!$F$16</f>
        <v>0</v>
      </c>
      <c r="J294" s="36">
        <f>SUMIFS(СВЦЭМ!$I$34:$I$777,СВЦЭМ!$A$34:$A$777,$A294,СВЦЭМ!$B$34:$B$777,J$278)+'СЕТ СН'!$F$16</f>
        <v>0</v>
      </c>
      <c r="K294" s="36">
        <f>SUMIFS(СВЦЭМ!$I$34:$I$777,СВЦЭМ!$A$34:$A$777,$A294,СВЦЭМ!$B$34:$B$777,K$278)+'СЕТ СН'!$F$16</f>
        <v>0</v>
      </c>
      <c r="L294" s="36">
        <f>SUMIFS(СВЦЭМ!$I$34:$I$777,СВЦЭМ!$A$34:$A$777,$A294,СВЦЭМ!$B$34:$B$777,L$278)+'СЕТ СН'!$F$16</f>
        <v>0</v>
      </c>
      <c r="M294" s="36">
        <f>SUMIFS(СВЦЭМ!$I$34:$I$777,СВЦЭМ!$A$34:$A$777,$A294,СВЦЭМ!$B$34:$B$777,M$278)+'СЕТ СН'!$F$16</f>
        <v>0</v>
      </c>
      <c r="N294" s="36">
        <f>SUMIFS(СВЦЭМ!$I$34:$I$777,СВЦЭМ!$A$34:$A$777,$A294,СВЦЭМ!$B$34:$B$777,N$278)+'СЕТ СН'!$F$16</f>
        <v>0</v>
      </c>
      <c r="O294" s="36">
        <f>SUMIFS(СВЦЭМ!$I$34:$I$777,СВЦЭМ!$A$34:$A$777,$A294,СВЦЭМ!$B$34:$B$777,O$278)+'СЕТ СН'!$F$16</f>
        <v>0</v>
      </c>
      <c r="P294" s="36">
        <f>SUMIFS(СВЦЭМ!$I$34:$I$777,СВЦЭМ!$A$34:$A$777,$A294,СВЦЭМ!$B$34:$B$777,P$278)+'СЕТ СН'!$F$16</f>
        <v>0</v>
      </c>
      <c r="Q294" s="36">
        <f>SUMIFS(СВЦЭМ!$I$34:$I$777,СВЦЭМ!$A$34:$A$777,$A294,СВЦЭМ!$B$34:$B$777,Q$278)+'СЕТ СН'!$F$16</f>
        <v>0</v>
      </c>
      <c r="R294" s="36">
        <f>SUMIFS(СВЦЭМ!$I$34:$I$777,СВЦЭМ!$A$34:$A$777,$A294,СВЦЭМ!$B$34:$B$777,R$278)+'СЕТ СН'!$F$16</f>
        <v>0</v>
      </c>
      <c r="S294" s="36">
        <f>SUMIFS(СВЦЭМ!$I$34:$I$777,СВЦЭМ!$A$34:$A$777,$A294,СВЦЭМ!$B$34:$B$777,S$278)+'СЕТ СН'!$F$16</f>
        <v>0</v>
      </c>
      <c r="T294" s="36">
        <f>SUMIFS(СВЦЭМ!$I$34:$I$777,СВЦЭМ!$A$34:$A$777,$A294,СВЦЭМ!$B$34:$B$777,T$278)+'СЕТ СН'!$F$16</f>
        <v>0</v>
      </c>
      <c r="U294" s="36">
        <f>SUMIFS(СВЦЭМ!$I$34:$I$777,СВЦЭМ!$A$34:$A$777,$A294,СВЦЭМ!$B$34:$B$777,U$278)+'СЕТ СН'!$F$16</f>
        <v>0</v>
      </c>
      <c r="V294" s="36">
        <f>SUMIFS(СВЦЭМ!$I$34:$I$777,СВЦЭМ!$A$34:$A$777,$A294,СВЦЭМ!$B$34:$B$777,V$278)+'СЕТ СН'!$F$16</f>
        <v>0</v>
      </c>
      <c r="W294" s="36">
        <f>SUMIFS(СВЦЭМ!$I$34:$I$777,СВЦЭМ!$A$34:$A$777,$A294,СВЦЭМ!$B$34:$B$777,W$278)+'СЕТ СН'!$F$16</f>
        <v>0</v>
      </c>
      <c r="X294" s="36">
        <f>SUMIFS(СВЦЭМ!$I$34:$I$777,СВЦЭМ!$A$34:$A$777,$A294,СВЦЭМ!$B$34:$B$777,X$278)+'СЕТ СН'!$F$16</f>
        <v>0</v>
      </c>
      <c r="Y294" s="36">
        <f>SUMIFS(СВЦЭМ!$I$34:$I$777,СВЦЭМ!$A$34:$A$777,$A294,СВЦЭМ!$B$34:$B$777,Y$278)+'СЕТ СН'!$F$16</f>
        <v>0</v>
      </c>
    </row>
    <row r="295" spans="1:25" ht="15.75" hidden="1" x14ac:dyDescent="0.2">
      <c r="A295" s="35">
        <f t="shared" si="8"/>
        <v>44244</v>
      </c>
      <c r="B295" s="36">
        <f>SUMIFS(СВЦЭМ!$I$34:$I$777,СВЦЭМ!$A$34:$A$777,$A295,СВЦЭМ!$B$34:$B$777,B$278)+'СЕТ СН'!$F$16</f>
        <v>0</v>
      </c>
      <c r="C295" s="36">
        <f>SUMIFS(СВЦЭМ!$I$34:$I$777,СВЦЭМ!$A$34:$A$777,$A295,СВЦЭМ!$B$34:$B$777,C$278)+'СЕТ СН'!$F$16</f>
        <v>0</v>
      </c>
      <c r="D295" s="36">
        <f>SUMIFS(СВЦЭМ!$I$34:$I$777,СВЦЭМ!$A$34:$A$777,$A295,СВЦЭМ!$B$34:$B$777,D$278)+'СЕТ СН'!$F$16</f>
        <v>0</v>
      </c>
      <c r="E295" s="36">
        <f>SUMIFS(СВЦЭМ!$I$34:$I$777,СВЦЭМ!$A$34:$A$777,$A295,СВЦЭМ!$B$34:$B$777,E$278)+'СЕТ СН'!$F$16</f>
        <v>0</v>
      </c>
      <c r="F295" s="36">
        <f>SUMIFS(СВЦЭМ!$I$34:$I$777,СВЦЭМ!$A$34:$A$777,$A295,СВЦЭМ!$B$34:$B$777,F$278)+'СЕТ СН'!$F$16</f>
        <v>0</v>
      </c>
      <c r="G295" s="36">
        <f>SUMIFS(СВЦЭМ!$I$34:$I$777,СВЦЭМ!$A$34:$A$777,$A295,СВЦЭМ!$B$34:$B$777,G$278)+'СЕТ СН'!$F$16</f>
        <v>0</v>
      </c>
      <c r="H295" s="36">
        <f>SUMIFS(СВЦЭМ!$I$34:$I$777,СВЦЭМ!$A$34:$A$777,$A295,СВЦЭМ!$B$34:$B$777,H$278)+'СЕТ СН'!$F$16</f>
        <v>0</v>
      </c>
      <c r="I295" s="36">
        <f>SUMIFS(СВЦЭМ!$I$34:$I$777,СВЦЭМ!$A$34:$A$777,$A295,СВЦЭМ!$B$34:$B$777,I$278)+'СЕТ СН'!$F$16</f>
        <v>0</v>
      </c>
      <c r="J295" s="36">
        <f>SUMIFS(СВЦЭМ!$I$34:$I$777,СВЦЭМ!$A$34:$A$777,$A295,СВЦЭМ!$B$34:$B$777,J$278)+'СЕТ СН'!$F$16</f>
        <v>0</v>
      </c>
      <c r="K295" s="36">
        <f>SUMIFS(СВЦЭМ!$I$34:$I$777,СВЦЭМ!$A$34:$A$777,$A295,СВЦЭМ!$B$34:$B$777,K$278)+'СЕТ СН'!$F$16</f>
        <v>0</v>
      </c>
      <c r="L295" s="36">
        <f>SUMIFS(СВЦЭМ!$I$34:$I$777,СВЦЭМ!$A$34:$A$777,$A295,СВЦЭМ!$B$34:$B$777,L$278)+'СЕТ СН'!$F$16</f>
        <v>0</v>
      </c>
      <c r="M295" s="36">
        <f>SUMIFS(СВЦЭМ!$I$34:$I$777,СВЦЭМ!$A$34:$A$777,$A295,СВЦЭМ!$B$34:$B$777,M$278)+'СЕТ СН'!$F$16</f>
        <v>0</v>
      </c>
      <c r="N295" s="36">
        <f>SUMIFS(СВЦЭМ!$I$34:$I$777,СВЦЭМ!$A$34:$A$777,$A295,СВЦЭМ!$B$34:$B$777,N$278)+'СЕТ СН'!$F$16</f>
        <v>0</v>
      </c>
      <c r="O295" s="36">
        <f>SUMIFS(СВЦЭМ!$I$34:$I$777,СВЦЭМ!$A$34:$A$777,$A295,СВЦЭМ!$B$34:$B$777,O$278)+'СЕТ СН'!$F$16</f>
        <v>0</v>
      </c>
      <c r="P295" s="36">
        <f>SUMIFS(СВЦЭМ!$I$34:$I$777,СВЦЭМ!$A$34:$A$777,$A295,СВЦЭМ!$B$34:$B$777,P$278)+'СЕТ СН'!$F$16</f>
        <v>0</v>
      </c>
      <c r="Q295" s="36">
        <f>SUMIFS(СВЦЭМ!$I$34:$I$777,СВЦЭМ!$A$34:$A$777,$A295,СВЦЭМ!$B$34:$B$777,Q$278)+'СЕТ СН'!$F$16</f>
        <v>0</v>
      </c>
      <c r="R295" s="36">
        <f>SUMIFS(СВЦЭМ!$I$34:$I$777,СВЦЭМ!$A$34:$A$777,$A295,СВЦЭМ!$B$34:$B$777,R$278)+'СЕТ СН'!$F$16</f>
        <v>0</v>
      </c>
      <c r="S295" s="36">
        <f>SUMIFS(СВЦЭМ!$I$34:$I$777,СВЦЭМ!$A$34:$A$777,$A295,СВЦЭМ!$B$34:$B$777,S$278)+'СЕТ СН'!$F$16</f>
        <v>0</v>
      </c>
      <c r="T295" s="36">
        <f>SUMIFS(СВЦЭМ!$I$34:$I$777,СВЦЭМ!$A$34:$A$777,$A295,СВЦЭМ!$B$34:$B$777,T$278)+'СЕТ СН'!$F$16</f>
        <v>0</v>
      </c>
      <c r="U295" s="36">
        <f>SUMIFS(СВЦЭМ!$I$34:$I$777,СВЦЭМ!$A$34:$A$777,$A295,СВЦЭМ!$B$34:$B$777,U$278)+'СЕТ СН'!$F$16</f>
        <v>0</v>
      </c>
      <c r="V295" s="36">
        <f>SUMIFS(СВЦЭМ!$I$34:$I$777,СВЦЭМ!$A$34:$A$777,$A295,СВЦЭМ!$B$34:$B$777,V$278)+'СЕТ СН'!$F$16</f>
        <v>0</v>
      </c>
      <c r="W295" s="36">
        <f>SUMIFS(СВЦЭМ!$I$34:$I$777,СВЦЭМ!$A$34:$A$777,$A295,СВЦЭМ!$B$34:$B$777,W$278)+'СЕТ СН'!$F$16</f>
        <v>0</v>
      </c>
      <c r="X295" s="36">
        <f>SUMIFS(СВЦЭМ!$I$34:$I$777,СВЦЭМ!$A$34:$A$777,$A295,СВЦЭМ!$B$34:$B$777,X$278)+'СЕТ СН'!$F$16</f>
        <v>0</v>
      </c>
      <c r="Y295" s="36">
        <f>SUMIFS(СВЦЭМ!$I$34:$I$777,СВЦЭМ!$A$34:$A$777,$A295,СВЦЭМ!$B$34:$B$777,Y$278)+'СЕТ СН'!$F$16</f>
        <v>0</v>
      </c>
    </row>
    <row r="296" spans="1:25" ht="15.75" hidden="1" x14ac:dyDescent="0.2">
      <c r="A296" s="35">
        <f t="shared" si="8"/>
        <v>44245</v>
      </c>
      <c r="B296" s="36">
        <f>SUMIFS(СВЦЭМ!$I$34:$I$777,СВЦЭМ!$A$34:$A$777,$A296,СВЦЭМ!$B$34:$B$777,B$278)+'СЕТ СН'!$F$16</f>
        <v>0</v>
      </c>
      <c r="C296" s="36">
        <f>SUMIFS(СВЦЭМ!$I$34:$I$777,СВЦЭМ!$A$34:$A$777,$A296,СВЦЭМ!$B$34:$B$777,C$278)+'СЕТ СН'!$F$16</f>
        <v>0</v>
      </c>
      <c r="D296" s="36">
        <f>SUMIFS(СВЦЭМ!$I$34:$I$777,СВЦЭМ!$A$34:$A$777,$A296,СВЦЭМ!$B$34:$B$777,D$278)+'СЕТ СН'!$F$16</f>
        <v>0</v>
      </c>
      <c r="E296" s="36">
        <f>SUMIFS(СВЦЭМ!$I$34:$I$777,СВЦЭМ!$A$34:$A$777,$A296,СВЦЭМ!$B$34:$B$777,E$278)+'СЕТ СН'!$F$16</f>
        <v>0</v>
      </c>
      <c r="F296" s="36">
        <f>SUMIFS(СВЦЭМ!$I$34:$I$777,СВЦЭМ!$A$34:$A$777,$A296,СВЦЭМ!$B$34:$B$777,F$278)+'СЕТ СН'!$F$16</f>
        <v>0</v>
      </c>
      <c r="G296" s="36">
        <f>SUMIFS(СВЦЭМ!$I$34:$I$777,СВЦЭМ!$A$34:$A$777,$A296,СВЦЭМ!$B$34:$B$777,G$278)+'СЕТ СН'!$F$16</f>
        <v>0</v>
      </c>
      <c r="H296" s="36">
        <f>SUMIFS(СВЦЭМ!$I$34:$I$777,СВЦЭМ!$A$34:$A$777,$A296,СВЦЭМ!$B$34:$B$777,H$278)+'СЕТ СН'!$F$16</f>
        <v>0</v>
      </c>
      <c r="I296" s="36">
        <f>SUMIFS(СВЦЭМ!$I$34:$I$777,СВЦЭМ!$A$34:$A$777,$A296,СВЦЭМ!$B$34:$B$777,I$278)+'СЕТ СН'!$F$16</f>
        <v>0</v>
      </c>
      <c r="J296" s="36">
        <f>SUMIFS(СВЦЭМ!$I$34:$I$777,СВЦЭМ!$A$34:$A$777,$A296,СВЦЭМ!$B$34:$B$777,J$278)+'СЕТ СН'!$F$16</f>
        <v>0</v>
      </c>
      <c r="K296" s="36">
        <f>SUMIFS(СВЦЭМ!$I$34:$I$777,СВЦЭМ!$A$34:$A$777,$A296,СВЦЭМ!$B$34:$B$777,K$278)+'СЕТ СН'!$F$16</f>
        <v>0</v>
      </c>
      <c r="L296" s="36">
        <f>SUMIFS(СВЦЭМ!$I$34:$I$777,СВЦЭМ!$A$34:$A$777,$A296,СВЦЭМ!$B$34:$B$777,L$278)+'СЕТ СН'!$F$16</f>
        <v>0</v>
      </c>
      <c r="M296" s="36">
        <f>SUMIFS(СВЦЭМ!$I$34:$I$777,СВЦЭМ!$A$34:$A$777,$A296,СВЦЭМ!$B$34:$B$777,M$278)+'СЕТ СН'!$F$16</f>
        <v>0</v>
      </c>
      <c r="N296" s="36">
        <f>SUMIFS(СВЦЭМ!$I$34:$I$777,СВЦЭМ!$A$34:$A$777,$A296,СВЦЭМ!$B$34:$B$777,N$278)+'СЕТ СН'!$F$16</f>
        <v>0</v>
      </c>
      <c r="O296" s="36">
        <f>SUMIFS(СВЦЭМ!$I$34:$I$777,СВЦЭМ!$A$34:$A$777,$A296,СВЦЭМ!$B$34:$B$777,O$278)+'СЕТ СН'!$F$16</f>
        <v>0</v>
      </c>
      <c r="P296" s="36">
        <f>SUMIFS(СВЦЭМ!$I$34:$I$777,СВЦЭМ!$A$34:$A$777,$A296,СВЦЭМ!$B$34:$B$777,P$278)+'СЕТ СН'!$F$16</f>
        <v>0</v>
      </c>
      <c r="Q296" s="36">
        <f>SUMIFS(СВЦЭМ!$I$34:$I$777,СВЦЭМ!$A$34:$A$777,$A296,СВЦЭМ!$B$34:$B$777,Q$278)+'СЕТ СН'!$F$16</f>
        <v>0</v>
      </c>
      <c r="R296" s="36">
        <f>SUMIFS(СВЦЭМ!$I$34:$I$777,СВЦЭМ!$A$34:$A$777,$A296,СВЦЭМ!$B$34:$B$777,R$278)+'СЕТ СН'!$F$16</f>
        <v>0</v>
      </c>
      <c r="S296" s="36">
        <f>SUMIFS(СВЦЭМ!$I$34:$I$777,СВЦЭМ!$A$34:$A$777,$A296,СВЦЭМ!$B$34:$B$777,S$278)+'СЕТ СН'!$F$16</f>
        <v>0</v>
      </c>
      <c r="T296" s="36">
        <f>SUMIFS(СВЦЭМ!$I$34:$I$777,СВЦЭМ!$A$34:$A$777,$A296,СВЦЭМ!$B$34:$B$777,T$278)+'СЕТ СН'!$F$16</f>
        <v>0</v>
      </c>
      <c r="U296" s="36">
        <f>SUMIFS(СВЦЭМ!$I$34:$I$777,СВЦЭМ!$A$34:$A$777,$A296,СВЦЭМ!$B$34:$B$777,U$278)+'СЕТ СН'!$F$16</f>
        <v>0</v>
      </c>
      <c r="V296" s="36">
        <f>SUMIFS(СВЦЭМ!$I$34:$I$777,СВЦЭМ!$A$34:$A$777,$A296,СВЦЭМ!$B$34:$B$777,V$278)+'СЕТ СН'!$F$16</f>
        <v>0</v>
      </c>
      <c r="W296" s="36">
        <f>SUMIFS(СВЦЭМ!$I$34:$I$777,СВЦЭМ!$A$34:$A$777,$A296,СВЦЭМ!$B$34:$B$777,W$278)+'СЕТ СН'!$F$16</f>
        <v>0</v>
      </c>
      <c r="X296" s="36">
        <f>SUMIFS(СВЦЭМ!$I$34:$I$777,СВЦЭМ!$A$34:$A$777,$A296,СВЦЭМ!$B$34:$B$777,X$278)+'СЕТ СН'!$F$16</f>
        <v>0</v>
      </c>
      <c r="Y296" s="36">
        <f>SUMIFS(СВЦЭМ!$I$34:$I$777,СВЦЭМ!$A$34:$A$777,$A296,СВЦЭМ!$B$34:$B$777,Y$278)+'СЕТ СН'!$F$16</f>
        <v>0</v>
      </c>
    </row>
    <row r="297" spans="1:25" ht="15.75" hidden="1" x14ac:dyDescent="0.2">
      <c r="A297" s="35">
        <f t="shared" si="8"/>
        <v>44246</v>
      </c>
      <c r="B297" s="36">
        <f>SUMIFS(СВЦЭМ!$I$34:$I$777,СВЦЭМ!$A$34:$A$777,$A297,СВЦЭМ!$B$34:$B$777,B$278)+'СЕТ СН'!$F$16</f>
        <v>0</v>
      </c>
      <c r="C297" s="36">
        <f>SUMIFS(СВЦЭМ!$I$34:$I$777,СВЦЭМ!$A$34:$A$777,$A297,СВЦЭМ!$B$34:$B$777,C$278)+'СЕТ СН'!$F$16</f>
        <v>0</v>
      </c>
      <c r="D297" s="36">
        <f>SUMIFS(СВЦЭМ!$I$34:$I$777,СВЦЭМ!$A$34:$A$777,$A297,СВЦЭМ!$B$34:$B$777,D$278)+'СЕТ СН'!$F$16</f>
        <v>0</v>
      </c>
      <c r="E297" s="36">
        <f>SUMIFS(СВЦЭМ!$I$34:$I$777,СВЦЭМ!$A$34:$A$777,$A297,СВЦЭМ!$B$34:$B$777,E$278)+'СЕТ СН'!$F$16</f>
        <v>0</v>
      </c>
      <c r="F297" s="36">
        <f>SUMIFS(СВЦЭМ!$I$34:$I$777,СВЦЭМ!$A$34:$A$777,$A297,СВЦЭМ!$B$34:$B$777,F$278)+'СЕТ СН'!$F$16</f>
        <v>0</v>
      </c>
      <c r="G297" s="36">
        <f>SUMIFS(СВЦЭМ!$I$34:$I$777,СВЦЭМ!$A$34:$A$777,$A297,СВЦЭМ!$B$34:$B$777,G$278)+'СЕТ СН'!$F$16</f>
        <v>0</v>
      </c>
      <c r="H297" s="36">
        <f>SUMIFS(СВЦЭМ!$I$34:$I$777,СВЦЭМ!$A$34:$A$777,$A297,СВЦЭМ!$B$34:$B$777,H$278)+'СЕТ СН'!$F$16</f>
        <v>0</v>
      </c>
      <c r="I297" s="36">
        <f>SUMIFS(СВЦЭМ!$I$34:$I$777,СВЦЭМ!$A$34:$A$777,$A297,СВЦЭМ!$B$34:$B$777,I$278)+'СЕТ СН'!$F$16</f>
        <v>0</v>
      </c>
      <c r="J297" s="36">
        <f>SUMIFS(СВЦЭМ!$I$34:$I$777,СВЦЭМ!$A$34:$A$777,$A297,СВЦЭМ!$B$34:$B$777,J$278)+'СЕТ СН'!$F$16</f>
        <v>0</v>
      </c>
      <c r="K297" s="36">
        <f>SUMIFS(СВЦЭМ!$I$34:$I$777,СВЦЭМ!$A$34:$A$777,$A297,СВЦЭМ!$B$34:$B$777,K$278)+'СЕТ СН'!$F$16</f>
        <v>0</v>
      </c>
      <c r="L297" s="36">
        <f>SUMIFS(СВЦЭМ!$I$34:$I$777,СВЦЭМ!$A$34:$A$777,$A297,СВЦЭМ!$B$34:$B$777,L$278)+'СЕТ СН'!$F$16</f>
        <v>0</v>
      </c>
      <c r="M297" s="36">
        <f>SUMIFS(СВЦЭМ!$I$34:$I$777,СВЦЭМ!$A$34:$A$777,$A297,СВЦЭМ!$B$34:$B$777,M$278)+'СЕТ СН'!$F$16</f>
        <v>0</v>
      </c>
      <c r="N297" s="36">
        <f>SUMIFS(СВЦЭМ!$I$34:$I$777,СВЦЭМ!$A$34:$A$777,$A297,СВЦЭМ!$B$34:$B$777,N$278)+'СЕТ СН'!$F$16</f>
        <v>0</v>
      </c>
      <c r="O297" s="36">
        <f>SUMIFS(СВЦЭМ!$I$34:$I$777,СВЦЭМ!$A$34:$A$777,$A297,СВЦЭМ!$B$34:$B$777,O$278)+'СЕТ СН'!$F$16</f>
        <v>0</v>
      </c>
      <c r="P297" s="36">
        <f>SUMIFS(СВЦЭМ!$I$34:$I$777,СВЦЭМ!$A$34:$A$777,$A297,СВЦЭМ!$B$34:$B$777,P$278)+'СЕТ СН'!$F$16</f>
        <v>0</v>
      </c>
      <c r="Q297" s="36">
        <f>SUMIFS(СВЦЭМ!$I$34:$I$777,СВЦЭМ!$A$34:$A$777,$A297,СВЦЭМ!$B$34:$B$777,Q$278)+'СЕТ СН'!$F$16</f>
        <v>0</v>
      </c>
      <c r="R297" s="36">
        <f>SUMIFS(СВЦЭМ!$I$34:$I$777,СВЦЭМ!$A$34:$A$777,$A297,СВЦЭМ!$B$34:$B$777,R$278)+'СЕТ СН'!$F$16</f>
        <v>0</v>
      </c>
      <c r="S297" s="36">
        <f>SUMIFS(СВЦЭМ!$I$34:$I$777,СВЦЭМ!$A$34:$A$777,$A297,СВЦЭМ!$B$34:$B$777,S$278)+'СЕТ СН'!$F$16</f>
        <v>0</v>
      </c>
      <c r="T297" s="36">
        <f>SUMIFS(СВЦЭМ!$I$34:$I$777,СВЦЭМ!$A$34:$A$777,$A297,СВЦЭМ!$B$34:$B$777,T$278)+'СЕТ СН'!$F$16</f>
        <v>0</v>
      </c>
      <c r="U297" s="36">
        <f>SUMIFS(СВЦЭМ!$I$34:$I$777,СВЦЭМ!$A$34:$A$777,$A297,СВЦЭМ!$B$34:$B$777,U$278)+'СЕТ СН'!$F$16</f>
        <v>0</v>
      </c>
      <c r="V297" s="36">
        <f>SUMIFS(СВЦЭМ!$I$34:$I$777,СВЦЭМ!$A$34:$A$777,$A297,СВЦЭМ!$B$34:$B$777,V$278)+'СЕТ СН'!$F$16</f>
        <v>0</v>
      </c>
      <c r="W297" s="36">
        <f>SUMIFS(СВЦЭМ!$I$34:$I$777,СВЦЭМ!$A$34:$A$777,$A297,СВЦЭМ!$B$34:$B$777,W$278)+'СЕТ СН'!$F$16</f>
        <v>0</v>
      </c>
      <c r="X297" s="36">
        <f>SUMIFS(СВЦЭМ!$I$34:$I$777,СВЦЭМ!$A$34:$A$777,$A297,СВЦЭМ!$B$34:$B$777,X$278)+'СЕТ СН'!$F$16</f>
        <v>0</v>
      </c>
      <c r="Y297" s="36">
        <f>SUMIFS(СВЦЭМ!$I$34:$I$777,СВЦЭМ!$A$34:$A$777,$A297,СВЦЭМ!$B$34:$B$777,Y$278)+'СЕТ СН'!$F$16</f>
        <v>0</v>
      </c>
    </row>
    <row r="298" spans="1:25" ht="15.75" hidden="1" x14ac:dyDescent="0.2">
      <c r="A298" s="35">
        <f t="shared" si="8"/>
        <v>44247</v>
      </c>
      <c r="B298" s="36">
        <f>SUMIFS(СВЦЭМ!$I$34:$I$777,СВЦЭМ!$A$34:$A$777,$A298,СВЦЭМ!$B$34:$B$777,B$278)+'СЕТ СН'!$F$16</f>
        <v>0</v>
      </c>
      <c r="C298" s="36">
        <f>SUMIFS(СВЦЭМ!$I$34:$I$777,СВЦЭМ!$A$34:$A$777,$A298,СВЦЭМ!$B$34:$B$777,C$278)+'СЕТ СН'!$F$16</f>
        <v>0</v>
      </c>
      <c r="D298" s="36">
        <f>SUMIFS(СВЦЭМ!$I$34:$I$777,СВЦЭМ!$A$34:$A$777,$A298,СВЦЭМ!$B$34:$B$777,D$278)+'СЕТ СН'!$F$16</f>
        <v>0</v>
      </c>
      <c r="E298" s="36">
        <f>SUMIFS(СВЦЭМ!$I$34:$I$777,СВЦЭМ!$A$34:$A$777,$A298,СВЦЭМ!$B$34:$B$777,E$278)+'СЕТ СН'!$F$16</f>
        <v>0</v>
      </c>
      <c r="F298" s="36">
        <f>SUMIFS(СВЦЭМ!$I$34:$I$777,СВЦЭМ!$A$34:$A$777,$A298,СВЦЭМ!$B$34:$B$777,F$278)+'СЕТ СН'!$F$16</f>
        <v>0</v>
      </c>
      <c r="G298" s="36">
        <f>SUMIFS(СВЦЭМ!$I$34:$I$777,СВЦЭМ!$A$34:$A$777,$A298,СВЦЭМ!$B$34:$B$777,G$278)+'СЕТ СН'!$F$16</f>
        <v>0</v>
      </c>
      <c r="H298" s="36">
        <f>SUMIFS(СВЦЭМ!$I$34:$I$777,СВЦЭМ!$A$34:$A$777,$A298,СВЦЭМ!$B$34:$B$777,H$278)+'СЕТ СН'!$F$16</f>
        <v>0</v>
      </c>
      <c r="I298" s="36">
        <f>SUMIFS(СВЦЭМ!$I$34:$I$777,СВЦЭМ!$A$34:$A$777,$A298,СВЦЭМ!$B$34:$B$777,I$278)+'СЕТ СН'!$F$16</f>
        <v>0</v>
      </c>
      <c r="J298" s="36">
        <f>SUMIFS(СВЦЭМ!$I$34:$I$777,СВЦЭМ!$A$34:$A$777,$A298,СВЦЭМ!$B$34:$B$777,J$278)+'СЕТ СН'!$F$16</f>
        <v>0</v>
      </c>
      <c r="K298" s="36">
        <f>SUMIFS(СВЦЭМ!$I$34:$I$777,СВЦЭМ!$A$34:$A$777,$A298,СВЦЭМ!$B$34:$B$777,K$278)+'СЕТ СН'!$F$16</f>
        <v>0</v>
      </c>
      <c r="L298" s="36">
        <f>SUMIFS(СВЦЭМ!$I$34:$I$777,СВЦЭМ!$A$34:$A$777,$A298,СВЦЭМ!$B$34:$B$777,L$278)+'СЕТ СН'!$F$16</f>
        <v>0</v>
      </c>
      <c r="M298" s="36">
        <f>SUMIFS(СВЦЭМ!$I$34:$I$777,СВЦЭМ!$A$34:$A$777,$A298,СВЦЭМ!$B$34:$B$777,M$278)+'СЕТ СН'!$F$16</f>
        <v>0</v>
      </c>
      <c r="N298" s="36">
        <f>SUMIFS(СВЦЭМ!$I$34:$I$777,СВЦЭМ!$A$34:$A$777,$A298,СВЦЭМ!$B$34:$B$777,N$278)+'СЕТ СН'!$F$16</f>
        <v>0</v>
      </c>
      <c r="O298" s="36">
        <f>SUMIFS(СВЦЭМ!$I$34:$I$777,СВЦЭМ!$A$34:$A$777,$A298,СВЦЭМ!$B$34:$B$777,O$278)+'СЕТ СН'!$F$16</f>
        <v>0</v>
      </c>
      <c r="P298" s="36">
        <f>SUMIFS(СВЦЭМ!$I$34:$I$777,СВЦЭМ!$A$34:$A$777,$A298,СВЦЭМ!$B$34:$B$777,P$278)+'СЕТ СН'!$F$16</f>
        <v>0</v>
      </c>
      <c r="Q298" s="36">
        <f>SUMIFS(СВЦЭМ!$I$34:$I$777,СВЦЭМ!$A$34:$A$777,$A298,СВЦЭМ!$B$34:$B$777,Q$278)+'СЕТ СН'!$F$16</f>
        <v>0</v>
      </c>
      <c r="R298" s="36">
        <f>SUMIFS(СВЦЭМ!$I$34:$I$777,СВЦЭМ!$A$34:$A$777,$A298,СВЦЭМ!$B$34:$B$777,R$278)+'СЕТ СН'!$F$16</f>
        <v>0</v>
      </c>
      <c r="S298" s="36">
        <f>SUMIFS(СВЦЭМ!$I$34:$I$777,СВЦЭМ!$A$34:$A$777,$A298,СВЦЭМ!$B$34:$B$777,S$278)+'СЕТ СН'!$F$16</f>
        <v>0</v>
      </c>
      <c r="T298" s="36">
        <f>SUMIFS(СВЦЭМ!$I$34:$I$777,СВЦЭМ!$A$34:$A$777,$A298,СВЦЭМ!$B$34:$B$777,T$278)+'СЕТ СН'!$F$16</f>
        <v>0</v>
      </c>
      <c r="U298" s="36">
        <f>SUMIFS(СВЦЭМ!$I$34:$I$777,СВЦЭМ!$A$34:$A$777,$A298,СВЦЭМ!$B$34:$B$777,U$278)+'СЕТ СН'!$F$16</f>
        <v>0</v>
      </c>
      <c r="V298" s="36">
        <f>SUMIFS(СВЦЭМ!$I$34:$I$777,СВЦЭМ!$A$34:$A$777,$A298,СВЦЭМ!$B$34:$B$777,V$278)+'СЕТ СН'!$F$16</f>
        <v>0</v>
      </c>
      <c r="W298" s="36">
        <f>SUMIFS(СВЦЭМ!$I$34:$I$777,СВЦЭМ!$A$34:$A$777,$A298,СВЦЭМ!$B$34:$B$777,W$278)+'СЕТ СН'!$F$16</f>
        <v>0</v>
      </c>
      <c r="X298" s="36">
        <f>SUMIFS(СВЦЭМ!$I$34:$I$777,СВЦЭМ!$A$34:$A$777,$A298,СВЦЭМ!$B$34:$B$777,X$278)+'СЕТ СН'!$F$16</f>
        <v>0</v>
      </c>
      <c r="Y298" s="36">
        <f>SUMIFS(СВЦЭМ!$I$34:$I$777,СВЦЭМ!$A$34:$A$777,$A298,СВЦЭМ!$B$34:$B$777,Y$278)+'СЕТ СН'!$F$16</f>
        <v>0</v>
      </c>
    </row>
    <row r="299" spans="1:25" ht="15.75" hidden="1" x14ac:dyDescent="0.2">
      <c r="A299" s="35">
        <f t="shared" si="8"/>
        <v>44248</v>
      </c>
      <c r="B299" s="36">
        <f>SUMIFS(СВЦЭМ!$I$34:$I$777,СВЦЭМ!$A$34:$A$777,$A299,СВЦЭМ!$B$34:$B$777,B$278)+'СЕТ СН'!$F$16</f>
        <v>0</v>
      </c>
      <c r="C299" s="36">
        <f>SUMIFS(СВЦЭМ!$I$34:$I$777,СВЦЭМ!$A$34:$A$777,$A299,СВЦЭМ!$B$34:$B$777,C$278)+'СЕТ СН'!$F$16</f>
        <v>0</v>
      </c>
      <c r="D299" s="36">
        <f>SUMIFS(СВЦЭМ!$I$34:$I$777,СВЦЭМ!$A$34:$A$777,$A299,СВЦЭМ!$B$34:$B$777,D$278)+'СЕТ СН'!$F$16</f>
        <v>0</v>
      </c>
      <c r="E299" s="36">
        <f>SUMIFS(СВЦЭМ!$I$34:$I$777,СВЦЭМ!$A$34:$A$777,$A299,СВЦЭМ!$B$34:$B$777,E$278)+'СЕТ СН'!$F$16</f>
        <v>0</v>
      </c>
      <c r="F299" s="36">
        <f>SUMIFS(СВЦЭМ!$I$34:$I$777,СВЦЭМ!$A$34:$A$777,$A299,СВЦЭМ!$B$34:$B$777,F$278)+'СЕТ СН'!$F$16</f>
        <v>0</v>
      </c>
      <c r="G299" s="36">
        <f>SUMIFS(СВЦЭМ!$I$34:$I$777,СВЦЭМ!$A$34:$A$777,$A299,СВЦЭМ!$B$34:$B$777,G$278)+'СЕТ СН'!$F$16</f>
        <v>0</v>
      </c>
      <c r="H299" s="36">
        <f>SUMIFS(СВЦЭМ!$I$34:$I$777,СВЦЭМ!$A$34:$A$777,$A299,СВЦЭМ!$B$34:$B$777,H$278)+'СЕТ СН'!$F$16</f>
        <v>0</v>
      </c>
      <c r="I299" s="36">
        <f>SUMIFS(СВЦЭМ!$I$34:$I$777,СВЦЭМ!$A$34:$A$777,$A299,СВЦЭМ!$B$34:$B$777,I$278)+'СЕТ СН'!$F$16</f>
        <v>0</v>
      </c>
      <c r="J299" s="36">
        <f>SUMIFS(СВЦЭМ!$I$34:$I$777,СВЦЭМ!$A$34:$A$777,$A299,СВЦЭМ!$B$34:$B$777,J$278)+'СЕТ СН'!$F$16</f>
        <v>0</v>
      </c>
      <c r="K299" s="36">
        <f>SUMIFS(СВЦЭМ!$I$34:$I$777,СВЦЭМ!$A$34:$A$777,$A299,СВЦЭМ!$B$34:$B$777,K$278)+'СЕТ СН'!$F$16</f>
        <v>0</v>
      </c>
      <c r="L299" s="36">
        <f>SUMIFS(СВЦЭМ!$I$34:$I$777,СВЦЭМ!$A$34:$A$777,$A299,СВЦЭМ!$B$34:$B$777,L$278)+'СЕТ СН'!$F$16</f>
        <v>0</v>
      </c>
      <c r="M299" s="36">
        <f>SUMIFS(СВЦЭМ!$I$34:$I$777,СВЦЭМ!$A$34:$A$777,$A299,СВЦЭМ!$B$34:$B$777,M$278)+'СЕТ СН'!$F$16</f>
        <v>0</v>
      </c>
      <c r="N299" s="36">
        <f>SUMIFS(СВЦЭМ!$I$34:$I$777,СВЦЭМ!$A$34:$A$777,$A299,СВЦЭМ!$B$34:$B$777,N$278)+'СЕТ СН'!$F$16</f>
        <v>0</v>
      </c>
      <c r="O299" s="36">
        <f>SUMIFS(СВЦЭМ!$I$34:$I$777,СВЦЭМ!$A$34:$A$777,$A299,СВЦЭМ!$B$34:$B$777,O$278)+'СЕТ СН'!$F$16</f>
        <v>0</v>
      </c>
      <c r="P299" s="36">
        <f>SUMIFS(СВЦЭМ!$I$34:$I$777,СВЦЭМ!$A$34:$A$777,$A299,СВЦЭМ!$B$34:$B$777,P$278)+'СЕТ СН'!$F$16</f>
        <v>0</v>
      </c>
      <c r="Q299" s="36">
        <f>SUMIFS(СВЦЭМ!$I$34:$I$777,СВЦЭМ!$A$34:$A$777,$A299,СВЦЭМ!$B$34:$B$777,Q$278)+'СЕТ СН'!$F$16</f>
        <v>0</v>
      </c>
      <c r="R299" s="36">
        <f>SUMIFS(СВЦЭМ!$I$34:$I$777,СВЦЭМ!$A$34:$A$777,$A299,СВЦЭМ!$B$34:$B$777,R$278)+'СЕТ СН'!$F$16</f>
        <v>0</v>
      </c>
      <c r="S299" s="36">
        <f>SUMIFS(СВЦЭМ!$I$34:$I$777,СВЦЭМ!$A$34:$A$777,$A299,СВЦЭМ!$B$34:$B$777,S$278)+'СЕТ СН'!$F$16</f>
        <v>0</v>
      </c>
      <c r="T299" s="36">
        <f>SUMIFS(СВЦЭМ!$I$34:$I$777,СВЦЭМ!$A$34:$A$777,$A299,СВЦЭМ!$B$34:$B$777,T$278)+'СЕТ СН'!$F$16</f>
        <v>0</v>
      </c>
      <c r="U299" s="36">
        <f>SUMIFS(СВЦЭМ!$I$34:$I$777,СВЦЭМ!$A$34:$A$777,$A299,СВЦЭМ!$B$34:$B$777,U$278)+'СЕТ СН'!$F$16</f>
        <v>0</v>
      </c>
      <c r="V299" s="36">
        <f>SUMIFS(СВЦЭМ!$I$34:$I$777,СВЦЭМ!$A$34:$A$777,$A299,СВЦЭМ!$B$34:$B$777,V$278)+'СЕТ СН'!$F$16</f>
        <v>0</v>
      </c>
      <c r="W299" s="36">
        <f>SUMIFS(СВЦЭМ!$I$34:$I$777,СВЦЭМ!$A$34:$A$777,$A299,СВЦЭМ!$B$34:$B$777,W$278)+'СЕТ СН'!$F$16</f>
        <v>0</v>
      </c>
      <c r="X299" s="36">
        <f>SUMIFS(СВЦЭМ!$I$34:$I$777,СВЦЭМ!$A$34:$A$777,$A299,СВЦЭМ!$B$34:$B$777,X$278)+'СЕТ СН'!$F$16</f>
        <v>0</v>
      </c>
      <c r="Y299" s="36">
        <f>SUMIFS(СВЦЭМ!$I$34:$I$777,СВЦЭМ!$A$34:$A$777,$A299,СВЦЭМ!$B$34:$B$777,Y$278)+'СЕТ СН'!$F$16</f>
        <v>0</v>
      </c>
    </row>
    <row r="300" spans="1:25" ht="15.75" hidden="1" x14ac:dyDescent="0.2">
      <c r="A300" s="35">
        <f t="shared" si="8"/>
        <v>44249</v>
      </c>
      <c r="B300" s="36">
        <f>SUMIFS(СВЦЭМ!$I$34:$I$777,СВЦЭМ!$A$34:$A$777,$A300,СВЦЭМ!$B$34:$B$777,B$278)+'СЕТ СН'!$F$16</f>
        <v>0</v>
      </c>
      <c r="C300" s="36">
        <f>SUMIFS(СВЦЭМ!$I$34:$I$777,СВЦЭМ!$A$34:$A$777,$A300,СВЦЭМ!$B$34:$B$777,C$278)+'СЕТ СН'!$F$16</f>
        <v>0</v>
      </c>
      <c r="D300" s="36">
        <f>SUMIFS(СВЦЭМ!$I$34:$I$777,СВЦЭМ!$A$34:$A$777,$A300,СВЦЭМ!$B$34:$B$777,D$278)+'СЕТ СН'!$F$16</f>
        <v>0</v>
      </c>
      <c r="E300" s="36">
        <f>SUMIFS(СВЦЭМ!$I$34:$I$777,СВЦЭМ!$A$34:$A$777,$A300,СВЦЭМ!$B$34:$B$777,E$278)+'СЕТ СН'!$F$16</f>
        <v>0</v>
      </c>
      <c r="F300" s="36">
        <f>SUMIFS(СВЦЭМ!$I$34:$I$777,СВЦЭМ!$A$34:$A$777,$A300,СВЦЭМ!$B$34:$B$777,F$278)+'СЕТ СН'!$F$16</f>
        <v>0</v>
      </c>
      <c r="G300" s="36">
        <f>SUMIFS(СВЦЭМ!$I$34:$I$777,СВЦЭМ!$A$34:$A$777,$A300,СВЦЭМ!$B$34:$B$777,G$278)+'СЕТ СН'!$F$16</f>
        <v>0</v>
      </c>
      <c r="H300" s="36">
        <f>SUMIFS(СВЦЭМ!$I$34:$I$777,СВЦЭМ!$A$34:$A$777,$A300,СВЦЭМ!$B$34:$B$777,H$278)+'СЕТ СН'!$F$16</f>
        <v>0</v>
      </c>
      <c r="I300" s="36">
        <f>SUMIFS(СВЦЭМ!$I$34:$I$777,СВЦЭМ!$A$34:$A$777,$A300,СВЦЭМ!$B$34:$B$777,I$278)+'СЕТ СН'!$F$16</f>
        <v>0</v>
      </c>
      <c r="J300" s="36">
        <f>SUMIFS(СВЦЭМ!$I$34:$I$777,СВЦЭМ!$A$34:$A$777,$A300,СВЦЭМ!$B$34:$B$777,J$278)+'СЕТ СН'!$F$16</f>
        <v>0</v>
      </c>
      <c r="K300" s="36">
        <f>SUMIFS(СВЦЭМ!$I$34:$I$777,СВЦЭМ!$A$34:$A$777,$A300,СВЦЭМ!$B$34:$B$777,K$278)+'СЕТ СН'!$F$16</f>
        <v>0</v>
      </c>
      <c r="L300" s="36">
        <f>SUMIFS(СВЦЭМ!$I$34:$I$777,СВЦЭМ!$A$34:$A$777,$A300,СВЦЭМ!$B$34:$B$777,L$278)+'СЕТ СН'!$F$16</f>
        <v>0</v>
      </c>
      <c r="M300" s="36">
        <f>SUMIFS(СВЦЭМ!$I$34:$I$777,СВЦЭМ!$A$34:$A$777,$A300,СВЦЭМ!$B$34:$B$777,M$278)+'СЕТ СН'!$F$16</f>
        <v>0</v>
      </c>
      <c r="N300" s="36">
        <f>SUMIFS(СВЦЭМ!$I$34:$I$777,СВЦЭМ!$A$34:$A$777,$A300,СВЦЭМ!$B$34:$B$777,N$278)+'СЕТ СН'!$F$16</f>
        <v>0</v>
      </c>
      <c r="O300" s="36">
        <f>SUMIFS(СВЦЭМ!$I$34:$I$777,СВЦЭМ!$A$34:$A$777,$A300,СВЦЭМ!$B$34:$B$777,O$278)+'СЕТ СН'!$F$16</f>
        <v>0</v>
      </c>
      <c r="P300" s="36">
        <f>SUMIFS(СВЦЭМ!$I$34:$I$777,СВЦЭМ!$A$34:$A$777,$A300,СВЦЭМ!$B$34:$B$777,P$278)+'СЕТ СН'!$F$16</f>
        <v>0</v>
      </c>
      <c r="Q300" s="36">
        <f>SUMIFS(СВЦЭМ!$I$34:$I$777,СВЦЭМ!$A$34:$A$777,$A300,СВЦЭМ!$B$34:$B$777,Q$278)+'СЕТ СН'!$F$16</f>
        <v>0</v>
      </c>
      <c r="R300" s="36">
        <f>SUMIFS(СВЦЭМ!$I$34:$I$777,СВЦЭМ!$A$34:$A$777,$A300,СВЦЭМ!$B$34:$B$777,R$278)+'СЕТ СН'!$F$16</f>
        <v>0</v>
      </c>
      <c r="S300" s="36">
        <f>SUMIFS(СВЦЭМ!$I$34:$I$777,СВЦЭМ!$A$34:$A$777,$A300,СВЦЭМ!$B$34:$B$777,S$278)+'СЕТ СН'!$F$16</f>
        <v>0</v>
      </c>
      <c r="T300" s="36">
        <f>SUMIFS(СВЦЭМ!$I$34:$I$777,СВЦЭМ!$A$34:$A$777,$A300,СВЦЭМ!$B$34:$B$777,T$278)+'СЕТ СН'!$F$16</f>
        <v>0</v>
      </c>
      <c r="U300" s="36">
        <f>SUMIFS(СВЦЭМ!$I$34:$I$777,СВЦЭМ!$A$34:$A$777,$A300,СВЦЭМ!$B$34:$B$777,U$278)+'СЕТ СН'!$F$16</f>
        <v>0</v>
      </c>
      <c r="V300" s="36">
        <f>SUMIFS(СВЦЭМ!$I$34:$I$777,СВЦЭМ!$A$34:$A$777,$A300,СВЦЭМ!$B$34:$B$777,V$278)+'СЕТ СН'!$F$16</f>
        <v>0</v>
      </c>
      <c r="W300" s="36">
        <f>SUMIFS(СВЦЭМ!$I$34:$I$777,СВЦЭМ!$A$34:$A$777,$A300,СВЦЭМ!$B$34:$B$777,W$278)+'СЕТ СН'!$F$16</f>
        <v>0</v>
      </c>
      <c r="X300" s="36">
        <f>SUMIFS(СВЦЭМ!$I$34:$I$777,СВЦЭМ!$A$34:$A$777,$A300,СВЦЭМ!$B$34:$B$777,X$278)+'СЕТ СН'!$F$16</f>
        <v>0</v>
      </c>
      <c r="Y300" s="36">
        <f>SUMIFS(СВЦЭМ!$I$34:$I$777,СВЦЭМ!$A$34:$A$777,$A300,СВЦЭМ!$B$34:$B$777,Y$278)+'СЕТ СН'!$F$16</f>
        <v>0</v>
      </c>
    </row>
    <row r="301" spans="1:25" ht="15.75" hidden="1" x14ac:dyDescent="0.2">
      <c r="A301" s="35">
        <f t="shared" si="8"/>
        <v>44250</v>
      </c>
      <c r="B301" s="36">
        <f>SUMIFS(СВЦЭМ!$I$34:$I$777,СВЦЭМ!$A$34:$A$777,$A301,СВЦЭМ!$B$34:$B$777,B$278)+'СЕТ СН'!$F$16</f>
        <v>0</v>
      </c>
      <c r="C301" s="36">
        <f>SUMIFS(СВЦЭМ!$I$34:$I$777,СВЦЭМ!$A$34:$A$777,$A301,СВЦЭМ!$B$34:$B$777,C$278)+'СЕТ СН'!$F$16</f>
        <v>0</v>
      </c>
      <c r="D301" s="36">
        <f>SUMIFS(СВЦЭМ!$I$34:$I$777,СВЦЭМ!$A$34:$A$777,$A301,СВЦЭМ!$B$34:$B$777,D$278)+'СЕТ СН'!$F$16</f>
        <v>0</v>
      </c>
      <c r="E301" s="36">
        <f>SUMIFS(СВЦЭМ!$I$34:$I$777,СВЦЭМ!$A$34:$A$777,$A301,СВЦЭМ!$B$34:$B$777,E$278)+'СЕТ СН'!$F$16</f>
        <v>0</v>
      </c>
      <c r="F301" s="36">
        <f>SUMIFS(СВЦЭМ!$I$34:$I$777,СВЦЭМ!$A$34:$A$777,$A301,СВЦЭМ!$B$34:$B$777,F$278)+'СЕТ СН'!$F$16</f>
        <v>0</v>
      </c>
      <c r="G301" s="36">
        <f>SUMIFS(СВЦЭМ!$I$34:$I$777,СВЦЭМ!$A$34:$A$777,$A301,СВЦЭМ!$B$34:$B$777,G$278)+'СЕТ СН'!$F$16</f>
        <v>0</v>
      </c>
      <c r="H301" s="36">
        <f>SUMIFS(СВЦЭМ!$I$34:$I$777,СВЦЭМ!$A$34:$A$777,$A301,СВЦЭМ!$B$34:$B$777,H$278)+'СЕТ СН'!$F$16</f>
        <v>0</v>
      </c>
      <c r="I301" s="36">
        <f>SUMIFS(СВЦЭМ!$I$34:$I$777,СВЦЭМ!$A$34:$A$777,$A301,СВЦЭМ!$B$34:$B$777,I$278)+'СЕТ СН'!$F$16</f>
        <v>0</v>
      </c>
      <c r="J301" s="36">
        <f>SUMIFS(СВЦЭМ!$I$34:$I$777,СВЦЭМ!$A$34:$A$777,$A301,СВЦЭМ!$B$34:$B$777,J$278)+'СЕТ СН'!$F$16</f>
        <v>0</v>
      </c>
      <c r="K301" s="36">
        <f>SUMIFS(СВЦЭМ!$I$34:$I$777,СВЦЭМ!$A$34:$A$777,$A301,СВЦЭМ!$B$34:$B$777,K$278)+'СЕТ СН'!$F$16</f>
        <v>0</v>
      </c>
      <c r="L301" s="36">
        <f>SUMIFS(СВЦЭМ!$I$34:$I$777,СВЦЭМ!$A$34:$A$777,$A301,СВЦЭМ!$B$34:$B$777,L$278)+'СЕТ СН'!$F$16</f>
        <v>0</v>
      </c>
      <c r="M301" s="36">
        <f>SUMIFS(СВЦЭМ!$I$34:$I$777,СВЦЭМ!$A$34:$A$777,$A301,СВЦЭМ!$B$34:$B$777,M$278)+'СЕТ СН'!$F$16</f>
        <v>0</v>
      </c>
      <c r="N301" s="36">
        <f>SUMIFS(СВЦЭМ!$I$34:$I$777,СВЦЭМ!$A$34:$A$777,$A301,СВЦЭМ!$B$34:$B$777,N$278)+'СЕТ СН'!$F$16</f>
        <v>0</v>
      </c>
      <c r="O301" s="36">
        <f>SUMIFS(СВЦЭМ!$I$34:$I$777,СВЦЭМ!$A$34:$A$777,$A301,СВЦЭМ!$B$34:$B$777,O$278)+'СЕТ СН'!$F$16</f>
        <v>0</v>
      </c>
      <c r="P301" s="36">
        <f>SUMIFS(СВЦЭМ!$I$34:$I$777,СВЦЭМ!$A$34:$A$777,$A301,СВЦЭМ!$B$34:$B$777,P$278)+'СЕТ СН'!$F$16</f>
        <v>0</v>
      </c>
      <c r="Q301" s="36">
        <f>SUMIFS(СВЦЭМ!$I$34:$I$777,СВЦЭМ!$A$34:$A$777,$A301,СВЦЭМ!$B$34:$B$777,Q$278)+'СЕТ СН'!$F$16</f>
        <v>0</v>
      </c>
      <c r="R301" s="36">
        <f>SUMIFS(СВЦЭМ!$I$34:$I$777,СВЦЭМ!$A$34:$A$777,$A301,СВЦЭМ!$B$34:$B$777,R$278)+'СЕТ СН'!$F$16</f>
        <v>0</v>
      </c>
      <c r="S301" s="36">
        <f>SUMIFS(СВЦЭМ!$I$34:$I$777,СВЦЭМ!$A$34:$A$777,$A301,СВЦЭМ!$B$34:$B$777,S$278)+'СЕТ СН'!$F$16</f>
        <v>0</v>
      </c>
      <c r="T301" s="36">
        <f>SUMIFS(СВЦЭМ!$I$34:$I$777,СВЦЭМ!$A$34:$A$777,$A301,СВЦЭМ!$B$34:$B$777,T$278)+'СЕТ СН'!$F$16</f>
        <v>0</v>
      </c>
      <c r="U301" s="36">
        <f>SUMIFS(СВЦЭМ!$I$34:$I$777,СВЦЭМ!$A$34:$A$777,$A301,СВЦЭМ!$B$34:$B$777,U$278)+'СЕТ СН'!$F$16</f>
        <v>0</v>
      </c>
      <c r="V301" s="36">
        <f>SUMIFS(СВЦЭМ!$I$34:$I$777,СВЦЭМ!$A$34:$A$777,$A301,СВЦЭМ!$B$34:$B$777,V$278)+'СЕТ СН'!$F$16</f>
        <v>0</v>
      </c>
      <c r="W301" s="36">
        <f>SUMIFS(СВЦЭМ!$I$34:$I$777,СВЦЭМ!$A$34:$A$777,$A301,СВЦЭМ!$B$34:$B$777,W$278)+'СЕТ СН'!$F$16</f>
        <v>0</v>
      </c>
      <c r="X301" s="36">
        <f>SUMIFS(СВЦЭМ!$I$34:$I$777,СВЦЭМ!$A$34:$A$777,$A301,СВЦЭМ!$B$34:$B$777,X$278)+'СЕТ СН'!$F$16</f>
        <v>0</v>
      </c>
      <c r="Y301" s="36">
        <f>SUMIFS(СВЦЭМ!$I$34:$I$777,СВЦЭМ!$A$34:$A$777,$A301,СВЦЭМ!$B$34:$B$777,Y$278)+'СЕТ СН'!$F$16</f>
        <v>0</v>
      </c>
    </row>
    <row r="302" spans="1:25" ht="15.75" hidden="1" x14ac:dyDescent="0.2">
      <c r="A302" s="35">
        <f t="shared" si="8"/>
        <v>44251</v>
      </c>
      <c r="B302" s="36">
        <f>SUMIFS(СВЦЭМ!$I$34:$I$777,СВЦЭМ!$A$34:$A$777,$A302,СВЦЭМ!$B$34:$B$777,B$278)+'СЕТ СН'!$F$16</f>
        <v>0</v>
      </c>
      <c r="C302" s="36">
        <f>SUMIFS(СВЦЭМ!$I$34:$I$777,СВЦЭМ!$A$34:$A$777,$A302,СВЦЭМ!$B$34:$B$777,C$278)+'СЕТ СН'!$F$16</f>
        <v>0</v>
      </c>
      <c r="D302" s="36">
        <f>SUMIFS(СВЦЭМ!$I$34:$I$777,СВЦЭМ!$A$34:$A$777,$A302,СВЦЭМ!$B$34:$B$777,D$278)+'СЕТ СН'!$F$16</f>
        <v>0</v>
      </c>
      <c r="E302" s="36">
        <f>SUMIFS(СВЦЭМ!$I$34:$I$777,СВЦЭМ!$A$34:$A$777,$A302,СВЦЭМ!$B$34:$B$777,E$278)+'СЕТ СН'!$F$16</f>
        <v>0</v>
      </c>
      <c r="F302" s="36">
        <f>SUMIFS(СВЦЭМ!$I$34:$I$777,СВЦЭМ!$A$34:$A$777,$A302,СВЦЭМ!$B$34:$B$777,F$278)+'СЕТ СН'!$F$16</f>
        <v>0</v>
      </c>
      <c r="G302" s="36">
        <f>SUMIFS(СВЦЭМ!$I$34:$I$777,СВЦЭМ!$A$34:$A$777,$A302,СВЦЭМ!$B$34:$B$777,G$278)+'СЕТ СН'!$F$16</f>
        <v>0</v>
      </c>
      <c r="H302" s="36">
        <f>SUMIFS(СВЦЭМ!$I$34:$I$777,СВЦЭМ!$A$34:$A$777,$A302,СВЦЭМ!$B$34:$B$777,H$278)+'СЕТ СН'!$F$16</f>
        <v>0</v>
      </c>
      <c r="I302" s="36">
        <f>SUMIFS(СВЦЭМ!$I$34:$I$777,СВЦЭМ!$A$34:$A$777,$A302,СВЦЭМ!$B$34:$B$777,I$278)+'СЕТ СН'!$F$16</f>
        <v>0</v>
      </c>
      <c r="J302" s="36">
        <f>SUMIFS(СВЦЭМ!$I$34:$I$777,СВЦЭМ!$A$34:$A$777,$A302,СВЦЭМ!$B$34:$B$777,J$278)+'СЕТ СН'!$F$16</f>
        <v>0</v>
      </c>
      <c r="K302" s="36">
        <f>SUMIFS(СВЦЭМ!$I$34:$I$777,СВЦЭМ!$A$34:$A$777,$A302,СВЦЭМ!$B$34:$B$777,K$278)+'СЕТ СН'!$F$16</f>
        <v>0</v>
      </c>
      <c r="L302" s="36">
        <f>SUMIFS(СВЦЭМ!$I$34:$I$777,СВЦЭМ!$A$34:$A$777,$A302,СВЦЭМ!$B$34:$B$777,L$278)+'СЕТ СН'!$F$16</f>
        <v>0</v>
      </c>
      <c r="M302" s="36">
        <f>SUMIFS(СВЦЭМ!$I$34:$I$777,СВЦЭМ!$A$34:$A$777,$A302,СВЦЭМ!$B$34:$B$777,M$278)+'СЕТ СН'!$F$16</f>
        <v>0</v>
      </c>
      <c r="N302" s="36">
        <f>SUMIFS(СВЦЭМ!$I$34:$I$777,СВЦЭМ!$A$34:$A$777,$A302,СВЦЭМ!$B$34:$B$777,N$278)+'СЕТ СН'!$F$16</f>
        <v>0</v>
      </c>
      <c r="O302" s="36">
        <f>SUMIFS(СВЦЭМ!$I$34:$I$777,СВЦЭМ!$A$34:$A$777,$A302,СВЦЭМ!$B$34:$B$777,O$278)+'СЕТ СН'!$F$16</f>
        <v>0</v>
      </c>
      <c r="P302" s="36">
        <f>SUMIFS(СВЦЭМ!$I$34:$I$777,СВЦЭМ!$A$34:$A$777,$A302,СВЦЭМ!$B$34:$B$777,P$278)+'СЕТ СН'!$F$16</f>
        <v>0</v>
      </c>
      <c r="Q302" s="36">
        <f>SUMIFS(СВЦЭМ!$I$34:$I$777,СВЦЭМ!$A$34:$A$777,$A302,СВЦЭМ!$B$34:$B$777,Q$278)+'СЕТ СН'!$F$16</f>
        <v>0</v>
      </c>
      <c r="R302" s="36">
        <f>SUMIFS(СВЦЭМ!$I$34:$I$777,СВЦЭМ!$A$34:$A$777,$A302,СВЦЭМ!$B$34:$B$777,R$278)+'СЕТ СН'!$F$16</f>
        <v>0</v>
      </c>
      <c r="S302" s="36">
        <f>SUMIFS(СВЦЭМ!$I$34:$I$777,СВЦЭМ!$A$34:$A$777,$A302,СВЦЭМ!$B$34:$B$777,S$278)+'СЕТ СН'!$F$16</f>
        <v>0</v>
      </c>
      <c r="T302" s="36">
        <f>SUMIFS(СВЦЭМ!$I$34:$I$777,СВЦЭМ!$A$34:$A$777,$A302,СВЦЭМ!$B$34:$B$777,T$278)+'СЕТ СН'!$F$16</f>
        <v>0</v>
      </c>
      <c r="U302" s="36">
        <f>SUMIFS(СВЦЭМ!$I$34:$I$777,СВЦЭМ!$A$34:$A$777,$A302,СВЦЭМ!$B$34:$B$777,U$278)+'СЕТ СН'!$F$16</f>
        <v>0</v>
      </c>
      <c r="V302" s="36">
        <f>SUMIFS(СВЦЭМ!$I$34:$I$777,СВЦЭМ!$A$34:$A$777,$A302,СВЦЭМ!$B$34:$B$777,V$278)+'СЕТ СН'!$F$16</f>
        <v>0</v>
      </c>
      <c r="W302" s="36">
        <f>SUMIFS(СВЦЭМ!$I$34:$I$777,СВЦЭМ!$A$34:$A$777,$A302,СВЦЭМ!$B$34:$B$777,W$278)+'СЕТ СН'!$F$16</f>
        <v>0</v>
      </c>
      <c r="X302" s="36">
        <f>SUMIFS(СВЦЭМ!$I$34:$I$777,СВЦЭМ!$A$34:$A$777,$A302,СВЦЭМ!$B$34:$B$777,X$278)+'СЕТ СН'!$F$16</f>
        <v>0</v>
      </c>
      <c r="Y302" s="36">
        <f>SUMIFS(СВЦЭМ!$I$34:$I$777,СВЦЭМ!$A$34:$A$777,$A302,СВЦЭМ!$B$34:$B$777,Y$278)+'СЕТ СН'!$F$16</f>
        <v>0</v>
      </c>
    </row>
    <row r="303" spans="1:25" ht="15.75" hidden="1" x14ac:dyDescent="0.2">
      <c r="A303" s="35">
        <f t="shared" si="8"/>
        <v>44252</v>
      </c>
      <c r="B303" s="36">
        <f>SUMIFS(СВЦЭМ!$I$34:$I$777,СВЦЭМ!$A$34:$A$777,$A303,СВЦЭМ!$B$34:$B$777,B$278)+'СЕТ СН'!$F$16</f>
        <v>0</v>
      </c>
      <c r="C303" s="36">
        <f>SUMIFS(СВЦЭМ!$I$34:$I$777,СВЦЭМ!$A$34:$A$777,$A303,СВЦЭМ!$B$34:$B$777,C$278)+'СЕТ СН'!$F$16</f>
        <v>0</v>
      </c>
      <c r="D303" s="36">
        <f>SUMIFS(СВЦЭМ!$I$34:$I$777,СВЦЭМ!$A$34:$A$777,$A303,СВЦЭМ!$B$34:$B$777,D$278)+'СЕТ СН'!$F$16</f>
        <v>0</v>
      </c>
      <c r="E303" s="36">
        <f>SUMIFS(СВЦЭМ!$I$34:$I$777,СВЦЭМ!$A$34:$A$777,$A303,СВЦЭМ!$B$34:$B$777,E$278)+'СЕТ СН'!$F$16</f>
        <v>0</v>
      </c>
      <c r="F303" s="36">
        <f>SUMIFS(СВЦЭМ!$I$34:$I$777,СВЦЭМ!$A$34:$A$777,$A303,СВЦЭМ!$B$34:$B$777,F$278)+'СЕТ СН'!$F$16</f>
        <v>0</v>
      </c>
      <c r="G303" s="36">
        <f>SUMIFS(СВЦЭМ!$I$34:$I$777,СВЦЭМ!$A$34:$A$777,$A303,СВЦЭМ!$B$34:$B$777,G$278)+'СЕТ СН'!$F$16</f>
        <v>0</v>
      </c>
      <c r="H303" s="36">
        <f>SUMIFS(СВЦЭМ!$I$34:$I$777,СВЦЭМ!$A$34:$A$777,$A303,СВЦЭМ!$B$34:$B$777,H$278)+'СЕТ СН'!$F$16</f>
        <v>0</v>
      </c>
      <c r="I303" s="36">
        <f>SUMIFS(СВЦЭМ!$I$34:$I$777,СВЦЭМ!$A$34:$A$777,$A303,СВЦЭМ!$B$34:$B$777,I$278)+'СЕТ СН'!$F$16</f>
        <v>0</v>
      </c>
      <c r="J303" s="36">
        <f>SUMIFS(СВЦЭМ!$I$34:$I$777,СВЦЭМ!$A$34:$A$777,$A303,СВЦЭМ!$B$34:$B$777,J$278)+'СЕТ СН'!$F$16</f>
        <v>0</v>
      </c>
      <c r="K303" s="36">
        <f>SUMIFS(СВЦЭМ!$I$34:$I$777,СВЦЭМ!$A$34:$A$777,$A303,СВЦЭМ!$B$34:$B$777,K$278)+'СЕТ СН'!$F$16</f>
        <v>0</v>
      </c>
      <c r="L303" s="36">
        <f>SUMIFS(СВЦЭМ!$I$34:$I$777,СВЦЭМ!$A$34:$A$777,$A303,СВЦЭМ!$B$34:$B$777,L$278)+'СЕТ СН'!$F$16</f>
        <v>0</v>
      </c>
      <c r="M303" s="36">
        <f>SUMIFS(СВЦЭМ!$I$34:$I$777,СВЦЭМ!$A$34:$A$777,$A303,СВЦЭМ!$B$34:$B$777,M$278)+'СЕТ СН'!$F$16</f>
        <v>0</v>
      </c>
      <c r="N303" s="36">
        <f>SUMIFS(СВЦЭМ!$I$34:$I$777,СВЦЭМ!$A$34:$A$777,$A303,СВЦЭМ!$B$34:$B$777,N$278)+'СЕТ СН'!$F$16</f>
        <v>0</v>
      </c>
      <c r="O303" s="36">
        <f>SUMIFS(СВЦЭМ!$I$34:$I$777,СВЦЭМ!$A$34:$A$777,$A303,СВЦЭМ!$B$34:$B$777,O$278)+'СЕТ СН'!$F$16</f>
        <v>0</v>
      </c>
      <c r="P303" s="36">
        <f>SUMIFS(СВЦЭМ!$I$34:$I$777,СВЦЭМ!$A$34:$A$777,$A303,СВЦЭМ!$B$34:$B$777,P$278)+'СЕТ СН'!$F$16</f>
        <v>0</v>
      </c>
      <c r="Q303" s="36">
        <f>SUMIFS(СВЦЭМ!$I$34:$I$777,СВЦЭМ!$A$34:$A$777,$A303,СВЦЭМ!$B$34:$B$777,Q$278)+'СЕТ СН'!$F$16</f>
        <v>0</v>
      </c>
      <c r="R303" s="36">
        <f>SUMIFS(СВЦЭМ!$I$34:$I$777,СВЦЭМ!$A$34:$A$777,$A303,СВЦЭМ!$B$34:$B$777,R$278)+'СЕТ СН'!$F$16</f>
        <v>0</v>
      </c>
      <c r="S303" s="36">
        <f>SUMIFS(СВЦЭМ!$I$34:$I$777,СВЦЭМ!$A$34:$A$777,$A303,СВЦЭМ!$B$34:$B$777,S$278)+'СЕТ СН'!$F$16</f>
        <v>0</v>
      </c>
      <c r="T303" s="36">
        <f>SUMIFS(СВЦЭМ!$I$34:$I$777,СВЦЭМ!$A$34:$A$777,$A303,СВЦЭМ!$B$34:$B$777,T$278)+'СЕТ СН'!$F$16</f>
        <v>0</v>
      </c>
      <c r="U303" s="36">
        <f>SUMIFS(СВЦЭМ!$I$34:$I$777,СВЦЭМ!$A$34:$A$777,$A303,СВЦЭМ!$B$34:$B$777,U$278)+'СЕТ СН'!$F$16</f>
        <v>0</v>
      </c>
      <c r="V303" s="36">
        <f>SUMIFS(СВЦЭМ!$I$34:$I$777,СВЦЭМ!$A$34:$A$777,$A303,СВЦЭМ!$B$34:$B$777,V$278)+'СЕТ СН'!$F$16</f>
        <v>0</v>
      </c>
      <c r="W303" s="36">
        <f>SUMIFS(СВЦЭМ!$I$34:$I$777,СВЦЭМ!$A$34:$A$777,$A303,СВЦЭМ!$B$34:$B$777,W$278)+'СЕТ СН'!$F$16</f>
        <v>0</v>
      </c>
      <c r="X303" s="36">
        <f>SUMIFS(СВЦЭМ!$I$34:$I$777,СВЦЭМ!$A$34:$A$777,$A303,СВЦЭМ!$B$34:$B$777,X$278)+'СЕТ СН'!$F$16</f>
        <v>0</v>
      </c>
      <c r="Y303" s="36">
        <f>SUMIFS(СВЦЭМ!$I$34:$I$777,СВЦЭМ!$A$34:$A$777,$A303,СВЦЭМ!$B$34:$B$777,Y$278)+'СЕТ СН'!$F$16</f>
        <v>0</v>
      </c>
    </row>
    <row r="304" spans="1:25" ht="15.75" hidden="1" x14ac:dyDescent="0.2">
      <c r="A304" s="35">
        <f t="shared" si="8"/>
        <v>44253</v>
      </c>
      <c r="B304" s="36">
        <f>SUMIFS(СВЦЭМ!$I$34:$I$777,СВЦЭМ!$A$34:$A$777,$A304,СВЦЭМ!$B$34:$B$777,B$278)+'СЕТ СН'!$F$16</f>
        <v>0</v>
      </c>
      <c r="C304" s="36">
        <f>SUMIFS(СВЦЭМ!$I$34:$I$777,СВЦЭМ!$A$34:$A$777,$A304,СВЦЭМ!$B$34:$B$777,C$278)+'СЕТ СН'!$F$16</f>
        <v>0</v>
      </c>
      <c r="D304" s="36">
        <f>SUMIFS(СВЦЭМ!$I$34:$I$777,СВЦЭМ!$A$34:$A$777,$A304,СВЦЭМ!$B$34:$B$777,D$278)+'СЕТ СН'!$F$16</f>
        <v>0</v>
      </c>
      <c r="E304" s="36">
        <f>SUMIFS(СВЦЭМ!$I$34:$I$777,СВЦЭМ!$A$34:$A$777,$A304,СВЦЭМ!$B$34:$B$777,E$278)+'СЕТ СН'!$F$16</f>
        <v>0</v>
      </c>
      <c r="F304" s="36">
        <f>SUMIFS(СВЦЭМ!$I$34:$I$777,СВЦЭМ!$A$34:$A$777,$A304,СВЦЭМ!$B$34:$B$777,F$278)+'СЕТ СН'!$F$16</f>
        <v>0</v>
      </c>
      <c r="G304" s="36">
        <f>SUMIFS(СВЦЭМ!$I$34:$I$777,СВЦЭМ!$A$34:$A$777,$A304,СВЦЭМ!$B$34:$B$777,G$278)+'СЕТ СН'!$F$16</f>
        <v>0</v>
      </c>
      <c r="H304" s="36">
        <f>SUMIFS(СВЦЭМ!$I$34:$I$777,СВЦЭМ!$A$34:$A$777,$A304,СВЦЭМ!$B$34:$B$777,H$278)+'СЕТ СН'!$F$16</f>
        <v>0</v>
      </c>
      <c r="I304" s="36">
        <f>SUMIFS(СВЦЭМ!$I$34:$I$777,СВЦЭМ!$A$34:$A$777,$A304,СВЦЭМ!$B$34:$B$777,I$278)+'СЕТ СН'!$F$16</f>
        <v>0</v>
      </c>
      <c r="J304" s="36">
        <f>SUMIFS(СВЦЭМ!$I$34:$I$777,СВЦЭМ!$A$34:$A$777,$A304,СВЦЭМ!$B$34:$B$777,J$278)+'СЕТ СН'!$F$16</f>
        <v>0</v>
      </c>
      <c r="K304" s="36">
        <f>SUMIFS(СВЦЭМ!$I$34:$I$777,СВЦЭМ!$A$34:$A$777,$A304,СВЦЭМ!$B$34:$B$777,K$278)+'СЕТ СН'!$F$16</f>
        <v>0</v>
      </c>
      <c r="L304" s="36">
        <f>SUMIFS(СВЦЭМ!$I$34:$I$777,СВЦЭМ!$A$34:$A$777,$A304,СВЦЭМ!$B$34:$B$777,L$278)+'СЕТ СН'!$F$16</f>
        <v>0</v>
      </c>
      <c r="M304" s="36">
        <f>SUMIFS(СВЦЭМ!$I$34:$I$777,СВЦЭМ!$A$34:$A$777,$A304,СВЦЭМ!$B$34:$B$777,M$278)+'СЕТ СН'!$F$16</f>
        <v>0</v>
      </c>
      <c r="N304" s="36">
        <f>SUMIFS(СВЦЭМ!$I$34:$I$777,СВЦЭМ!$A$34:$A$777,$A304,СВЦЭМ!$B$34:$B$777,N$278)+'СЕТ СН'!$F$16</f>
        <v>0</v>
      </c>
      <c r="O304" s="36">
        <f>SUMIFS(СВЦЭМ!$I$34:$I$777,СВЦЭМ!$A$34:$A$777,$A304,СВЦЭМ!$B$34:$B$777,O$278)+'СЕТ СН'!$F$16</f>
        <v>0</v>
      </c>
      <c r="P304" s="36">
        <f>SUMIFS(СВЦЭМ!$I$34:$I$777,СВЦЭМ!$A$34:$A$777,$A304,СВЦЭМ!$B$34:$B$777,P$278)+'СЕТ СН'!$F$16</f>
        <v>0</v>
      </c>
      <c r="Q304" s="36">
        <f>SUMIFS(СВЦЭМ!$I$34:$I$777,СВЦЭМ!$A$34:$A$777,$A304,СВЦЭМ!$B$34:$B$777,Q$278)+'СЕТ СН'!$F$16</f>
        <v>0</v>
      </c>
      <c r="R304" s="36">
        <f>SUMIFS(СВЦЭМ!$I$34:$I$777,СВЦЭМ!$A$34:$A$777,$A304,СВЦЭМ!$B$34:$B$777,R$278)+'СЕТ СН'!$F$16</f>
        <v>0</v>
      </c>
      <c r="S304" s="36">
        <f>SUMIFS(СВЦЭМ!$I$34:$I$777,СВЦЭМ!$A$34:$A$777,$A304,СВЦЭМ!$B$34:$B$777,S$278)+'СЕТ СН'!$F$16</f>
        <v>0</v>
      </c>
      <c r="T304" s="36">
        <f>SUMIFS(СВЦЭМ!$I$34:$I$777,СВЦЭМ!$A$34:$A$777,$A304,СВЦЭМ!$B$34:$B$777,T$278)+'СЕТ СН'!$F$16</f>
        <v>0</v>
      </c>
      <c r="U304" s="36">
        <f>SUMIFS(СВЦЭМ!$I$34:$I$777,СВЦЭМ!$A$34:$A$777,$A304,СВЦЭМ!$B$34:$B$777,U$278)+'СЕТ СН'!$F$16</f>
        <v>0</v>
      </c>
      <c r="V304" s="36">
        <f>SUMIFS(СВЦЭМ!$I$34:$I$777,СВЦЭМ!$A$34:$A$777,$A304,СВЦЭМ!$B$34:$B$777,V$278)+'СЕТ СН'!$F$16</f>
        <v>0</v>
      </c>
      <c r="W304" s="36">
        <f>SUMIFS(СВЦЭМ!$I$34:$I$777,СВЦЭМ!$A$34:$A$777,$A304,СВЦЭМ!$B$34:$B$777,W$278)+'СЕТ СН'!$F$16</f>
        <v>0</v>
      </c>
      <c r="X304" s="36">
        <f>SUMIFS(СВЦЭМ!$I$34:$I$777,СВЦЭМ!$A$34:$A$777,$A304,СВЦЭМ!$B$34:$B$777,X$278)+'СЕТ СН'!$F$16</f>
        <v>0</v>
      </c>
      <c r="Y304" s="36">
        <f>SUMIFS(СВЦЭМ!$I$34:$I$777,СВЦЭМ!$A$34:$A$777,$A304,СВЦЭМ!$B$34:$B$777,Y$278)+'СЕТ СН'!$F$16</f>
        <v>0</v>
      </c>
    </row>
    <row r="305" spans="1:27" ht="15.75" hidden="1" x14ac:dyDescent="0.2">
      <c r="A305" s="35">
        <f t="shared" si="8"/>
        <v>44254</v>
      </c>
      <c r="B305" s="36">
        <f>SUMIFS(СВЦЭМ!$I$34:$I$777,СВЦЭМ!$A$34:$A$777,$A305,СВЦЭМ!$B$34:$B$777,B$278)+'СЕТ СН'!$F$16</f>
        <v>0</v>
      </c>
      <c r="C305" s="36">
        <f>SUMIFS(СВЦЭМ!$I$34:$I$777,СВЦЭМ!$A$34:$A$777,$A305,СВЦЭМ!$B$34:$B$777,C$278)+'СЕТ СН'!$F$16</f>
        <v>0</v>
      </c>
      <c r="D305" s="36">
        <f>SUMIFS(СВЦЭМ!$I$34:$I$777,СВЦЭМ!$A$34:$A$777,$A305,СВЦЭМ!$B$34:$B$777,D$278)+'СЕТ СН'!$F$16</f>
        <v>0</v>
      </c>
      <c r="E305" s="36">
        <f>SUMIFS(СВЦЭМ!$I$34:$I$777,СВЦЭМ!$A$34:$A$777,$A305,СВЦЭМ!$B$34:$B$777,E$278)+'СЕТ СН'!$F$16</f>
        <v>0</v>
      </c>
      <c r="F305" s="36">
        <f>SUMIFS(СВЦЭМ!$I$34:$I$777,СВЦЭМ!$A$34:$A$777,$A305,СВЦЭМ!$B$34:$B$777,F$278)+'СЕТ СН'!$F$16</f>
        <v>0</v>
      </c>
      <c r="G305" s="36">
        <f>SUMIFS(СВЦЭМ!$I$34:$I$777,СВЦЭМ!$A$34:$A$777,$A305,СВЦЭМ!$B$34:$B$777,G$278)+'СЕТ СН'!$F$16</f>
        <v>0</v>
      </c>
      <c r="H305" s="36">
        <f>SUMIFS(СВЦЭМ!$I$34:$I$777,СВЦЭМ!$A$34:$A$777,$A305,СВЦЭМ!$B$34:$B$777,H$278)+'СЕТ СН'!$F$16</f>
        <v>0</v>
      </c>
      <c r="I305" s="36">
        <f>SUMIFS(СВЦЭМ!$I$34:$I$777,СВЦЭМ!$A$34:$A$777,$A305,СВЦЭМ!$B$34:$B$777,I$278)+'СЕТ СН'!$F$16</f>
        <v>0</v>
      </c>
      <c r="J305" s="36">
        <f>SUMIFS(СВЦЭМ!$I$34:$I$777,СВЦЭМ!$A$34:$A$777,$A305,СВЦЭМ!$B$34:$B$777,J$278)+'СЕТ СН'!$F$16</f>
        <v>0</v>
      </c>
      <c r="K305" s="36">
        <f>SUMIFS(СВЦЭМ!$I$34:$I$777,СВЦЭМ!$A$34:$A$777,$A305,СВЦЭМ!$B$34:$B$777,K$278)+'СЕТ СН'!$F$16</f>
        <v>0</v>
      </c>
      <c r="L305" s="36">
        <f>SUMIFS(СВЦЭМ!$I$34:$I$777,СВЦЭМ!$A$34:$A$777,$A305,СВЦЭМ!$B$34:$B$777,L$278)+'СЕТ СН'!$F$16</f>
        <v>0</v>
      </c>
      <c r="M305" s="36">
        <f>SUMIFS(СВЦЭМ!$I$34:$I$777,СВЦЭМ!$A$34:$A$777,$A305,СВЦЭМ!$B$34:$B$777,M$278)+'СЕТ СН'!$F$16</f>
        <v>0</v>
      </c>
      <c r="N305" s="36">
        <f>SUMIFS(СВЦЭМ!$I$34:$I$777,СВЦЭМ!$A$34:$A$777,$A305,СВЦЭМ!$B$34:$B$777,N$278)+'СЕТ СН'!$F$16</f>
        <v>0</v>
      </c>
      <c r="O305" s="36">
        <f>SUMIFS(СВЦЭМ!$I$34:$I$777,СВЦЭМ!$A$34:$A$777,$A305,СВЦЭМ!$B$34:$B$777,O$278)+'СЕТ СН'!$F$16</f>
        <v>0</v>
      </c>
      <c r="P305" s="36">
        <f>SUMIFS(СВЦЭМ!$I$34:$I$777,СВЦЭМ!$A$34:$A$777,$A305,СВЦЭМ!$B$34:$B$777,P$278)+'СЕТ СН'!$F$16</f>
        <v>0</v>
      </c>
      <c r="Q305" s="36">
        <f>SUMIFS(СВЦЭМ!$I$34:$I$777,СВЦЭМ!$A$34:$A$777,$A305,СВЦЭМ!$B$34:$B$777,Q$278)+'СЕТ СН'!$F$16</f>
        <v>0</v>
      </c>
      <c r="R305" s="36">
        <f>SUMIFS(СВЦЭМ!$I$34:$I$777,СВЦЭМ!$A$34:$A$777,$A305,СВЦЭМ!$B$34:$B$777,R$278)+'СЕТ СН'!$F$16</f>
        <v>0</v>
      </c>
      <c r="S305" s="36">
        <f>SUMIFS(СВЦЭМ!$I$34:$I$777,СВЦЭМ!$A$34:$A$777,$A305,СВЦЭМ!$B$34:$B$777,S$278)+'СЕТ СН'!$F$16</f>
        <v>0</v>
      </c>
      <c r="T305" s="36">
        <f>SUMIFS(СВЦЭМ!$I$34:$I$777,СВЦЭМ!$A$34:$A$777,$A305,СВЦЭМ!$B$34:$B$777,T$278)+'СЕТ СН'!$F$16</f>
        <v>0</v>
      </c>
      <c r="U305" s="36">
        <f>SUMIFS(СВЦЭМ!$I$34:$I$777,СВЦЭМ!$A$34:$A$777,$A305,СВЦЭМ!$B$34:$B$777,U$278)+'СЕТ СН'!$F$16</f>
        <v>0</v>
      </c>
      <c r="V305" s="36">
        <f>SUMIFS(СВЦЭМ!$I$34:$I$777,СВЦЭМ!$A$34:$A$777,$A305,СВЦЭМ!$B$34:$B$777,V$278)+'СЕТ СН'!$F$16</f>
        <v>0</v>
      </c>
      <c r="W305" s="36">
        <f>SUMIFS(СВЦЭМ!$I$34:$I$777,СВЦЭМ!$A$34:$A$777,$A305,СВЦЭМ!$B$34:$B$777,W$278)+'СЕТ СН'!$F$16</f>
        <v>0</v>
      </c>
      <c r="X305" s="36">
        <f>SUMIFS(СВЦЭМ!$I$34:$I$777,СВЦЭМ!$A$34:$A$777,$A305,СВЦЭМ!$B$34:$B$777,X$278)+'СЕТ СН'!$F$16</f>
        <v>0</v>
      </c>
      <c r="Y305" s="36">
        <f>SUMIFS(СВЦЭМ!$I$34:$I$777,СВЦЭМ!$A$34:$A$777,$A305,СВЦЭМ!$B$34:$B$777,Y$278)+'СЕТ СН'!$F$16</f>
        <v>0</v>
      </c>
    </row>
    <row r="306" spans="1:27" ht="15.75" hidden="1" x14ac:dyDescent="0.2">
      <c r="A306" s="35">
        <f t="shared" si="8"/>
        <v>44255</v>
      </c>
      <c r="B306" s="36">
        <f>SUMIFS(СВЦЭМ!$I$34:$I$777,СВЦЭМ!$A$34:$A$777,$A306,СВЦЭМ!$B$34:$B$777,B$278)+'СЕТ СН'!$F$16</f>
        <v>0</v>
      </c>
      <c r="C306" s="36">
        <f>SUMIFS(СВЦЭМ!$I$34:$I$777,СВЦЭМ!$A$34:$A$777,$A306,СВЦЭМ!$B$34:$B$777,C$278)+'СЕТ СН'!$F$16</f>
        <v>0</v>
      </c>
      <c r="D306" s="36">
        <f>SUMIFS(СВЦЭМ!$I$34:$I$777,СВЦЭМ!$A$34:$A$777,$A306,СВЦЭМ!$B$34:$B$777,D$278)+'СЕТ СН'!$F$16</f>
        <v>0</v>
      </c>
      <c r="E306" s="36">
        <f>SUMIFS(СВЦЭМ!$I$34:$I$777,СВЦЭМ!$A$34:$A$777,$A306,СВЦЭМ!$B$34:$B$777,E$278)+'СЕТ СН'!$F$16</f>
        <v>0</v>
      </c>
      <c r="F306" s="36">
        <f>SUMIFS(СВЦЭМ!$I$34:$I$777,СВЦЭМ!$A$34:$A$777,$A306,СВЦЭМ!$B$34:$B$777,F$278)+'СЕТ СН'!$F$16</f>
        <v>0</v>
      </c>
      <c r="G306" s="36">
        <f>SUMIFS(СВЦЭМ!$I$34:$I$777,СВЦЭМ!$A$34:$A$777,$A306,СВЦЭМ!$B$34:$B$777,G$278)+'СЕТ СН'!$F$16</f>
        <v>0</v>
      </c>
      <c r="H306" s="36">
        <f>SUMIFS(СВЦЭМ!$I$34:$I$777,СВЦЭМ!$A$34:$A$777,$A306,СВЦЭМ!$B$34:$B$777,H$278)+'СЕТ СН'!$F$16</f>
        <v>0</v>
      </c>
      <c r="I306" s="36">
        <f>SUMIFS(СВЦЭМ!$I$34:$I$777,СВЦЭМ!$A$34:$A$777,$A306,СВЦЭМ!$B$34:$B$777,I$278)+'СЕТ СН'!$F$16</f>
        <v>0</v>
      </c>
      <c r="J306" s="36">
        <f>SUMIFS(СВЦЭМ!$I$34:$I$777,СВЦЭМ!$A$34:$A$777,$A306,СВЦЭМ!$B$34:$B$777,J$278)+'СЕТ СН'!$F$16</f>
        <v>0</v>
      </c>
      <c r="K306" s="36">
        <f>SUMIFS(СВЦЭМ!$I$34:$I$777,СВЦЭМ!$A$34:$A$777,$A306,СВЦЭМ!$B$34:$B$777,K$278)+'СЕТ СН'!$F$16</f>
        <v>0</v>
      </c>
      <c r="L306" s="36">
        <f>SUMIFS(СВЦЭМ!$I$34:$I$777,СВЦЭМ!$A$34:$A$777,$A306,СВЦЭМ!$B$34:$B$777,L$278)+'СЕТ СН'!$F$16</f>
        <v>0</v>
      </c>
      <c r="M306" s="36">
        <f>SUMIFS(СВЦЭМ!$I$34:$I$777,СВЦЭМ!$A$34:$A$777,$A306,СВЦЭМ!$B$34:$B$777,M$278)+'СЕТ СН'!$F$16</f>
        <v>0</v>
      </c>
      <c r="N306" s="36">
        <f>SUMIFS(СВЦЭМ!$I$34:$I$777,СВЦЭМ!$A$34:$A$777,$A306,СВЦЭМ!$B$34:$B$777,N$278)+'СЕТ СН'!$F$16</f>
        <v>0</v>
      </c>
      <c r="O306" s="36">
        <f>SUMIFS(СВЦЭМ!$I$34:$I$777,СВЦЭМ!$A$34:$A$777,$A306,СВЦЭМ!$B$34:$B$777,O$278)+'СЕТ СН'!$F$16</f>
        <v>0</v>
      </c>
      <c r="P306" s="36">
        <f>SUMIFS(СВЦЭМ!$I$34:$I$777,СВЦЭМ!$A$34:$A$777,$A306,СВЦЭМ!$B$34:$B$777,P$278)+'СЕТ СН'!$F$16</f>
        <v>0</v>
      </c>
      <c r="Q306" s="36">
        <f>SUMIFS(СВЦЭМ!$I$34:$I$777,СВЦЭМ!$A$34:$A$777,$A306,СВЦЭМ!$B$34:$B$777,Q$278)+'СЕТ СН'!$F$16</f>
        <v>0</v>
      </c>
      <c r="R306" s="36">
        <f>SUMIFS(СВЦЭМ!$I$34:$I$777,СВЦЭМ!$A$34:$A$777,$A306,СВЦЭМ!$B$34:$B$777,R$278)+'СЕТ СН'!$F$16</f>
        <v>0</v>
      </c>
      <c r="S306" s="36">
        <f>SUMIFS(СВЦЭМ!$I$34:$I$777,СВЦЭМ!$A$34:$A$777,$A306,СВЦЭМ!$B$34:$B$777,S$278)+'СЕТ СН'!$F$16</f>
        <v>0</v>
      </c>
      <c r="T306" s="36">
        <f>SUMIFS(СВЦЭМ!$I$34:$I$777,СВЦЭМ!$A$34:$A$777,$A306,СВЦЭМ!$B$34:$B$777,T$278)+'СЕТ СН'!$F$16</f>
        <v>0</v>
      </c>
      <c r="U306" s="36">
        <f>SUMIFS(СВЦЭМ!$I$34:$I$777,СВЦЭМ!$A$34:$A$777,$A306,СВЦЭМ!$B$34:$B$777,U$278)+'СЕТ СН'!$F$16</f>
        <v>0</v>
      </c>
      <c r="V306" s="36">
        <f>SUMIFS(СВЦЭМ!$I$34:$I$777,СВЦЭМ!$A$34:$A$777,$A306,СВЦЭМ!$B$34:$B$777,V$278)+'СЕТ СН'!$F$16</f>
        <v>0</v>
      </c>
      <c r="W306" s="36">
        <f>SUMIFS(СВЦЭМ!$I$34:$I$777,СВЦЭМ!$A$34:$A$777,$A306,СВЦЭМ!$B$34:$B$777,W$278)+'СЕТ СН'!$F$16</f>
        <v>0</v>
      </c>
      <c r="X306" s="36">
        <f>SUMIFS(СВЦЭМ!$I$34:$I$777,СВЦЭМ!$A$34:$A$777,$A306,СВЦЭМ!$B$34:$B$777,X$278)+'СЕТ СН'!$F$16</f>
        <v>0</v>
      </c>
      <c r="Y306" s="36">
        <f>SUMIFS(СВЦЭМ!$I$34:$I$777,СВЦЭМ!$A$34:$A$777,$A306,СВЦЭМ!$B$34:$B$777,Y$278)+'СЕТ СН'!$F$16</f>
        <v>0</v>
      </c>
    </row>
    <row r="307" spans="1:27" ht="15.75" hidden="1" x14ac:dyDescent="0.2">
      <c r="A307" s="35">
        <f t="shared" si="8"/>
        <v>44256</v>
      </c>
      <c r="B307" s="36">
        <f>SUMIFS(СВЦЭМ!$I$34:$I$777,СВЦЭМ!$A$34:$A$777,$A307,СВЦЭМ!$B$34:$B$777,B$278)+'СЕТ СН'!$F$16</f>
        <v>0</v>
      </c>
      <c r="C307" s="36">
        <f>SUMIFS(СВЦЭМ!$I$34:$I$777,СВЦЭМ!$A$34:$A$777,$A307,СВЦЭМ!$B$34:$B$777,C$278)+'СЕТ СН'!$F$16</f>
        <v>0</v>
      </c>
      <c r="D307" s="36">
        <f>SUMIFS(СВЦЭМ!$I$34:$I$777,СВЦЭМ!$A$34:$A$777,$A307,СВЦЭМ!$B$34:$B$777,D$278)+'СЕТ СН'!$F$16</f>
        <v>0</v>
      </c>
      <c r="E307" s="36">
        <f>SUMIFS(СВЦЭМ!$I$34:$I$777,СВЦЭМ!$A$34:$A$777,$A307,СВЦЭМ!$B$34:$B$777,E$278)+'СЕТ СН'!$F$16</f>
        <v>0</v>
      </c>
      <c r="F307" s="36">
        <f>SUMIFS(СВЦЭМ!$I$34:$I$777,СВЦЭМ!$A$34:$A$777,$A307,СВЦЭМ!$B$34:$B$777,F$278)+'СЕТ СН'!$F$16</f>
        <v>0</v>
      </c>
      <c r="G307" s="36">
        <f>SUMIFS(СВЦЭМ!$I$34:$I$777,СВЦЭМ!$A$34:$A$777,$A307,СВЦЭМ!$B$34:$B$777,G$278)+'СЕТ СН'!$F$16</f>
        <v>0</v>
      </c>
      <c r="H307" s="36">
        <f>SUMIFS(СВЦЭМ!$I$34:$I$777,СВЦЭМ!$A$34:$A$777,$A307,СВЦЭМ!$B$34:$B$777,H$278)+'СЕТ СН'!$F$16</f>
        <v>0</v>
      </c>
      <c r="I307" s="36">
        <f>SUMIFS(СВЦЭМ!$I$34:$I$777,СВЦЭМ!$A$34:$A$777,$A307,СВЦЭМ!$B$34:$B$777,I$278)+'СЕТ СН'!$F$16</f>
        <v>0</v>
      </c>
      <c r="J307" s="36">
        <f>SUMIFS(СВЦЭМ!$I$34:$I$777,СВЦЭМ!$A$34:$A$777,$A307,СВЦЭМ!$B$34:$B$777,J$278)+'СЕТ СН'!$F$16</f>
        <v>0</v>
      </c>
      <c r="K307" s="36">
        <f>SUMIFS(СВЦЭМ!$I$34:$I$777,СВЦЭМ!$A$34:$A$777,$A307,СВЦЭМ!$B$34:$B$777,K$278)+'СЕТ СН'!$F$16</f>
        <v>0</v>
      </c>
      <c r="L307" s="36">
        <f>SUMIFS(СВЦЭМ!$I$34:$I$777,СВЦЭМ!$A$34:$A$777,$A307,СВЦЭМ!$B$34:$B$777,L$278)+'СЕТ СН'!$F$16</f>
        <v>0</v>
      </c>
      <c r="M307" s="36">
        <f>SUMIFS(СВЦЭМ!$I$34:$I$777,СВЦЭМ!$A$34:$A$777,$A307,СВЦЭМ!$B$34:$B$777,M$278)+'СЕТ СН'!$F$16</f>
        <v>0</v>
      </c>
      <c r="N307" s="36">
        <f>SUMIFS(СВЦЭМ!$I$34:$I$777,СВЦЭМ!$A$34:$A$777,$A307,СВЦЭМ!$B$34:$B$777,N$278)+'СЕТ СН'!$F$16</f>
        <v>0</v>
      </c>
      <c r="O307" s="36">
        <f>SUMIFS(СВЦЭМ!$I$34:$I$777,СВЦЭМ!$A$34:$A$777,$A307,СВЦЭМ!$B$34:$B$777,O$278)+'СЕТ СН'!$F$16</f>
        <v>0</v>
      </c>
      <c r="P307" s="36">
        <f>SUMIFS(СВЦЭМ!$I$34:$I$777,СВЦЭМ!$A$34:$A$777,$A307,СВЦЭМ!$B$34:$B$777,P$278)+'СЕТ СН'!$F$16</f>
        <v>0</v>
      </c>
      <c r="Q307" s="36">
        <f>SUMIFS(СВЦЭМ!$I$34:$I$777,СВЦЭМ!$A$34:$A$777,$A307,СВЦЭМ!$B$34:$B$777,Q$278)+'СЕТ СН'!$F$16</f>
        <v>0</v>
      </c>
      <c r="R307" s="36">
        <f>SUMIFS(СВЦЭМ!$I$34:$I$777,СВЦЭМ!$A$34:$A$777,$A307,СВЦЭМ!$B$34:$B$777,R$278)+'СЕТ СН'!$F$16</f>
        <v>0</v>
      </c>
      <c r="S307" s="36">
        <f>SUMIFS(СВЦЭМ!$I$34:$I$777,СВЦЭМ!$A$34:$A$777,$A307,СВЦЭМ!$B$34:$B$777,S$278)+'СЕТ СН'!$F$16</f>
        <v>0</v>
      </c>
      <c r="T307" s="36">
        <f>SUMIFS(СВЦЭМ!$I$34:$I$777,СВЦЭМ!$A$34:$A$777,$A307,СВЦЭМ!$B$34:$B$777,T$278)+'СЕТ СН'!$F$16</f>
        <v>0</v>
      </c>
      <c r="U307" s="36">
        <f>SUMIFS(СВЦЭМ!$I$34:$I$777,СВЦЭМ!$A$34:$A$777,$A307,СВЦЭМ!$B$34:$B$777,U$278)+'СЕТ СН'!$F$16</f>
        <v>0</v>
      </c>
      <c r="V307" s="36">
        <f>SUMIFS(СВЦЭМ!$I$34:$I$777,СВЦЭМ!$A$34:$A$777,$A307,СВЦЭМ!$B$34:$B$777,V$278)+'СЕТ СН'!$F$16</f>
        <v>0</v>
      </c>
      <c r="W307" s="36">
        <f>SUMIFS(СВЦЭМ!$I$34:$I$777,СВЦЭМ!$A$34:$A$777,$A307,СВЦЭМ!$B$34:$B$777,W$278)+'СЕТ СН'!$F$16</f>
        <v>0</v>
      </c>
      <c r="X307" s="36">
        <f>SUMIFS(СВЦЭМ!$I$34:$I$777,СВЦЭМ!$A$34:$A$777,$A307,СВЦЭМ!$B$34:$B$777,X$278)+'СЕТ СН'!$F$16</f>
        <v>0</v>
      </c>
      <c r="Y307" s="36">
        <f>SUMIFS(СВЦЭМ!$I$34:$I$777,СВЦЭМ!$A$34:$A$777,$A307,СВЦЭМ!$B$34:$B$777,Y$278)+'СЕТ СН'!$F$16</f>
        <v>0</v>
      </c>
    </row>
    <row r="308" spans="1:27" ht="15.75" hidden="1" x14ac:dyDescent="0.2">
      <c r="A308" s="35">
        <f t="shared" si="8"/>
        <v>44257</v>
      </c>
      <c r="B308" s="36">
        <f>SUMIFS(СВЦЭМ!$I$34:$I$777,СВЦЭМ!$A$34:$A$777,$A308,СВЦЭМ!$B$34:$B$777,B$278)+'СЕТ СН'!$F$16</f>
        <v>0</v>
      </c>
      <c r="C308" s="36">
        <f>SUMIFS(СВЦЭМ!$I$34:$I$777,СВЦЭМ!$A$34:$A$777,$A308,СВЦЭМ!$B$34:$B$777,C$278)+'СЕТ СН'!$F$16</f>
        <v>0</v>
      </c>
      <c r="D308" s="36">
        <f>SUMIFS(СВЦЭМ!$I$34:$I$777,СВЦЭМ!$A$34:$A$777,$A308,СВЦЭМ!$B$34:$B$777,D$278)+'СЕТ СН'!$F$16</f>
        <v>0</v>
      </c>
      <c r="E308" s="36">
        <f>SUMIFS(СВЦЭМ!$I$34:$I$777,СВЦЭМ!$A$34:$A$777,$A308,СВЦЭМ!$B$34:$B$777,E$278)+'СЕТ СН'!$F$16</f>
        <v>0</v>
      </c>
      <c r="F308" s="36">
        <f>SUMIFS(СВЦЭМ!$I$34:$I$777,СВЦЭМ!$A$34:$A$777,$A308,СВЦЭМ!$B$34:$B$777,F$278)+'СЕТ СН'!$F$16</f>
        <v>0</v>
      </c>
      <c r="G308" s="36">
        <f>SUMIFS(СВЦЭМ!$I$34:$I$777,СВЦЭМ!$A$34:$A$777,$A308,СВЦЭМ!$B$34:$B$777,G$278)+'СЕТ СН'!$F$16</f>
        <v>0</v>
      </c>
      <c r="H308" s="36">
        <f>SUMIFS(СВЦЭМ!$I$34:$I$777,СВЦЭМ!$A$34:$A$777,$A308,СВЦЭМ!$B$34:$B$777,H$278)+'СЕТ СН'!$F$16</f>
        <v>0</v>
      </c>
      <c r="I308" s="36">
        <f>SUMIFS(СВЦЭМ!$I$34:$I$777,СВЦЭМ!$A$34:$A$777,$A308,СВЦЭМ!$B$34:$B$777,I$278)+'СЕТ СН'!$F$16</f>
        <v>0</v>
      </c>
      <c r="J308" s="36">
        <f>SUMIFS(СВЦЭМ!$I$34:$I$777,СВЦЭМ!$A$34:$A$777,$A308,СВЦЭМ!$B$34:$B$777,J$278)+'СЕТ СН'!$F$16</f>
        <v>0</v>
      </c>
      <c r="K308" s="36">
        <f>SUMIFS(СВЦЭМ!$I$34:$I$777,СВЦЭМ!$A$34:$A$777,$A308,СВЦЭМ!$B$34:$B$777,K$278)+'СЕТ СН'!$F$16</f>
        <v>0</v>
      </c>
      <c r="L308" s="36">
        <f>SUMIFS(СВЦЭМ!$I$34:$I$777,СВЦЭМ!$A$34:$A$777,$A308,СВЦЭМ!$B$34:$B$777,L$278)+'СЕТ СН'!$F$16</f>
        <v>0</v>
      </c>
      <c r="M308" s="36">
        <f>SUMIFS(СВЦЭМ!$I$34:$I$777,СВЦЭМ!$A$34:$A$777,$A308,СВЦЭМ!$B$34:$B$777,M$278)+'СЕТ СН'!$F$16</f>
        <v>0</v>
      </c>
      <c r="N308" s="36">
        <f>SUMIFS(СВЦЭМ!$I$34:$I$777,СВЦЭМ!$A$34:$A$777,$A308,СВЦЭМ!$B$34:$B$777,N$278)+'СЕТ СН'!$F$16</f>
        <v>0</v>
      </c>
      <c r="O308" s="36">
        <f>SUMIFS(СВЦЭМ!$I$34:$I$777,СВЦЭМ!$A$34:$A$777,$A308,СВЦЭМ!$B$34:$B$777,O$278)+'СЕТ СН'!$F$16</f>
        <v>0</v>
      </c>
      <c r="P308" s="36">
        <f>SUMIFS(СВЦЭМ!$I$34:$I$777,СВЦЭМ!$A$34:$A$777,$A308,СВЦЭМ!$B$34:$B$777,P$278)+'СЕТ СН'!$F$16</f>
        <v>0</v>
      </c>
      <c r="Q308" s="36">
        <f>SUMIFS(СВЦЭМ!$I$34:$I$777,СВЦЭМ!$A$34:$A$777,$A308,СВЦЭМ!$B$34:$B$777,Q$278)+'СЕТ СН'!$F$16</f>
        <v>0</v>
      </c>
      <c r="R308" s="36">
        <f>SUMIFS(СВЦЭМ!$I$34:$I$777,СВЦЭМ!$A$34:$A$777,$A308,СВЦЭМ!$B$34:$B$777,R$278)+'СЕТ СН'!$F$16</f>
        <v>0</v>
      </c>
      <c r="S308" s="36">
        <f>SUMIFS(СВЦЭМ!$I$34:$I$777,СВЦЭМ!$A$34:$A$777,$A308,СВЦЭМ!$B$34:$B$777,S$278)+'СЕТ СН'!$F$16</f>
        <v>0</v>
      </c>
      <c r="T308" s="36">
        <f>SUMIFS(СВЦЭМ!$I$34:$I$777,СВЦЭМ!$A$34:$A$777,$A308,СВЦЭМ!$B$34:$B$777,T$278)+'СЕТ СН'!$F$16</f>
        <v>0</v>
      </c>
      <c r="U308" s="36">
        <f>SUMIFS(СВЦЭМ!$I$34:$I$777,СВЦЭМ!$A$34:$A$777,$A308,СВЦЭМ!$B$34:$B$777,U$278)+'СЕТ СН'!$F$16</f>
        <v>0</v>
      </c>
      <c r="V308" s="36">
        <f>SUMIFS(СВЦЭМ!$I$34:$I$777,СВЦЭМ!$A$34:$A$777,$A308,СВЦЭМ!$B$34:$B$777,V$278)+'СЕТ СН'!$F$16</f>
        <v>0</v>
      </c>
      <c r="W308" s="36">
        <f>SUMIFS(СВЦЭМ!$I$34:$I$777,СВЦЭМ!$A$34:$A$777,$A308,СВЦЭМ!$B$34:$B$777,W$278)+'СЕТ СН'!$F$16</f>
        <v>0</v>
      </c>
      <c r="X308" s="36">
        <f>SUMIFS(СВЦЭМ!$I$34:$I$777,СВЦЭМ!$A$34:$A$777,$A308,СВЦЭМ!$B$34:$B$777,X$278)+'СЕТ СН'!$F$16</f>
        <v>0</v>
      </c>
      <c r="Y308" s="36">
        <f>SUMIFS(СВЦЭМ!$I$34:$I$777,СВЦЭМ!$A$34:$A$777,$A308,СВЦЭМ!$B$34:$B$777,Y$278)+'СЕТ СН'!$F$16</f>
        <v>0</v>
      </c>
    </row>
    <row r="309" spans="1:27" ht="15.75" hidden="1" x14ac:dyDescent="0.2">
      <c r="A309" s="35">
        <f t="shared" si="8"/>
        <v>44258</v>
      </c>
      <c r="B309" s="36">
        <f>SUMIFS(СВЦЭМ!$I$34:$I$777,СВЦЭМ!$A$34:$A$777,$A309,СВЦЭМ!$B$34:$B$777,B$278)+'СЕТ СН'!$F$16</f>
        <v>0</v>
      </c>
      <c r="C309" s="36">
        <f>SUMIFS(СВЦЭМ!$I$34:$I$777,СВЦЭМ!$A$34:$A$777,$A309,СВЦЭМ!$B$34:$B$777,C$278)+'СЕТ СН'!$F$16</f>
        <v>0</v>
      </c>
      <c r="D309" s="36">
        <f>SUMIFS(СВЦЭМ!$I$34:$I$777,СВЦЭМ!$A$34:$A$777,$A309,СВЦЭМ!$B$34:$B$777,D$278)+'СЕТ СН'!$F$16</f>
        <v>0</v>
      </c>
      <c r="E309" s="36">
        <f>SUMIFS(СВЦЭМ!$I$34:$I$777,СВЦЭМ!$A$34:$A$777,$A309,СВЦЭМ!$B$34:$B$777,E$278)+'СЕТ СН'!$F$16</f>
        <v>0</v>
      </c>
      <c r="F309" s="36">
        <f>SUMIFS(СВЦЭМ!$I$34:$I$777,СВЦЭМ!$A$34:$A$777,$A309,СВЦЭМ!$B$34:$B$777,F$278)+'СЕТ СН'!$F$16</f>
        <v>0</v>
      </c>
      <c r="G309" s="36">
        <f>SUMIFS(СВЦЭМ!$I$34:$I$777,СВЦЭМ!$A$34:$A$777,$A309,СВЦЭМ!$B$34:$B$777,G$278)+'СЕТ СН'!$F$16</f>
        <v>0</v>
      </c>
      <c r="H309" s="36">
        <f>SUMIFS(СВЦЭМ!$I$34:$I$777,СВЦЭМ!$A$34:$A$777,$A309,СВЦЭМ!$B$34:$B$777,H$278)+'СЕТ СН'!$F$16</f>
        <v>0</v>
      </c>
      <c r="I309" s="36">
        <f>SUMIFS(СВЦЭМ!$I$34:$I$777,СВЦЭМ!$A$34:$A$777,$A309,СВЦЭМ!$B$34:$B$777,I$278)+'СЕТ СН'!$F$16</f>
        <v>0</v>
      </c>
      <c r="J309" s="36">
        <f>SUMIFS(СВЦЭМ!$I$34:$I$777,СВЦЭМ!$A$34:$A$777,$A309,СВЦЭМ!$B$34:$B$777,J$278)+'СЕТ СН'!$F$16</f>
        <v>0</v>
      </c>
      <c r="K309" s="36">
        <f>SUMIFS(СВЦЭМ!$I$34:$I$777,СВЦЭМ!$A$34:$A$777,$A309,СВЦЭМ!$B$34:$B$777,K$278)+'СЕТ СН'!$F$16</f>
        <v>0</v>
      </c>
      <c r="L309" s="36">
        <f>SUMIFS(СВЦЭМ!$I$34:$I$777,СВЦЭМ!$A$34:$A$777,$A309,СВЦЭМ!$B$34:$B$777,L$278)+'СЕТ СН'!$F$16</f>
        <v>0</v>
      </c>
      <c r="M309" s="36">
        <f>SUMIFS(СВЦЭМ!$I$34:$I$777,СВЦЭМ!$A$34:$A$777,$A309,СВЦЭМ!$B$34:$B$777,M$278)+'СЕТ СН'!$F$16</f>
        <v>0</v>
      </c>
      <c r="N309" s="36">
        <f>SUMIFS(СВЦЭМ!$I$34:$I$777,СВЦЭМ!$A$34:$A$777,$A309,СВЦЭМ!$B$34:$B$777,N$278)+'СЕТ СН'!$F$16</f>
        <v>0</v>
      </c>
      <c r="O309" s="36">
        <f>SUMIFS(СВЦЭМ!$I$34:$I$777,СВЦЭМ!$A$34:$A$777,$A309,СВЦЭМ!$B$34:$B$777,O$278)+'СЕТ СН'!$F$16</f>
        <v>0</v>
      </c>
      <c r="P309" s="36">
        <f>SUMIFS(СВЦЭМ!$I$34:$I$777,СВЦЭМ!$A$34:$A$777,$A309,СВЦЭМ!$B$34:$B$777,P$278)+'СЕТ СН'!$F$16</f>
        <v>0</v>
      </c>
      <c r="Q309" s="36">
        <f>SUMIFS(СВЦЭМ!$I$34:$I$777,СВЦЭМ!$A$34:$A$777,$A309,СВЦЭМ!$B$34:$B$777,Q$278)+'СЕТ СН'!$F$16</f>
        <v>0</v>
      </c>
      <c r="R309" s="36">
        <f>SUMIFS(СВЦЭМ!$I$34:$I$777,СВЦЭМ!$A$34:$A$777,$A309,СВЦЭМ!$B$34:$B$777,R$278)+'СЕТ СН'!$F$16</f>
        <v>0</v>
      </c>
      <c r="S309" s="36">
        <f>SUMIFS(СВЦЭМ!$I$34:$I$777,СВЦЭМ!$A$34:$A$777,$A309,СВЦЭМ!$B$34:$B$777,S$278)+'СЕТ СН'!$F$16</f>
        <v>0</v>
      </c>
      <c r="T309" s="36">
        <f>SUMIFS(СВЦЭМ!$I$34:$I$777,СВЦЭМ!$A$34:$A$777,$A309,СВЦЭМ!$B$34:$B$777,T$278)+'СЕТ СН'!$F$16</f>
        <v>0</v>
      </c>
      <c r="U309" s="36">
        <f>SUMIFS(СВЦЭМ!$I$34:$I$777,СВЦЭМ!$A$34:$A$777,$A309,СВЦЭМ!$B$34:$B$777,U$278)+'СЕТ СН'!$F$16</f>
        <v>0</v>
      </c>
      <c r="V309" s="36">
        <f>SUMIFS(СВЦЭМ!$I$34:$I$777,СВЦЭМ!$A$34:$A$777,$A309,СВЦЭМ!$B$34:$B$777,V$278)+'СЕТ СН'!$F$16</f>
        <v>0</v>
      </c>
      <c r="W309" s="36">
        <f>SUMIFS(СВЦЭМ!$I$34:$I$777,СВЦЭМ!$A$34:$A$777,$A309,СВЦЭМ!$B$34:$B$777,W$278)+'СЕТ СН'!$F$16</f>
        <v>0</v>
      </c>
      <c r="X309" s="36">
        <f>SUMIFS(СВЦЭМ!$I$34:$I$777,СВЦЭМ!$A$34:$A$777,$A309,СВЦЭМ!$B$34:$B$777,X$278)+'СЕТ СН'!$F$16</f>
        <v>0</v>
      </c>
      <c r="Y309" s="36">
        <f>SUMIFS(СВЦЭМ!$I$34:$I$777,СВЦЭМ!$A$34:$A$777,$A309,СВЦЭМ!$B$34:$B$777,Y$278)+'СЕТ СН'!$F$16</f>
        <v>0</v>
      </c>
    </row>
    <row r="310" spans="1:27" ht="15.75" hidden="1" x14ac:dyDescent="0.2">
      <c r="A310" s="39"/>
      <c r="B310" s="39"/>
      <c r="C310" s="39"/>
      <c r="D310" s="39"/>
      <c r="E310" s="39"/>
      <c r="F310" s="39"/>
      <c r="G310" s="39"/>
      <c r="H310" s="39"/>
      <c r="I310" s="39"/>
      <c r="J310" s="39"/>
      <c r="K310" s="39"/>
      <c r="L310" s="39"/>
      <c r="M310" s="39"/>
      <c r="N310" s="39"/>
      <c r="O310" s="39"/>
      <c r="P310" s="39"/>
      <c r="Q310" s="39"/>
      <c r="R310" s="39"/>
      <c r="S310" s="39"/>
      <c r="T310" s="39"/>
      <c r="U310" s="39"/>
      <c r="V310" s="39"/>
      <c r="W310" s="39"/>
      <c r="X310" s="39"/>
      <c r="Y310" s="39"/>
      <c r="Z310" s="39"/>
    </row>
    <row r="311" spans="1:27" ht="12.75" hidden="1" customHeight="1" x14ac:dyDescent="0.2">
      <c r="A311" s="128" t="s">
        <v>7</v>
      </c>
      <c r="B311" s="131" t="s">
        <v>119</v>
      </c>
      <c r="C311" s="132"/>
      <c r="D311" s="132"/>
      <c r="E311" s="132"/>
      <c r="F311" s="132"/>
      <c r="G311" s="132"/>
      <c r="H311" s="132"/>
      <c r="I311" s="132"/>
      <c r="J311" s="132"/>
      <c r="K311" s="132"/>
      <c r="L311" s="132"/>
      <c r="M311" s="132"/>
      <c r="N311" s="132"/>
      <c r="O311" s="132"/>
      <c r="P311" s="132"/>
      <c r="Q311" s="132"/>
      <c r="R311" s="132"/>
      <c r="S311" s="132"/>
      <c r="T311" s="132"/>
      <c r="U311" s="132"/>
      <c r="V311" s="132"/>
      <c r="W311" s="132"/>
      <c r="X311" s="132"/>
      <c r="Y311" s="133"/>
    </row>
    <row r="312" spans="1:27" ht="12.75" hidden="1" customHeight="1" x14ac:dyDescent="0.2">
      <c r="A312" s="129"/>
      <c r="B312" s="134"/>
      <c r="C312" s="135"/>
      <c r="D312" s="135"/>
      <c r="E312" s="135"/>
      <c r="F312" s="135"/>
      <c r="G312" s="135"/>
      <c r="H312" s="135"/>
      <c r="I312" s="135"/>
      <c r="J312" s="135"/>
      <c r="K312" s="135"/>
      <c r="L312" s="135"/>
      <c r="M312" s="135"/>
      <c r="N312" s="135"/>
      <c r="O312" s="135"/>
      <c r="P312" s="135"/>
      <c r="Q312" s="135"/>
      <c r="R312" s="135"/>
      <c r="S312" s="135"/>
      <c r="T312" s="135"/>
      <c r="U312" s="135"/>
      <c r="V312" s="135"/>
      <c r="W312" s="135"/>
      <c r="X312" s="135"/>
      <c r="Y312" s="136"/>
    </row>
    <row r="313" spans="1:27" s="46" customFormat="1" ht="12.75" hidden="1" customHeight="1" x14ac:dyDescent="0.2">
      <c r="A313" s="130"/>
      <c r="B313" s="34">
        <v>1</v>
      </c>
      <c r="C313" s="34">
        <v>2</v>
      </c>
      <c r="D313" s="34">
        <v>3</v>
      </c>
      <c r="E313" s="34">
        <v>4</v>
      </c>
      <c r="F313" s="34">
        <v>5</v>
      </c>
      <c r="G313" s="34">
        <v>6</v>
      </c>
      <c r="H313" s="34">
        <v>7</v>
      </c>
      <c r="I313" s="34">
        <v>8</v>
      </c>
      <c r="J313" s="34">
        <v>9</v>
      </c>
      <c r="K313" s="34">
        <v>10</v>
      </c>
      <c r="L313" s="34">
        <v>11</v>
      </c>
      <c r="M313" s="34">
        <v>12</v>
      </c>
      <c r="N313" s="34">
        <v>13</v>
      </c>
      <c r="O313" s="34">
        <v>14</v>
      </c>
      <c r="P313" s="34">
        <v>15</v>
      </c>
      <c r="Q313" s="34">
        <v>16</v>
      </c>
      <c r="R313" s="34">
        <v>17</v>
      </c>
      <c r="S313" s="34">
        <v>18</v>
      </c>
      <c r="T313" s="34">
        <v>19</v>
      </c>
      <c r="U313" s="34">
        <v>20</v>
      </c>
      <c r="V313" s="34">
        <v>21</v>
      </c>
      <c r="W313" s="34">
        <v>22</v>
      </c>
      <c r="X313" s="34">
        <v>23</v>
      </c>
      <c r="Y313" s="34">
        <v>24</v>
      </c>
    </row>
    <row r="314" spans="1:27" ht="15.75" hidden="1" customHeight="1" x14ac:dyDescent="0.2">
      <c r="A314" s="35" t="str">
        <f>A279</f>
        <v>01.02.2021</v>
      </c>
      <c r="B314" s="36">
        <f>SUMIFS(СВЦЭМ!$J$34:$J$777,СВЦЭМ!$A$34:$A$777,$A314,СВЦЭМ!$B$34:$B$777,B$313)+'СЕТ СН'!$F$16</f>
        <v>0</v>
      </c>
      <c r="C314" s="36">
        <f>SUMIFS(СВЦЭМ!$J$34:$J$777,СВЦЭМ!$A$34:$A$777,$A314,СВЦЭМ!$B$34:$B$777,C$313)+'СЕТ СН'!$F$16</f>
        <v>0</v>
      </c>
      <c r="D314" s="36">
        <f>SUMIFS(СВЦЭМ!$J$34:$J$777,СВЦЭМ!$A$34:$A$777,$A314,СВЦЭМ!$B$34:$B$777,D$313)+'СЕТ СН'!$F$16</f>
        <v>0</v>
      </c>
      <c r="E314" s="36">
        <f>SUMIFS(СВЦЭМ!$J$34:$J$777,СВЦЭМ!$A$34:$A$777,$A314,СВЦЭМ!$B$34:$B$777,E$313)+'СЕТ СН'!$F$16</f>
        <v>0</v>
      </c>
      <c r="F314" s="36">
        <f>SUMIFS(СВЦЭМ!$J$34:$J$777,СВЦЭМ!$A$34:$A$777,$A314,СВЦЭМ!$B$34:$B$777,F$313)+'СЕТ СН'!$F$16</f>
        <v>0</v>
      </c>
      <c r="G314" s="36">
        <f>SUMIFS(СВЦЭМ!$J$34:$J$777,СВЦЭМ!$A$34:$A$777,$A314,СВЦЭМ!$B$34:$B$777,G$313)+'СЕТ СН'!$F$16</f>
        <v>0</v>
      </c>
      <c r="H314" s="36">
        <f>SUMIFS(СВЦЭМ!$J$34:$J$777,СВЦЭМ!$A$34:$A$777,$A314,СВЦЭМ!$B$34:$B$777,H$313)+'СЕТ СН'!$F$16</f>
        <v>0</v>
      </c>
      <c r="I314" s="36">
        <f>SUMIFS(СВЦЭМ!$J$34:$J$777,СВЦЭМ!$A$34:$A$777,$A314,СВЦЭМ!$B$34:$B$777,I$313)+'СЕТ СН'!$F$16</f>
        <v>0</v>
      </c>
      <c r="J314" s="36">
        <f>SUMIFS(СВЦЭМ!$J$34:$J$777,СВЦЭМ!$A$34:$A$777,$A314,СВЦЭМ!$B$34:$B$777,J$313)+'СЕТ СН'!$F$16</f>
        <v>0</v>
      </c>
      <c r="K314" s="36">
        <f>SUMIFS(СВЦЭМ!$J$34:$J$777,СВЦЭМ!$A$34:$A$777,$A314,СВЦЭМ!$B$34:$B$777,K$313)+'СЕТ СН'!$F$16</f>
        <v>0</v>
      </c>
      <c r="L314" s="36">
        <f>SUMIFS(СВЦЭМ!$J$34:$J$777,СВЦЭМ!$A$34:$A$777,$A314,СВЦЭМ!$B$34:$B$777,L$313)+'СЕТ СН'!$F$16</f>
        <v>0</v>
      </c>
      <c r="M314" s="36">
        <f>SUMIFS(СВЦЭМ!$J$34:$J$777,СВЦЭМ!$A$34:$A$777,$A314,СВЦЭМ!$B$34:$B$777,M$313)+'СЕТ СН'!$F$16</f>
        <v>0</v>
      </c>
      <c r="N314" s="36">
        <f>SUMIFS(СВЦЭМ!$J$34:$J$777,СВЦЭМ!$A$34:$A$777,$A314,СВЦЭМ!$B$34:$B$777,N$313)+'СЕТ СН'!$F$16</f>
        <v>0</v>
      </c>
      <c r="O314" s="36">
        <f>SUMIFS(СВЦЭМ!$J$34:$J$777,СВЦЭМ!$A$34:$A$777,$A314,СВЦЭМ!$B$34:$B$777,O$313)+'СЕТ СН'!$F$16</f>
        <v>0</v>
      </c>
      <c r="P314" s="36">
        <f>SUMIFS(СВЦЭМ!$J$34:$J$777,СВЦЭМ!$A$34:$A$777,$A314,СВЦЭМ!$B$34:$B$777,P$313)+'СЕТ СН'!$F$16</f>
        <v>0</v>
      </c>
      <c r="Q314" s="36">
        <f>SUMIFS(СВЦЭМ!$J$34:$J$777,СВЦЭМ!$A$34:$A$777,$A314,СВЦЭМ!$B$34:$B$777,Q$313)+'СЕТ СН'!$F$16</f>
        <v>0</v>
      </c>
      <c r="R314" s="36">
        <f>SUMIFS(СВЦЭМ!$J$34:$J$777,СВЦЭМ!$A$34:$A$777,$A314,СВЦЭМ!$B$34:$B$777,R$313)+'СЕТ СН'!$F$16</f>
        <v>0</v>
      </c>
      <c r="S314" s="36">
        <f>SUMIFS(СВЦЭМ!$J$34:$J$777,СВЦЭМ!$A$34:$A$777,$A314,СВЦЭМ!$B$34:$B$777,S$313)+'СЕТ СН'!$F$16</f>
        <v>0</v>
      </c>
      <c r="T314" s="36">
        <f>SUMIFS(СВЦЭМ!$J$34:$J$777,СВЦЭМ!$A$34:$A$777,$A314,СВЦЭМ!$B$34:$B$777,T$313)+'СЕТ СН'!$F$16</f>
        <v>0</v>
      </c>
      <c r="U314" s="36">
        <f>SUMIFS(СВЦЭМ!$J$34:$J$777,СВЦЭМ!$A$34:$A$777,$A314,СВЦЭМ!$B$34:$B$777,U$313)+'СЕТ СН'!$F$16</f>
        <v>0</v>
      </c>
      <c r="V314" s="36">
        <f>SUMIFS(СВЦЭМ!$J$34:$J$777,СВЦЭМ!$A$34:$A$777,$A314,СВЦЭМ!$B$34:$B$777,V$313)+'СЕТ СН'!$F$16</f>
        <v>0</v>
      </c>
      <c r="W314" s="36">
        <f>SUMIFS(СВЦЭМ!$J$34:$J$777,СВЦЭМ!$A$34:$A$777,$A314,СВЦЭМ!$B$34:$B$777,W$313)+'СЕТ СН'!$F$16</f>
        <v>0</v>
      </c>
      <c r="X314" s="36">
        <f>SUMIFS(СВЦЭМ!$J$34:$J$777,СВЦЭМ!$A$34:$A$777,$A314,СВЦЭМ!$B$34:$B$777,X$313)+'СЕТ СН'!$F$16</f>
        <v>0</v>
      </c>
      <c r="Y314" s="36">
        <f>SUMIFS(СВЦЭМ!$J$34:$J$777,СВЦЭМ!$A$34:$A$777,$A314,СВЦЭМ!$B$34:$B$777,Y$313)+'СЕТ СН'!$F$16</f>
        <v>0</v>
      </c>
      <c r="AA314" s="45"/>
    </row>
    <row r="315" spans="1:27" ht="15.75" hidden="1" x14ac:dyDescent="0.2">
      <c r="A315" s="35">
        <f>A314+1</f>
        <v>44229</v>
      </c>
      <c r="B315" s="36">
        <f>SUMIFS(СВЦЭМ!$J$34:$J$777,СВЦЭМ!$A$34:$A$777,$A315,СВЦЭМ!$B$34:$B$777,B$313)+'СЕТ СН'!$F$16</f>
        <v>0</v>
      </c>
      <c r="C315" s="36">
        <f>SUMIFS(СВЦЭМ!$J$34:$J$777,СВЦЭМ!$A$34:$A$777,$A315,СВЦЭМ!$B$34:$B$777,C$313)+'СЕТ СН'!$F$16</f>
        <v>0</v>
      </c>
      <c r="D315" s="36">
        <f>SUMIFS(СВЦЭМ!$J$34:$J$777,СВЦЭМ!$A$34:$A$777,$A315,СВЦЭМ!$B$34:$B$777,D$313)+'СЕТ СН'!$F$16</f>
        <v>0</v>
      </c>
      <c r="E315" s="36">
        <f>SUMIFS(СВЦЭМ!$J$34:$J$777,СВЦЭМ!$A$34:$A$777,$A315,СВЦЭМ!$B$34:$B$777,E$313)+'СЕТ СН'!$F$16</f>
        <v>0</v>
      </c>
      <c r="F315" s="36">
        <f>SUMIFS(СВЦЭМ!$J$34:$J$777,СВЦЭМ!$A$34:$A$777,$A315,СВЦЭМ!$B$34:$B$777,F$313)+'СЕТ СН'!$F$16</f>
        <v>0</v>
      </c>
      <c r="G315" s="36">
        <f>SUMIFS(СВЦЭМ!$J$34:$J$777,СВЦЭМ!$A$34:$A$777,$A315,СВЦЭМ!$B$34:$B$777,G$313)+'СЕТ СН'!$F$16</f>
        <v>0</v>
      </c>
      <c r="H315" s="36">
        <f>SUMIFS(СВЦЭМ!$J$34:$J$777,СВЦЭМ!$A$34:$A$777,$A315,СВЦЭМ!$B$34:$B$777,H$313)+'СЕТ СН'!$F$16</f>
        <v>0</v>
      </c>
      <c r="I315" s="36">
        <f>SUMIFS(СВЦЭМ!$J$34:$J$777,СВЦЭМ!$A$34:$A$777,$A315,СВЦЭМ!$B$34:$B$777,I$313)+'СЕТ СН'!$F$16</f>
        <v>0</v>
      </c>
      <c r="J315" s="36">
        <f>SUMIFS(СВЦЭМ!$J$34:$J$777,СВЦЭМ!$A$34:$A$777,$A315,СВЦЭМ!$B$34:$B$777,J$313)+'СЕТ СН'!$F$16</f>
        <v>0</v>
      </c>
      <c r="K315" s="36">
        <f>SUMIFS(СВЦЭМ!$J$34:$J$777,СВЦЭМ!$A$34:$A$777,$A315,СВЦЭМ!$B$34:$B$777,K$313)+'СЕТ СН'!$F$16</f>
        <v>0</v>
      </c>
      <c r="L315" s="36">
        <f>SUMIFS(СВЦЭМ!$J$34:$J$777,СВЦЭМ!$A$34:$A$777,$A315,СВЦЭМ!$B$34:$B$777,L$313)+'СЕТ СН'!$F$16</f>
        <v>0</v>
      </c>
      <c r="M315" s="36">
        <f>SUMIFS(СВЦЭМ!$J$34:$J$777,СВЦЭМ!$A$34:$A$777,$A315,СВЦЭМ!$B$34:$B$777,M$313)+'СЕТ СН'!$F$16</f>
        <v>0</v>
      </c>
      <c r="N315" s="36">
        <f>SUMIFS(СВЦЭМ!$J$34:$J$777,СВЦЭМ!$A$34:$A$777,$A315,СВЦЭМ!$B$34:$B$777,N$313)+'СЕТ СН'!$F$16</f>
        <v>0</v>
      </c>
      <c r="O315" s="36">
        <f>SUMIFS(СВЦЭМ!$J$34:$J$777,СВЦЭМ!$A$34:$A$777,$A315,СВЦЭМ!$B$34:$B$777,O$313)+'СЕТ СН'!$F$16</f>
        <v>0</v>
      </c>
      <c r="P315" s="36">
        <f>SUMIFS(СВЦЭМ!$J$34:$J$777,СВЦЭМ!$A$34:$A$777,$A315,СВЦЭМ!$B$34:$B$777,P$313)+'СЕТ СН'!$F$16</f>
        <v>0</v>
      </c>
      <c r="Q315" s="36">
        <f>SUMIFS(СВЦЭМ!$J$34:$J$777,СВЦЭМ!$A$34:$A$777,$A315,СВЦЭМ!$B$34:$B$777,Q$313)+'СЕТ СН'!$F$16</f>
        <v>0</v>
      </c>
      <c r="R315" s="36">
        <f>SUMIFS(СВЦЭМ!$J$34:$J$777,СВЦЭМ!$A$34:$A$777,$A315,СВЦЭМ!$B$34:$B$777,R$313)+'СЕТ СН'!$F$16</f>
        <v>0</v>
      </c>
      <c r="S315" s="36">
        <f>SUMIFS(СВЦЭМ!$J$34:$J$777,СВЦЭМ!$A$34:$A$777,$A315,СВЦЭМ!$B$34:$B$777,S$313)+'СЕТ СН'!$F$16</f>
        <v>0</v>
      </c>
      <c r="T315" s="36">
        <f>SUMIFS(СВЦЭМ!$J$34:$J$777,СВЦЭМ!$A$34:$A$777,$A315,СВЦЭМ!$B$34:$B$777,T$313)+'СЕТ СН'!$F$16</f>
        <v>0</v>
      </c>
      <c r="U315" s="36">
        <f>SUMIFS(СВЦЭМ!$J$34:$J$777,СВЦЭМ!$A$34:$A$777,$A315,СВЦЭМ!$B$34:$B$777,U$313)+'СЕТ СН'!$F$16</f>
        <v>0</v>
      </c>
      <c r="V315" s="36">
        <f>SUMIFS(СВЦЭМ!$J$34:$J$777,СВЦЭМ!$A$34:$A$777,$A315,СВЦЭМ!$B$34:$B$777,V$313)+'СЕТ СН'!$F$16</f>
        <v>0</v>
      </c>
      <c r="W315" s="36">
        <f>SUMIFS(СВЦЭМ!$J$34:$J$777,СВЦЭМ!$A$34:$A$777,$A315,СВЦЭМ!$B$34:$B$777,W$313)+'СЕТ СН'!$F$16</f>
        <v>0</v>
      </c>
      <c r="X315" s="36">
        <f>SUMIFS(СВЦЭМ!$J$34:$J$777,СВЦЭМ!$A$34:$A$777,$A315,СВЦЭМ!$B$34:$B$777,X$313)+'СЕТ СН'!$F$16</f>
        <v>0</v>
      </c>
      <c r="Y315" s="36">
        <f>SUMIFS(СВЦЭМ!$J$34:$J$777,СВЦЭМ!$A$34:$A$777,$A315,СВЦЭМ!$B$34:$B$777,Y$313)+'СЕТ СН'!$F$16</f>
        <v>0</v>
      </c>
    </row>
    <row r="316" spans="1:27" ht="15.75" hidden="1" x14ac:dyDescent="0.2">
      <c r="A316" s="35">
        <f t="shared" ref="A316:A344" si="9">A315+1</f>
        <v>44230</v>
      </c>
      <c r="B316" s="36">
        <f>SUMIFS(СВЦЭМ!$J$34:$J$777,СВЦЭМ!$A$34:$A$777,$A316,СВЦЭМ!$B$34:$B$777,B$313)+'СЕТ СН'!$F$16</f>
        <v>0</v>
      </c>
      <c r="C316" s="36">
        <f>SUMIFS(СВЦЭМ!$J$34:$J$777,СВЦЭМ!$A$34:$A$777,$A316,СВЦЭМ!$B$34:$B$777,C$313)+'СЕТ СН'!$F$16</f>
        <v>0</v>
      </c>
      <c r="D316" s="36">
        <f>SUMIFS(СВЦЭМ!$J$34:$J$777,СВЦЭМ!$A$34:$A$777,$A316,СВЦЭМ!$B$34:$B$777,D$313)+'СЕТ СН'!$F$16</f>
        <v>0</v>
      </c>
      <c r="E316" s="36">
        <f>SUMIFS(СВЦЭМ!$J$34:$J$777,СВЦЭМ!$A$34:$A$777,$A316,СВЦЭМ!$B$34:$B$777,E$313)+'СЕТ СН'!$F$16</f>
        <v>0</v>
      </c>
      <c r="F316" s="36">
        <f>SUMIFS(СВЦЭМ!$J$34:$J$777,СВЦЭМ!$A$34:$A$777,$A316,СВЦЭМ!$B$34:$B$777,F$313)+'СЕТ СН'!$F$16</f>
        <v>0</v>
      </c>
      <c r="G316" s="36">
        <f>SUMIFS(СВЦЭМ!$J$34:$J$777,СВЦЭМ!$A$34:$A$777,$A316,СВЦЭМ!$B$34:$B$777,G$313)+'СЕТ СН'!$F$16</f>
        <v>0</v>
      </c>
      <c r="H316" s="36">
        <f>SUMIFS(СВЦЭМ!$J$34:$J$777,СВЦЭМ!$A$34:$A$777,$A316,СВЦЭМ!$B$34:$B$777,H$313)+'СЕТ СН'!$F$16</f>
        <v>0</v>
      </c>
      <c r="I316" s="36">
        <f>SUMIFS(СВЦЭМ!$J$34:$J$777,СВЦЭМ!$A$34:$A$777,$A316,СВЦЭМ!$B$34:$B$777,I$313)+'СЕТ СН'!$F$16</f>
        <v>0</v>
      </c>
      <c r="J316" s="36">
        <f>SUMIFS(СВЦЭМ!$J$34:$J$777,СВЦЭМ!$A$34:$A$777,$A316,СВЦЭМ!$B$34:$B$777,J$313)+'СЕТ СН'!$F$16</f>
        <v>0</v>
      </c>
      <c r="K316" s="36">
        <f>SUMIFS(СВЦЭМ!$J$34:$J$777,СВЦЭМ!$A$34:$A$777,$A316,СВЦЭМ!$B$34:$B$777,K$313)+'СЕТ СН'!$F$16</f>
        <v>0</v>
      </c>
      <c r="L316" s="36">
        <f>SUMIFS(СВЦЭМ!$J$34:$J$777,СВЦЭМ!$A$34:$A$777,$A316,СВЦЭМ!$B$34:$B$777,L$313)+'СЕТ СН'!$F$16</f>
        <v>0</v>
      </c>
      <c r="M316" s="36">
        <f>SUMIFS(СВЦЭМ!$J$34:$J$777,СВЦЭМ!$A$34:$A$777,$A316,СВЦЭМ!$B$34:$B$777,M$313)+'СЕТ СН'!$F$16</f>
        <v>0</v>
      </c>
      <c r="N316" s="36">
        <f>SUMIFS(СВЦЭМ!$J$34:$J$777,СВЦЭМ!$A$34:$A$777,$A316,СВЦЭМ!$B$34:$B$777,N$313)+'СЕТ СН'!$F$16</f>
        <v>0</v>
      </c>
      <c r="O316" s="36">
        <f>SUMIFS(СВЦЭМ!$J$34:$J$777,СВЦЭМ!$A$34:$A$777,$A316,СВЦЭМ!$B$34:$B$777,O$313)+'СЕТ СН'!$F$16</f>
        <v>0</v>
      </c>
      <c r="P316" s="36">
        <f>SUMIFS(СВЦЭМ!$J$34:$J$777,СВЦЭМ!$A$34:$A$777,$A316,СВЦЭМ!$B$34:$B$777,P$313)+'СЕТ СН'!$F$16</f>
        <v>0</v>
      </c>
      <c r="Q316" s="36">
        <f>SUMIFS(СВЦЭМ!$J$34:$J$777,СВЦЭМ!$A$34:$A$777,$A316,СВЦЭМ!$B$34:$B$777,Q$313)+'СЕТ СН'!$F$16</f>
        <v>0</v>
      </c>
      <c r="R316" s="36">
        <f>SUMIFS(СВЦЭМ!$J$34:$J$777,СВЦЭМ!$A$34:$A$777,$A316,СВЦЭМ!$B$34:$B$777,R$313)+'СЕТ СН'!$F$16</f>
        <v>0</v>
      </c>
      <c r="S316" s="36">
        <f>SUMIFS(СВЦЭМ!$J$34:$J$777,СВЦЭМ!$A$34:$A$777,$A316,СВЦЭМ!$B$34:$B$777,S$313)+'СЕТ СН'!$F$16</f>
        <v>0</v>
      </c>
      <c r="T316" s="36">
        <f>SUMIFS(СВЦЭМ!$J$34:$J$777,СВЦЭМ!$A$34:$A$777,$A316,СВЦЭМ!$B$34:$B$777,T$313)+'СЕТ СН'!$F$16</f>
        <v>0</v>
      </c>
      <c r="U316" s="36">
        <f>SUMIFS(СВЦЭМ!$J$34:$J$777,СВЦЭМ!$A$34:$A$777,$A316,СВЦЭМ!$B$34:$B$777,U$313)+'СЕТ СН'!$F$16</f>
        <v>0</v>
      </c>
      <c r="V316" s="36">
        <f>SUMIFS(СВЦЭМ!$J$34:$J$777,СВЦЭМ!$A$34:$A$777,$A316,СВЦЭМ!$B$34:$B$777,V$313)+'СЕТ СН'!$F$16</f>
        <v>0</v>
      </c>
      <c r="W316" s="36">
        <f>SUMIFS(СВЦЭМ!$J$34:$J$777,СВЦЭМ!$A$34:$A$777,$A316,СВЦЭМ!$B$34:$B$777,W$313)+'СЕТ СН'!$F$16</f>
        <v>0</v>
      </c>
      <c r="X316" s="36">
        <f>SUMIFS(СВЦЭМ!$J$34:$J$777,СВЦЭМ!$A$34:$A$777,$A316,СВЦЭМ!$B$34:$B$777,X$313)+'СЕТ СН'!$F$16</f>
        <v>0</v>
      </c>
      <c r="Y316" s="36">
        <f>SUMIFS(СВЦЭМ!$J$34:$J$777,СВЦЭМ!$A$34:$A$777,$A316,СВЦЭМ!$B$34:$B$777,Y$313)+'СЕТ СН'!$F$16</f>
        <v>0</v>
      </c>
    </row>
    <row r="317" spans="1:27" ht="15.75" hidden="1" x14ac:dyDescent="0.2">
      <c r="A317" s="35">
        <f t="shared" si="9"/>
        <v>44231</v>
      </c>
      <c r="B317" s="36">
        <f>SUMIFS(СВЦЭМ!$J$34:$J$777,СВЦЭМ!$A$34:$A$777,$A317,СВЦЭМ!$B$34:$B$777,B$313)+'СЕТ СН'!$F$16</f>
        <v>0</v>
      </c>
      <c r="C317" s="36">
        <f>SUMIFS(СВЦЭМ!$J$34:$J$777,СВЦЭМ!$A$34:$A$777,$A317,СВЦЭМ!$B$34:$B$777,C$313)+'СЕТ СН'!$F$16</f>
        <v>0</v>
      </c>
      <c r="D317" s="36">
        <f>SUMIFS(СВЦЭМ!$J$34:$J$777,СВЦЭМ!$A$34:$A$777,$A317,СВЦЭМ!$B$34:$B$777,D$313)+'СЕТ СН'!$F$16</f>
        <v>0</v>
      </c>
      <c r="E317" s="36">
        <f>SUMIFS(СВЦЭМ!$J$34:$J$777,СВЦЭМ!$A$34:$A$777,$A317,СВЦЭМ!$B$34:$B$777,E$313)+'СЕТ СН'!$F$16</f>
        <v>0</v>
      </c>
      <c r="F317" s="36">
        <f>SUMIFS(СВЦЭМ!$J$34:$J$777,СВЦЭМ!$A$34:$A$777,$A317,СВЦЭМ!$B$34:$B$777,F$313)+'СЕТ СН'!$F$16</f>
        <v>0</v>
      </c>
      <c r="G317" s="36">
        <f>SUMIFS(СВЦЭМ!$J$34:$J$777,СВЦЭМ!$A$34:$A$777,$A317,СВЦЭМ!$B$34:$B$777,G$313)+'СЕТ СН'!$F$16</f>
        <v>0</v>
      </c>
      <c r="H317" s="36">
        <f>SUMIFS(СВЦЭМ!$J$34:$J$777,СВЦЭМ!$A$34:$A$777,$A317,СВЦЭМ!$B$34:$B$777,H$313)+'СЕТ СН'!$F$16</f>
        <v>0</v>
      </c>
      <c r="I317" s="36">
        <f>SUMIFS(СВЦЭМ!$J$34:$J$777,СВЦЭМ!$A$34:$A$777,$A317,СВЦЭМ!$B$34:$B$777,I$313)+'СЕТ СН'!$F$16</f>
        <v>0</v>
      </c>
      <c r="J317" s="36">
        <f>SUMIFS(СВЦЭМ!$J$34:$J$777,СВЦЭМ!$A$34:$A$777,$A317,СВЦЭМ!$B$34:$B$777,J$313)+'СЕТ СН'!$F$16</f>
        <v>0</v>
      </c>
      <c r="K317" s="36">
        <f>SUMIFS(СВЦЭМ!$J$34:$J$777,СВЦЭМ!$A$34:$A$777,$A317,СВЦЭМ!$B$34:$B$777,K$313)+'СЕТ СН'!$F$16</f>
        <v>0</v>
      </c>
      <c r="L317" s="36">
        <f>SUMIFS(СВЦЭМ!$J$34:$J$777,СВЦЭМ!$A$34:$A$777,$A317,СВЦЭМ!$B$34:$B$777,L$313)+'СЕТ СН'!$F$16</f>
        <v>0</v>
      </c>
      <c r="M317" s="36">
        <f>SUMIFS(СВЦЭМ!$J$34:$J$777,СВЦЭМ!$A$34:$A$777,$A317,СВЦЭМ!$B$34:$B$777,M$313)+'СЕТ СН'!$F$16</f>
        <v>0</v>
      </c>
      <c r="N317" s="36">
        <f>SUMIFS(СВЦЭМ!$J$34:$J$777,СВЦЭМ!$A$34:$A$777,$A317,СВЦЭМ!$B$34:$B$777,N$313)+'СЕТ СН'!$F$16</f>
        <v>0</v>
      </c>
      <c r="O317" s="36">
        <f>SUMIFS(СВЦЭМ!$J$34:$J$777,СВЦЭМ!$A$34:$A$777,$A317,СВЦЭМ!$B$34:$B$777,O$313)+'СЕТ СН'!$F$16</f>
        <v>0</v>
      </c>
      <c r="P317" s="36">
        <f>SUMIFS(СВЦЭМ!$J$34:$J$777,СВЦЭМ!$A$34:$A$777,$A317,СВЦЭМ!$B$34:$B$777,P$313)+'СЕТ СН'!$F$16</f>
        <v>0</v>
      </c>
      <c r="Q317" s="36">
        <f>SUMIFS(СВЦЭМ!$J$34:$J$777,СВЦЭМ!$A$34:$A$777,$A317,СВЦЭМ!$B$34:$B$777,Q$313)+'СЕТ СН'!$F$16</f>
        <v>0</v>
      </c>
      <c r="R317" s="36">
        <f>SUMIFS(СВЦЭМ!$J$34:$J$777,СВЦЭМ!$A$34:$A$777,$A317,СВЦЭМ!$B$34:$B$777,R$313)+'СЕТ СН'!$F$16</f>
        <v>0</v>
      </c>
      <c r="S317" s="36">
        <f>SUMIFS(СВЦЭМ!$J$34:$J$777,СВЦЭМ!$A$34:$A$777,$A317,СВЦЭМ!$B$34:$B$777,S$313)+'СЕТ СН'!$F$16</f>
        <v>0</v>
      </c>
      <c r="T317" s="36">
        <f>SUMIFS(СВЦЭМ!$J$34:$J$777,СВЦЭМ!$A$34:$A$777,$A317,СВЦЭМ!$B$34:$B$777,T$313)+'СЕТ СН'!$F$16</f>
        <v>0</v>
      </c>
      <c r="U317" s="36">
        <f>SUMIFS(СВЦЭМ!$J$34:$J$777,СВЦЭМ!$A$34:$A$777,$A317,СВЦЭМ!$B$34:$B$777,U$313)+'СЕТ СН'!$F$16</f>
        <v>0</v>
      </c>
      <c r="V317" s="36">
        <f>SUMIFS(СВЦЭМ!$J$34:$J$777,СВЦЭМ!$A$34:$A$777,$A317,СВЦЭМ!$B$34:$B$777,V$313)+'СЕТ СН'!$F$16</f>
        <v>0</v>
      </c>
      <c r="W317" s="36">
        <f>SUMIFS(СВЦЭМ!$J$34:$J$777,СВЦЭМ!$A$34:$A$777,$A317,СВЦЭМ!$B$34:$B$777,W$313)+'СЕТ СН'!$F$16</f>
        <v>0</v>
      </c>
      <c r="X317" s="36">
        <f>SUMIFS(СВЦЭМ!$J$34:$J$777,СВЦЭМ!$A$34:$A$777,$A317,СВЦЭМ!$B$34:$B$777,X$313)+'СЕТ СН'!$F$16</f>
        <v>0</v>
      </c>
      <c r="Y317" s="36">
        <f>SUMIFS(СВЦЭМ!$J$34:$J$777,СВЦЭМ!$A$34:$A$777,$A317,СВЦЭМ!$B$34:$B$777,Y$313)+'СЕТ СН'!$F$16</f>
        <v>0</v>
      </c>
    </row>
    <row r="318" spans="1:27" ht="15.75" hidden="1" x14ac:dyDescent="0.2">
      <c r="A318" s="35">
        <f t="shared" si="9"/>
        <v>44232</v>
      </c>
      <c r="B318" s="36">
        <f>SUMIFS(СВЦЭМ!$J$34:$J$777,СВЦЭМ!$A$34:$A$777,$A318,СВЦЭМ!$B$34:$B$777,B$313)+'СЕТ СН'!$F$16</f>
        <v>0</v>
      </c>
      <c r="C318" s="36">
        <f>SUMIFS(СВЦЭМ!$J$34:$J$777,СВЦЭМ!$A$34:$A$777,$A318,СВЦЭМ!$B$34:$B$777,C$313)+'СЕТ СН'!$F$16</f>
        <v>0</v>
      </c>
      <c r="D318" s="36">
        <f>SUMIFS(СВЦЭМ!$J$34:$J$777,СВЦЭМ!$A$34:$A$777,$A318,СВЦЭМ!$B$34:$B$777,D$313)+'СЕТ СН'!$F$16</f>
        <v>0</v>
      </c>
      <c r="E318" s="36">
        <f>SUMIFS(СВЦЭМ!$J$34:$J$777,СВЦЭМ!$A$34:$A$777,$A318,СВЦЭМ!$B$34:$B$777,E$313)+'СЕТ СН'!$F$16</f>
        <v>0</v>
      </c>
      <c r="F318" s="36">
        <f>SUMIFS(СВЦЭМ!$J$34:$J$777,СВЦЭМ!$A$34:$A$777,$A318,СВЦЭМ!$B$34:$B$777,F$313)+'СЕТ СН'!$F$16</f>
        <v>0</v>
      </c>
      <c r="G318" s="36">
        <f>SUMIFS(СВЦЭМ!$J$34:$J$777,СВЦЭМ!$A$34:$A$777,$A318,СВЦЭМ!$B$34:$B$777,G$313)+'СЕТ СН'!$F$16</f>
        <v>0</v>
      </c>
      <c r="H318" s="36">
        <f>SUMIFS(СВЦЭМ!$J$34:$J$777,СВЦЭМ!$A$34:$A$777,$A318,СВЦЭМ!$B$34:$B$777,H$313)+'СЕТ СН'!$F$16</f>
        <v>0</v>
      </c>
      <c r="I318" s="36">
        <f>SUMIFS(СВЦЭМ!$J$34:$J$777,СВЦЭМ!$A$34:$A$777,$A318,СВЦЭМ!$B$34:$B$777,I$313)+'СЕТ СН'!$F$16</f>
        <v>0</v>
      </c>
      <c r="J318" s="36">
        <f>SUMIFS(СВЦЭМ!$J$34:$J$777,СВЦЭМ!$A$34:$A$777,$A318,СВЦЭМ!$B$34:$B$777,J$313)+'СЕТ СН'!$F$16</f>
        <v>0</v>
      </c>
      <c r="K318" s="36">
        <f>SUMIFS(СВЦЭМ!$J$34:$J$777,СВЦЭМ!$A$34:$A$777,$A318,СВЦЭМ!$B$34:$B$777,K$313)+'СЕТ СН'!$F$16</f>
        <v>0</v>
      </c>
      <c r="L318" s="36">
        <f>SUMIFS(СВЦЭМ!$J$34:$J$777,СВЦЭМ!$A$34:$A$777,$A318,СВЦЭМ!$B$34:$B$777,L$313)+'СЕТ СН'!$F$16</f>
        <v>0</v>
      </c>
      <c r="M318" s="36">
        <f>SUMIFS(СВЦЭМ!$J$34:$J$777,СВЦЭМ!$A$34:$A$777,$A318,СВЦЭМ!$B$34:$B$777,M$313)+'СЕТ СН'!$F$16</f>
        <v>0</v>
      </c>
      <c r="N318" s="36">
        <f>SUMIFS(СВЦЭМ!$J$34:$J$777,СВЦЭМ!$A$34:$A$777,$A318,СВЦЭМ!$B$34:$B$777,N$313)+'СЕТ СН'!$F$16</f>
        <v>0</v>
      </c>
      <c r="O318" s="36">
        <f>SUMIFS(СВЦЭМ!$J$34:$J$777,СВЦЭМ!$A$34:$A$777,$A318,СВЦЭМ!$B$34:$B$777,O$313)+'СЕТ СН'!$F$16</f>
        <v>0</v>
      </c>
      <c r="P318" s="36">
        <f>SUMIFS(СВЦЭМ!$J$34:$J$777,СВЦЭМ!$A$34:$A$777,$A318,СВЦЭМ!$B$34:$B$777,P$313)+'СЕТ СН'!$F$16</f>
        <v>0</v>
      </c>
      <c r="Q318" s="36">
        <f>SUMIFS(СВЦЭМ!$J$34:$J$777,СВЦЭМ!$A$34:$A$777,$A318,СВЦЭМ!$B$34:$B$777,Q$313)+'СЕТ СН'!$F$16</f>
        <v>0</v>
      </c>
      <c r="R318" s="36">
        <f>SUMIFS(СВЦЭМ!$J$34:$J$777,СВЦЭМ!$A$34:$A$777,$A318,СВЦЭМ!$B$34:$B$777,R$313)+'СЕТ СН'!$F$16</f>
        <v>0</v>
      </c>
      <c r="S318" s="36">
        <f>SUMIFS(СВЦЭМ!$J$34:$J$777,СВЦЭМ!$A$34:$A$777,$A318,СВЦЭМ!$B$34:$B$777,S$313)+'СЕТ СН'!$F$16</f>
        <v>0</v>
      </c>
      <c r="T318" s="36">
        <f>SUMIFS(СВЦЭМ!$J$34:$J$777,СВЦЭМ!$A$34:$A$777,$A318,СВЦЭМ!$B$34:$B$777,T$313)+'СЕТ СН'!$F$16</f>
        <v>0</v>
      </c>
      <c r="U318" s="36">
        <f>SUMIFS(СВЦЭМ!$J$34:$J$777,СВЦЭМ!$A$34:$A$777,$A318,СВЦЭМ!$B$34:$B$777,U$313)+'СЕТ СН'!$F$16</f>
        <v>0</v>
      </c>
      <c r="V318" s="36">
        <f>SUMIFS(СВЦЭМ!$J$34:$J$777,СВЦЭМ!$A$34:$A$777,$A318,СВЦЭМ!$B$34:$B$777,V$313)+'СЕТ СН'!$F$16</f>
        <v>0</v>
      </c>
      <c r="W318" s="36">
        <f>SUMIFS(СВЦЭМ!$J$34:$J$777,СВЦЭМ!$A$34:$A$777,$A318,СВЦЭМ!$B$34:$B$777,W$313)+'СЕТ СН'!$F$16</f>
        <v>0</v>
      </c>
      <c r="X318" s="36">
        <f>SUMIFS(СВЦЭМ!$J$34:$J$777,СВЦЭМ!$A$34:$A$777,$A318,СВЦЭМ!$B$34:$B$777,X$313)+'СЕТ СН'!$F$16</f>
        <v>0</v>
      </c>
      <c r="Y318" s="36">
        <f>SUMIFS(СВЦЭМ!$J$34:$J$777,СВЦЭМ!$A$34:$A$777,$A318,СВЦЭМ!$B$34:$B$777,Y$313)+'СЕТ СН'!$F$16</f>
        <v>0</v>
      </c>
    </row>
    <row r="319" spans="1:27" ht="15.75" hidden="1" x14ac:dyDescent="0.2">
      <c r="A319" s="35">
        <f t="shared" si="9"/>
        <v>44233</v>
      </c>
      <c r="B319" s="36">
        <f>SUMIFS(СВЦЭМ!$J$34:$J$777,СВЦЭМ!$A$34:$A$777,$A319,СВЦЭМ!$B$34:$B$777,B$313)+'СЕТ СН'!$F$16</f>
        <v>0</v>
      </c>
      <c r="C319" s="36">
        <f>SUMIFS(СВЦЭМ!$J$34:$J$777,СВЦЭМ!$A$34:$A$777,$A319,СВЦЭМ!$B$34:$B$777,C$313)+'СЕТ СН'!$F$16</f>
        <v>0</v>
      </c>
      <c r="D319" s="36">
        <f>SUMIFS(СВЦЭМ!$J$34:$J$777,СВЦЭМ!$A$34:$A$777,$A319,СВЦЭМ!$B$34:$B$777,D$313)+'СЕТ СН'!$F$16</f>
        <v>0</v>
      </c>
      <c r="E319" s="36">
        <f>SUMIFS(СВЦЭМ!$J$34:$J$777,СВЦЭМ!$A$34:$A$777,$A319,СВЦЭМ!$B$34:$B$777,E$313)+'СЕТ СН'!$F$16</f>
        <v>0</v>
      </c>
      <c r="F319" s="36">
        <f>SUMIFS(СВЦЭМ!$J$34:$J$777,СВЦЭМ!$A$34:$A$777,$A319,СВЦЭМ!$B$34:$B$777,F$313)+'СЕТ СН'!$F$16</f>
        <v>0</v>
      </c>
      <c r="G319" s="36">
        <f>SUMIFS(СВЦЭМ!$J$34:$J$777,СВЦЭМ!$A$34:$A$777,$A319,СВЦЭМ!$B$34:$B$777,G$313)+'СЕТ СН'!$F$16</f>
        <v>0</v>
      </c>
      <c r="H319" s="36">
        <f>SUMIFS(СВЦЭМ!$J$34:$J$777,СВЦЭМ!$A$34:$A$777,$A319,СВЦЭМ!$B$34:$B$777,H$313)+'СЕТ СН'!$F$16</f>
        <v>0</v>
      </c>
      <c r="I319" s="36">
        <f>SUMIFS(СВЦЭМ!$J$34:$J$777,СВЦЭМ!$A$34:$A$777,$A319,СВЦЭМ!$B$34:$B$777,I$313)+'СЕТ СН'!$F$16</f>
        <v>0</v>
      </c>
      <c r="J319" s="36">
        <f>SUMIFS(СВЦЭМ!$J$34:$J$777,СВЦЭМ!$A$34:$A$777,$A319,СВЦЭМ!$B$34:$B$777,J$313)+'СЕТ СН'!$F$16</f>
        <v>0</v>
      </c>
      <c r="K319" s="36">
        <f>SUMIFS(СВЦЭМ!$J$34:$J$777,СВЦЭМ!$A$34:$A$777,$A319,СВЦЭМ!$B$34:$B$777,K$313)+'СЕТ СН'!$F$16</f>
        <v>0</v>
      </c>
      <c r="L319" s="36">
        <f>SUMIFS(СВЦЭМ!$J$34:$J$777,СВЦЭМ!$A$34:$A$777,$A319,СВЦЭМ!$B$34:$B$777,L$313)+'СЕТ СН'!$F$16</f>
        <v>0</v>
      </c>
      <c r="M319" s="36">
        <f>SUMIFS(СВЦЭМ!$J$34:$J$777,СВЦЭМ!$A$34:$A$777,$A319,СВЦЭМ!$B$34:$B$777,M$313)+'СЕТ СН'!$F$16</f>
        <v>0</v>
      </c>
      <c r="N319" s="36">
        <f>SUMIFS(СВЦЭМ!$J$34:$J$777,СВЦЭМ!$A$34:$A$777,$A319,СВЦЭМ!$B$34:$B$777,N$313)+'СЕТ СН'!$F$16</f>
        <v>0</v>
      </c>
      <c r="O319" s="36">
        <f>SUMIFS(СВЦЭМ!$J$34:$J$777,СВЦЭМ!$A$34:$A$777,$A319,СВЦЭМ!$B$34:$B$777,O$313)+'СЕТ СН'!$F$16</f>
        <v>0</v>
      </c>
      <c r="P319" s="36">
        <f>SUMIFS(СВЦЭМ!$J$34:$J$777,СВЦЭМ!$A$34:$A$777,$A319,СВЦЭМ!$B$34:$B$777,P$313)+'СЕТ СН'!$F$16</f>
        <v>0</v>
      </c>
      <c r="Q319" s="36">
        <f>SUMIFS(СВЦЭМ!$J$34:$J$777,СВЦЭМ!$A$34:$A$777,$A319,СВЦЭМ!$B$34:$B$777,Q$313)+'СЕТ СН'!$F$16</f>
        <v>0</v>
      </c>
      <c r="R319" s="36">
        <f>SUMIFS(СВЦЭМ!$J$34:$J$777,СВЦЭМ!$A$34:$A$777,$A319,СВЦЭМ!$B$34:$B$777,R$313)+'СЕТ СН'!$F$16</f>
        <v>0</v>
      </c>
      <c r="S319" s="36">
        <f>SUMIFS(СВЦЭМ!$J$34:$J$777,СВЦЭМ!$A$34:$A$777,$A319,СВЦЭМ!$B$34:$B$777,S$313)+'СЕТ СН'!$F$16</f>
        <v>0</v>
      </c>
      <c r="T319" s="36">
        <f>SUMIFS(СВЦЭМ!$J$34:$J$777,СВЦЭМ!$A$34:$A$777,$A319,СВЦЭМ!$B$34:$B$777,T$313)+'СЕТ СН'!$F$16</f>
        <v>0</v>
      </c>
      <c r="U319" s="36">
        <f>SUMIFS(СВЦЭМ!$J$34:$J$777,СВЦЭМ!$A$34:$A$777,$A319,СВЦЭМ!$B$34:$B$777,U$313)+'СЕТ СН'!$F$16</f>
        <v>0</v>
      </c>
      <c r="V319" s="36">
        <f>SUMIFS(СВЦЭМ!$J$34:$J$777,СВЦЭМ!$A$34:$A$777,$A319,СВЦЭМ!$B$34:$B$777,V$313)+'СЕТ СН'!$F$16</f>
        <v>0</v>
      </c>
      <c r="W319" s="36">
        <f>SUMIFS(СВЦЭМ!$J$34:$J$777,СВЦЭМ!$A$34:$A$777,$A319,СВЦЭМ!$B$34:$B$777,W$313)+'СЕТ СН'!$F$16</f>
        <v>0</v>
      </c>
      <c r="X319" s="36">
        <f>SUMIFS(СВЦЭМ!$J$34:$J$777,СВЦЭМ!$A$34:$A$777,$A319,СВЦЭМ!$B$34:$B$777,X$313)+'СЕТ СН'!$F$16</f>
        <v>0</v>
      </c>
      <c r="Y319" s="36">
        <f>SUMIFS(СВЦЭМ!$J$34:$J$777,СВЦЭМ!$A$34:$A$777,$A319,СВЦЭМ!$B$34:$B$777,Y$313)+'СЕТ СН'!$F$16</f>
        <v>0</v>
      </c>
    </row>
    <row r="320" spans="1:27" ht="15.75" hidden="1" x14ac:dyDescent="0.2">
      <c r="A320" s="35">
        <f t="shared" si="9"/>
        <v>44234</v>
      </c>
      <c r="B320" s="36">
        <f>SUMIFS(СВЦЭМ!$J$34:$J$777,СВЦЭМ!$A$34:$A$777,$A320,СВЦЭМ!$B$34:$B$777,B$313)+'СЕТ СН'!$F$16</f>
        <v>0</v>
      </c>
      <c r="C320" s="36">
        <f>SUMIFS(СВЦЭМ!$J$34:$J$777,СВЦЭМ!$A$34:$A$777,$A320,СВЦЭМ!$B$34:$B$777,C$313)+'СЕТ СН'!$F$16</f>
        <v>0</v>
      </c>
      <c r="D320" s="36">
        <f>SUMIFS(СВЦЭМ!$J$34:$J$777,СВЦЭМ!$A$34:$A$777,$A320,СВЦЭМ!$B$34:$B$777,D$313)+'СЕТ СН'!$F$16</f>
        <v>0</v>
      </c>
      <c r="E320" s="36">
        <f>SUMIFS(СВЦЭМ!$J$34:$J$777,СВЦЭМ!$A$34:$A$777,$A320,СВЦЭМ!$B$34:$B$777,E$313)+'СЕТ СН'!$F$16</f>
        <v>0</v>
      </c>
      <c r="F320" s="36">
        <f>SUMIFS(СВЦЭМ!$J$34:$J$777,СВЦЭМ!$A$34:$A$777,$A320,СВЦЭМ!$B$34:$B$777,F$313)+'СЕТ СН'!$F$16</f>
        <v>0</v>
      </c>
      <c r="G320" s="36">
        <f>SUMIFS(СВЦЭМ!$J$34:$J$777,СВЦЭМ!$A$34:$A$777,$A320,СВЦЭМ!$B$34:$B$777,G$313)+'СЕТ СН'!$F$16</f>
        <v>0</v>
      </c>
      <c r="H320" s="36">
        <f>SUMIFS(СВЦЭМ!$J$34:$J$777,СВЦЭМ!$A$34:$A$777,$A320,СВЦЭМ!$B$34:$B$777,H$313)+'СЕТ СН'!$F$16</f>
        <v>0</v>
      </c>
      <c r="I320" s="36">
        <f>SUMIFS(СВЦЭМ!$J$34:$J$777,СВЦЭМ!$A$34:$A$777,$A320,СВЦЭМ!$B$34:$B$777,I$313)+'СЕТ СН'!$F$16</f>
        <v>0</v>
      </c>
      <c r="J320" s="36">
        <f>SUMIFS(СВЦЭМ!$J$34:$J$777,СВЦЭМ!$A$34:$A$777,$A320,СВЦЭМ!$B$34:$B$777,J$313)+'СЕТ СН'!$F$16</f>
        <v>0</v>
      </c>
      <c r="K320" s="36">
        <f>SUMIFS(СВЦЭМ!$J$34:$J$777,СВЦЭМ!$A$34:$A$777,$A320,СВЦЭМ!$B$34:$B$777,K$313)+'СЕТ СН'!$F$16</f>
        <v>0</v>
      </c>
      <c r="L320" s="36">
        <f>SUMIFS(СВЦЭМ!$J$34:$J$777,СВЦЭМ!$A$34:$A$777,$A320,СВЦЭМ!$B$34:$B$777,L$313)+'СЕТ СН'!$F$16</f>
        <v>0</v>
      </c>
      <c r="M320" s="36">
        <f>SUMIFS(СВЦЭМ!$J$34:$J$777,СВЦЭМ!$A$34:$A$777,$A320,СВЦЭМ!$B$34:$B$777,M$313)+'СЕТ СН'!$F$16</f>
        <v>0</v>
      </c>
      <c r="N320" s="36">
        <f>SUMIFS(СВЦЭМ!$J$34:$J$777,СВЦЭМ!$A$34:$A$777,$A320,СВЦЭМ!$B$34:$B$777,N$313)+'СЕТ СН'!$F$16</f>
        <v>0</v>
      </c>
      <c r="O320" s="36">
        <f>SUMIFS(СВЦЭМ!$J$34:$J$777,СВЦЭМ!$A$34:$A$777,$A320,СВЦЭМ!$B$34:$B$777,O$313)+'СЕТ СН'!$F$16</f>
        <v>0</v>
      </c>
      <c r="P320" s="36">
        <f>SUMIFS(СВЦЭМ!$J$34:$J$777,СВЦЭМ!$A$34:$A$777,$A320,СВЦЭМ!$B$34:$B$777,P$313)+'СЕТ СН'!$F$16</f>
        <v>0</v>
      </c>
      <c r="Q320" s="36">
        <f>SUMIFS(СВЦЭМ!$J$34:$J$777,СВЦЭМ!$A$34:$A$777,$A320,СВЦЭМ!$B$34:$B$777,Q$313)+'СЕТ СН'!$F$16</f>
        <v>0</v>
      </c>
      <c r="R320" s="36">
        <f>SUMIFS(СВЦЭМ!$J$34:$J$777,СВЦЭМ!$A$34:$A$777,$A320,СВЦЭМ!$B$34:$B$777,R$313)+'СЕТ СН'!$F$16</f>
        <v>0</v>
      </c>
      <c r="S320" s="36">
        <f>SUMIFS(СВЦЭМ!$J$34:$J$777,СВЦЭМ!$A$34:$A$777,$A320,СВЦЭМ!$B$34:$B$777,S$313)+'СЕТ СН'!$F$16</f>
        <v>0</v>
      </c>
      <c r="T320" s="36">
        <f>SUMIFS(СВЦЭМ!$J$34:$J$777,СВЦЭМ!$A$34:$A$777,$A320,СВЦЭМ!$B$34:$B$777,T$313)+'СЕТ СН'!$F$16</f>
        <v>0</v>
      </c>
      <c r="U320" s="36">
        <f>SUMIFS(СВЦЭМ!$J$34:$J$777,СВЦЭМ!$A$34:$A$777,$A320,СВЦЭМ!$B$34:$B$777,U$313)+'СЕТ СН'!$F$16</f>
        <v>0</v>
      </c>
      <c r="V320" s="36">
        <f>SUMIFS(СВЦЭМ!$J$34:$J$777,СВЦЭМ!$A$34:$A$777,$A320,СВЦЭМ!$B$34:$B$777,V$313)+'СЕТ СН'!$F$16</f>
        <v>0</v>
      </c>
      <c r="W320" s="36">
        <f>SUMIFS(СВЦЭМ!$J$34:$J$777,СВЦЭМ!$A$34:$A$777,$A320,СВЦЭМ!$B$34:$B$777,W$313)+'СЕТ СН'!$F$16</f>
        <v>0</v>
      </c>
      <c r="X320" s="36">
        <f>SUMIFS(СВЦЭМ!$J$34:$J$777,СВЦЭМ!$A$34:$A$777,$A320,СВЦЭМ!$B$34:$B$777,X$313)+'СЕТ СН'!$F$16</f>
        <v>0</v>
      </c>
      <c r="Y320" s="36">
        <f>SUMIFS(СВЦЭМ!$J$34:$J$777,СВЦЭМ!$A$34:$A$777,$A320,СВЦЭМ!$B$34:$B$777,Y$313)+'СЕТ СН'!$F$16</f>
        <v>0</v>
      </c>
    </row>
    <row r="321" spans="1:25" ht="15.75" hidden="1" x14ac:dyDescent="0.2">
      <c r="A321" s="35">
        <f t="shared" si="9"/>
        <v>44235</v>
      </c>
      <c r="B321" s="36">
        <f>SUMIFS(СВЦЭМ!$J$34:$J$777,СВЦЭМ!$A$34:$A$777,$A321,СВЦЭМ!$B$34:$B$777,B$313)+'СЕТ СН'!$F$16</f>
        <v>0</v>
      </c>
      <c r="C321" s="36">
        <f>SUMIFS(СВЦЭМ!$J$34:$J$777,СВЦЭМ!$A$34:$A$777,$A321,СВЦЭМ!$B$34:$B$777,C$313)+'СЕТ СН'!$F$16</f>
        <v>0</v>
      </c>
      <c r="D321" s="36">
        <f>SUMIFS(СВЦЭМ!$J$34:$J$777,СВЦЭМ!$A$34:$A$777,$A321,СВЦЭМ!$B$34:$B$777,D$313)+'СЕТ СН'!$F$16</f>
        <v>0</v>
      </c>
      <c r="E321" s="36">
        <f>SUMIFS(СВЦЭМ!$J$34:$J$777,СВЦЭМ!$A$34:$A$777,$A321,СВЦЭМ!$B$34:$B$777,E$313)+'СЕТ СН'!$F$16</f>
        <v>0</v>
      </c>
      <c r="F321" s="36">
        <f>SUMIFS(СВЦЭМ!$J$34:$J$777,СВЦЭМ!$A$34:$A$777,$A321,СВЦЭМ!$B$34:$B$777,F$313)+'СЕТ СН'!$F$16</f>
        <v>0</v>
      </c>
      <c r="G321" s="36">
        <f>SUMIFS(СВЦЭМ!$J$34:$J$777,СВЦЭМ!$A$34:$A$777,$A321,СВЦЭМ!$B$34:$B$777,G$313)+'СЕТ СН'!$F$16</f>
        <v>0</v>
      </c>
      <c r="H321" s="36">
        <f>SUMIFS(СВЦЭМ!$J$34:$J$777,СВЦЭМ!$A$34:$A$777,$A321,СВЦЭМ!$B$34:$B$777,H$313)+'СЕТ СН'!$F$16</f>
        <v>0</v>
      </c>
      <c r="I321" s="36">
        <f>SUMIFS(СВЦЭМ!$J$34:$J$777,СВЦЭМ!$A$34:$A$777,$A321,СВЦЭМ!$B$34:$B$777,I$313)+'СЕТ СН'!$F$16</f>
        <v>0</v>
      </c>
      <c r="J321" s="36">
        <f>SUMIFS(СВЦЭМ!$J$34:$J$777,СВЦЭМ!$A$34:$A$777,$A321,СВЦЭМ!$B$34:$B$777,J$313)+'СЕТ СН'!$F$16</f>
        <v>0</v>
      </c>
      <c r="K321" s="36">
        <f>SUMIFS(СВЦЭМ!$J$34:$J$777,СВЦЭМ!$A$34:$A$777,$A321,СВЦЭМ!$B$34:$B$777,K$313)+'СЕТ СН'!$F$16</f>
        <v>0</v>
      </c>
      <c r="L321" s="36">
        <f>SUMIFS(СВЦЭМ!$J$34:$J$777,СВЦЭМ!$A$34:$A$777,$A321,СВЦЭМ!$B$34:$B$777,L$313)+'СЕТ СН'!$F$16</f>
        <v>0</v>
      </c>
      <c r="M321" s="36">
        <f>SUMIFS(СВЦЭМ!$J$34:$J$777,СВЦЭМ!$A$34:$A$777,$A321,СВЦЭМ!$B$34:$B$777,M$313)+'СЕТ СН'!$F$16</f>
        <v>0</v>
      </c>
      <c r="N321" s="36">
        <f>SUMIFS(СВЦЭМ!$J$34:$J$777,СВЦЭМ!$A$34:$A$777,$A321,СВЦЭМ!$B$34:$B$777,N$313)+'СЕТ СН'!$F$16</f>
        <v>0</v>
      </c>
      <c r="O321" s="36">
        <f>SUMIFS(СВЦЭМ!$J$34:$J$777,СВЦЭМ!$A$34:$A$777,$A321,СВЦЭМ!$B$34:$B$777,O$313)+'СЕТ СН'!$F$16</f>
        <v>0</v>
      </c>
      <c r="P321" s="36">
        <f>SUMIFS(СВЦЭМ!$J$34:$J$777,СВЦЭМ!$A$34:$A$777,$A321,СВЦЭМ!$B$34:$B$777,P$313)+'СЕТ СН'!$F$16</f>
        <v>0</v>
      </c>
      <c r="Q321" s="36">
        <f>SUMIFS(СВЦЭМ!$J$34:$J$777,СВЦЭМ!$A$34:$A$777,$A321,СВЦЭМ!$B$34:$B$777,Q$313)+'СЕТ СН'!$F$16</f>
        <v>0</v>
      </c>
      <c r="R321" s="36">
        <f>SUMIFS(СВЦЭМ!$J$34:$J$777,СВЦЭМ!$A$34:$A$777,$A321,СВЦЭМ!$B$34:$B$777,R$313)+'СЕТ СН'!$F$16</f>
        <v>0</v>
      </c>
      <c r="S321" s="36">
        <f>SUMIFS(СВЦЭМ!$J$34:$J$777,СВЦЭМ!$A$34:$A$777,$A321,СВЦЭМ!$B$34:$B$777,S$313)+'СЕТ СН'!$F$16</f>
        <v>0</v>
      </c>
      <c r="T321" s="36">
        <f>SUMIFS(СВЦЭМ!$J$34:$J$777,СВЦЭМ!$A$34:$A$777,$A321,СВЦЭМ!$B$34:$B$777,T$313)+'СЕТ СН'!$F$16</f>
        <v>0</v>
      </c>
      <c r="U321" s="36">
        <f>SUMIFS(СВЦЭМ!$J$34:$J$777,СВЦЭМ!$A$34:$A$777,$A321,СВЦЭМ!$B$34:$B$777,U$313)+'СЕТ СН'!$F$16</f>
        <v>0</v>
      </c>
      <c r="V321" s="36">
        <f>SUMIFS(СВЦЭМ!$J$34:$J$777,СВЦЭМ!$A$34:$A$777,$A321,СВЦЭМ!$B$34:$B$777,V$313)+'СЕТ СН'!$F$16</f>
        <v>0</v>
      </c>
      <c r="W321" s="36">
        <f>SUMIFS(СВЦЭМ!$J$34:$J$777,СВЦЭМ!$A$34:$A$777,$A321,СВЦЭМ!$B$34:$B$777,W$313)+'СЕТ СН'!$F$16</f>
        <v>0</v>
      </c>
      <c r="X321" s="36">
        <f>SUMIFS(СВЦЭМ!$J$34:$J$777,СВЦЭМ!$A$34:$A$777,$A321,СВЦЭМ!$B$34:$B$777,X$313)+'СЕТ СН'!$F$16</f>
        <v>0</v>
      </c>
      <c r="Y321" s="36">
        <f>SUMIFS(СВЦЭМ!$J$34:$J$777,СВЦЭМ!$A$34:$A$777,$A321,СВЦЭМ!$B$34:$B$777,Y$313)+'СЕТ СН'!$F$16</f>
        <v>0</v>
      </c>
    </row>
    <row r="322" spans="1:25" ht="15.75" hidden="1" x14ac:dyDescent="0.2">
      <c r="A322" s="35">
        <f t="shared" si="9"/>
        <v>44236</v>
      </c>
      <c r="B322" s="36">
        <f>SUMIFS(СВЦЭМ!$J$34:$J$777,СВЦЭМ!$A$34:$A$777,$A322,СВЦЭМ!$B$34:$B$777,B$313)+'СЕТ СН'!$F$16</f>
        <v>0</v>
      </c>
      <c r="C322" s="36">
        <f>SUMIFS(СВЦЭМ!$J$34:$J$777,СВЦЭМ!$A$34:$A$777,$A322,СВЦЭМ!$B$34:$B$777,C$313)+'СЕТ СН'!$F$16</f>
        <v>0</v>
      </c>
      <c r="D322" s="36">
        <f>SUMIFS(СВЦЭМ!$J$34:$J$777,СВЦЭМ!$A$34:$A$777,$A322,СВЦЭМ!$B$34:$B$777,D$313)+'СЕТ СН'!$F$16</f>
        <v>0</v>
      </c>
      <c r="E322" s="36">
        <f>SUMIFS(СВЦЭМ!$J$34:$J$777,СВЦЭМ!$A$34:$A$777,$A322,СВЦЭМ!$B$34:$B$777,E$313)+'СЕТ СН'!$F$16</f>
        <v>0</v>
      </c>
      <c r="F322" s="36">
        <f>SUMIFS(СВЦЭМ!$J$34:$J$777,СВЦЭМ!$A$34:$A$777,$A322,СВЦЭМ!$B$34:$B$777,F$313)+'СЕТ СН'!$F$16</f>
        <v>0</v>
      </c>
      <c r="G322" s="36">
        <f>SUMIFS(СВЦЭМ!$J$34:$J$777,СВЦЭМ!$A$34:$A$777,$A322,СВЦЭМ!$B$34:$B$777,G$313)+'СЕТ СН'!$F$16</f>
        <v>0</v>
      </c>
      <c r="H322" s="36">
        <f>SUMIFS(СВЦЭМ!$J$34:$J$777,СВЦЭМ!$A$34:$A$777,$A322,СВЦЭМ!$B$34:$B$777,H$313)+'СЕТ СН'!$F$16</f>
        <v>0</v>
      </c>
      <c r="I322" s="36">
        <f>SUMIFS(СВЦЭМ!$J$34:$J$777,СВЦЭМ!$A$34:$A$777,$A322,СВЦЭМ!$B$34:$B$777,I$313)+'СЕТ СН'!$F$16</f>
        <v>0</v>
      </c>
      <c r="J322" s="36">
        <f>SUMIFS(СВЦЭМ!$J$34:$J$777,СВЦЭМ!$A$34:$A$777,$A322,СВЦЭМ!$B$34:$B$777,J$313)+'СЕТ СН'!$F$16</f>
        <v>0</v>
      </c>
      <c r="K322" s="36">
        <f>SUMIFS(СВЦЭМ!$J$34:$J$777,СВЦЭМ!$A$34:$A$777,$A322,СВЦЭМ!$B$34:$B$777,K$313)+'СЕТ СН'!$F$16</f>
        <v>0</v>
      </c>
      <c r="L322" s="36">
        <f>SUMIFS(СВЦЭМ!$J$34:$J$777,СВЦЭМ!$A$34:$A$777,$A322,СВЦЭМ!$B$34:$B$777,L$313)+'СЕТ СН'!$F$16</f>
        <v>0</v>
      </c>
      <c r="M322" s="36">
        <f>SUMIFS(СВЦЭМ!$J$34:$J$777,СВЦЭМ!$A$34:$A$777,$A322,СВЦЭМ!$B$34:$B$777,M$313)+'СЕТ СН'!$F$16</f>
        <v>0</v>
      </c>
      <c r="N322" s="36">
        <f>SUMIFS(СВЦЭМ!$J$34:$J$777,СВЦЭМ!$A$34:$A$777,$A322,СВЦЭМ!$B$34:$B$777,N$313)+'СЕТ СН'!$F$16</f>
        <v>0</v>
      </c>
      <c r="O322" s="36">
        <f>SUMIFS(СВЦЭМ!$J$34:$J$777,СВЦЭМ!$A$34:$A$777,$A322,СВЦЭМ!$B$34:$B$777,O$313)+'СЕТ СН'!$F$16</f>
        <v>0</v>
      </c>
      <c r="P322" s="36">
        <f>SUMIFS(СВЦЭМ!$J$34:$J$777,СВЦЭМ!$A$34:$A$777,$A322,СВЦЭМ!$B$34:$B$777,P$313)+'СЕТ СН'!$F$16</f>
        <v>0</v>
      </c>
      <c r="Q322" s="36">
        <f>SUMIFS(СВЦЭМ!$J$34:$J$777,СВЦЭМ!$A$34:$A$777,$A322,СВЦЭМ!$B$34:$B$777,Q$313)+'СЕТ СН'!$F$16</f>
        <v>0</v>
      </c>
      <c r="R322" s="36">
        <f>SUMIFS(СВЦЭМ!$J$34:$J$777,СВЦЭМ!$A$34:$A$777,$A322,СВЦЭМ!$B$34:$B$777,R$313)+'СЕТ СН'!$F$16</f>
        <v>0</v>
      </c>
      <c r="S322" s="36">
        <f>SUMIFS(СВЦЭМ!$J$34:$J$777,СВЦЭМ!$A$34:$A$777,$A322,СВЦЭМ!$B$34:$B$777,S$313)+'СЕТ СН'!$F$16</f>
        <v>0</v>
      </c>
      <c r="T322" s="36">
        <f>SUMIFS(СВЦЭМ!$J$34:$J$777,СВЦЭМ!$A$34:$A$777,$A322,СВЦЭМ!$B$34:$B$777,T$313)+'СЕТ СН'!$F$16</f>
        <v>0</v>
      </c>
      <c r="U322" s="36">
        <f>SUMIFS(СВЦЭМ!$J$34:$J$777,СВЦЭМ!$A$34:$A$777,$A322,СВЦЭМ!$B$34:$B$777,U$313)+'СЕТ СН'!$F$16</f>
        <v>0</v>
      </c>
      <c r="V322" s="36">
        <f>SUMIFS(СВЦЭМ!$J$34:$J$777,СВЦЭМ!$A$34:$A$777,$A322,СВЦЭМ!$B$34:$B$777,V$313)+'СЕТ СН'!$F$16</f>
        <v>0</v>
      </c>
      <c r="W322" s="36">
        <f>SUMIFS(СВЦЭМ!$J$34:$J$777,СВЦЭМ!$A$34:$A$777,$A322,СВЦЭМ!$B$34:$B$777,W$313)+'СЕТ СН'!$F$16</f>
        <v>0</v>
      </c>
      <c r="X322" s="36">
        <f>SUMIFS(СВЦЭМ!$J$34:$J$777,СВЦЭМ!$A$34:$A$777,$A322,СВЦЭМ!$B$34:$B$777,X$313)+'СЕТ СН'!$F$16</f>
        <v>0</v>
      </c>
      <c r="Y322" s="36">
        <f>SUMIFS(СВЦЭМ!$J$34:$J$777,СВЦЭМ!$A$34:$A$777,$A322,СВЦЭМ!$B$34:$B$777,Y$313)+'СЕТ СН'!$F$16</f>
        <v>0</v>
      </c>
    </row>
    <row r="323" spans="1:25" ht="15.75" hidden="1" x14ac:dyDescent="0.2">
      <c r="A323" s="35">
        <f t="shared" si="9"/>
        <v>44237</v>
      </c>
      <c r="B323" s="36">
        <f>SUMIFS(СВЦЭМ!$J$34:$J$777,СВЦЭМ!$A$34:$A$777,$A323,СВЦЭМ!$B$34:$B$777,B$313)+'СЕТ СН'!$F$16</f>
        <v>0</v>
      </c>
      <c r="C323" s="36">
        <f>SUMIFS(СВЦЭМ!$J$34:$J$777,СВЦЭМ!$A$34:$A$777,$A323,СВЦЭМ!$B$34:$B$777,C$313)+'СЕТ СН'!$F$16</f>
        <v>0</v>
      </c>
      <c r="D323" s="36">
        <f>SUMIFS(СВЦЭМ!$J$34:$J$777,СВЦЭМ!$A$34:$A$777,$A323,СВЦЭМ!$B$34:$B$777,D$313)+'СЕТ СН'!$F$16</f>
        <v>0</v>
      </c>
      <c r="E323" s="36">
        <f>SUMIFS(СВЦЭМ!$J$34:$J$777,СВЦЭМ!$A$34:$A$777,$A323,СВЦЭМ!$B$34:$B$777,E$313)+'СЕТ СН'!$F$16</f>
        <v>0</v>
      </c>
      <c r="F323" s="36">
        <f>SUMIFS(СВЦЭМ!$J$34:$J$777,СВЦЭМ!$A$34:$A$777,$A323,СВЦЭМ!$B$34:$B$777,F$313)+'СЕТ СН'!$F$16</f>
        <v>0</v>
      </c>
      <c r="G323" s="36">
        <f>SUMIFS(СВЦЭМ!$J$34:$J$777,СВЦЭМ!$A$34:$A$777,$A323,СВЦЭМ!$B$34:$B$777,G$313)+'СЕТ СН'!$F$16</f>
        <v>0</v>
      </c>
      <c r="H323" s="36">
        <f>SUMIFS(СВЦЭМ!$J$34:$J$777,СВЦЭМ!$A$34:$A$777,$A323,СВЦЭМ!$B$34:$B$777,H$313)+'СЕТ СН'!$F$16</f>
        <v>0</v>
      </c>
      <c r="I323" s="36">
        <f>SUMIFS(СВЦЭМ!$J$34:$J$777,СВЦЭМ!$A$34:$A$777,$A323,СВЦЭМ!$B$34:$B$777,I$313)+'СЕТ СН'!$F$16</f>
        <v>0</v>
      </c>
      <c r="J323" s="36">
        <f>SUMIFS(СВЦЭМ!$J$34:$J$777,СВЦЭМ!$A$34:$A$777,$A323,СВЦЭМ!$B$34:$B$777,J$313)+'СЕТ СН'!$F$16</f>
        <v>0</v>
      </c>
      <c r="K323" s="36">
        <f>SUMIFS(СВЦЭМ!$J$34:$J$777,СВЦЭМ!$A$34:$A$777,$A323,СВЦЭМ!$B$34:$B$777,K$313)+'СЕТ СН'!$F$16</f>
        <v>0</v>
      </c>
      <c r="L323" s="36">
        <f>SUMIFS(СВЦЭМ!$J$34:$J$777,СВЦЭМ!$A$34:$A$777,$A323,СВЦЭМ!$B$34:$B$777,L$313)+'СЕТ СН'!$F$16</f>
        <v>0</v>
      </c>
      <c r="M323" s="36">
        <f>SUMIFS(СВЦЭМ!$J$34:$J$777,СВЦЭМ!$A$34:$A$777,$A323,СВЦЭМ!$B$34:$B$777,M$313)+'СЕТ СН'!$F$16</f>
        <v>0</v>
      </c>
      <c r="N323" s="36">
        <f>SUMIFS(СВЦЭМ!$J$34:$J$777,СВЦЭМ!$A$34:$A$777,$A323,СВЦЭМ!$B$34:$B$777,N$313)+'СЕТ СН'!$F$16</f>
        <v>0</v>
      </c>
      <c r="O323" s="36">
        <f>SUMIFS(СВЦЭМ!$J$34:$J$777,СВЦЭМ!$A$34:$A$777,$A323,СВЦЭМ!$B$34:$B$777,O$313)+'СЕТ СН'!$F$16</f>
        <v>0</v>
      </c>
      <c r="P323" s="36">
        <f>SUMIFS(СВЦЭМ!$J$34:$J$777,СВЦЭМ!$A$34:$A$777,$A323,СВЦЭМ!$B$34:$B$777,P$313)+'СЕТ СН'!$F$16</f>
        <v>0</v>
      </c>
      <c r="Q323" s="36">
        <f>SUMIFS(СВЦЭМ!$J$34:$J$777,СВЦЭМ!$A$34:$A$777,$A323,СВЦЭМ!$B$34:$B$777,Q$313)+'СЕТ СН'!$F$16</f>
        <v>0</v>
      </c>
      <c r="R323" s="36">
        <f>SUMIFS(СВЦЭМ!$J$34:$J$777,СВЦЭМ!$A$34:$A$777,$A323,СВЦЭМ!$B$34:$B$777,R$313)+'СЕТ СН'!$F$16</f>
        <v>0</v>
      </c>
      <c r="S323" s="36">
        <f>SUMIFS(СВЦЭМ!$J$34:$J$777,СВЦЭМ!$A$34:$A$777,$A323,СВЦЭМ!$B$34:$B$777,S$313)+'СЕТ СН'!$F$16</f>
        <v>0</v>
      </c>
      <c r="T323" s="36">
        <f>SUMIFS(СВЦЭМ!$J$34:$J$777,СВЦЭМ!$A$34:$A$777,$A323,СВЦЭМ!$B$34:$B$777,T$313)+'СЕТ СН'!$F$16</f>
        <v>0</v>
      </c>
      <c r="U323" s="36">
        <f>SUMIFS(СВЦЭМ!$J$34:$J$777,СВЦЭМ!$A$34:$A$777,$A323,СВЦЭМ!$B$34:$B$777,U$313)+'СЕТ СН'!$F$16</f>
        <v>0</v>
      </c>
      <c r="V323" s="36">
        <f>SUMIFS(СВЦЭМ!$J$34:$J$777,СВЦЭМ!$A$34:$A$777,$A323,СВЦЭМ!$B$34:$B$777,V$313)+'СЕТ СН'!$F$16</f>
        <v>0</v>
      </c>
      <c r="W323" s="36">
        <f>SUMIFS(СВЦЭМ!$J$34:$J$777,СВЦЭМ!$A$34:$A$777,$A323,СВЦЭМ!$B$34:$B$777,W$313)+'СЕТ СН'!$F$16</f>
        <v>0</v>
      </c>
      <c r="X323" s="36">
        <f>SUMIFS(СВЦЭМ!$J$34:$J$777,СВЦЭМ!$A$34:$A$777,$A323,СВЦЭМ!$B$34:$B$777,X$313)+'СЕТ СН'!$F$16</f>
        <v>0</v>
      </c>
      <c r="Y323" s="36">
        <f>SUMIFS(СВЦЭМ!$J$34:$J$777,СВЦЭМ!$A$34:$A$777,$A323,СВЦЭМ!$B$34:$B$777,Y$313)+'СЕТ СН'!$F$16</f>
        <v>0</v>
      </c>
    </row>
    <row r="324" spans="1:25" ht="15.75" hidden="1" x14ac:dyDescent="0.2">
      <c r="A324" s="35">
        <f t="shared" si="9"/>
        <v>44238</v>
      </c>
      <c r="B324" s="36">
        <f>SUMIFS(СВЦЭМ!$J$34:$J$777,СВЦЭМ!$A$34:$A$777,$A324,СВЦЭМ!$B$34:$B$777,B$313)+'СЕТ СН'!$F$16</f>
        <v>0</v>
      </c>
      <c r="C324" s="36">
        <f>SUMIFS(СВЦЭМ!$J$34:$J$777,СВЦЭМ!$A$34:$A$777,$A324,СВЦЭМ!$B$34:$B$777,C$313)+'СЕТ СН'!$F$16</f>
        <v>0</v>
      </c>
      <c r="D324" s="36">
        <f>SUMIFS(СВЦЭМ!$J$34:$J$777,СВЦЭМ!$A$34:$A$777,$A324,СВЦЭМ!$B$34:$B$777,D$313)+'СЕТ СН'!$F$16</f>
        <v>0</v>
      </c>
      <c r="E324" s="36">
        <f>SUMIFS(СВЦЭМ!$J$34:$J$777,СВЦЭМ!$A$34:$A$777,$A324,СВЦЭМ!$B$34:$B$777,E$313)+'СЕТ СН'!$F$16</f>
        <v>0</v>
      </c>
      <c r="F324" s="36">
        <f>SUMIFS(СВЦЭМ!$J$34:$J$777,СВЦЭМ!$A$34:$A$777,$A324,СВЦЭМ!$B$34:$B$777,F$313)+'СЕТ СН'!$F$16</f>
        <v>0</v>
      </c>
      <c r="G324" s="36">
        <f>SUMIFS(СВЦЭМ!$J$34:$J$777,СВЦЭМ!$A$34:$A$777,$A324,СВЦЭМ!$B$34:$B$777,G$313)+'СЕТ СН'!$F$16</f>
        <v>0</v>
      </c>
      <c r="H324" s="36">
        <f>SUMIFS(СВЦЭМ!$J$34:$J$777,СВЦЭМ!$A$34:$A$777,$A324,СВЦЭМ!$B$34:$B$777,H$313)+'СЕТ СН'!$F$16</f>
        <v>0</v>
      </c>
      <c r="I324" s="36">
        <f>SUMIFS(СВЦЭМ!$J$34:$J$777,СВЦЭМ!$A$34:$A$777,$A324,СВЦЭМ!$B$34:$B$777,I$313)+'СЕТ СН'!$F$16</f>
        <v>0</v>
      </c>
      <c r="J324" s="36">
        <f>SUMIFS(СВЦЭМ!$J$34:$J$777,СВЦЭМ!$A$34:$A$777,$A324,СВЦЭМ!$B$34:$B$777,J$313)+'СЕТ СН'!$F$16</f>
        <v>0</v>
      </c>
      <c r="K324" s="36">
        <f>SUMIFS(СВЦЭМ!$J$34:$J$777,СВЦЭМ!$A$34:$A$777,$A324,СВЦЭМ!$B$34:$B$777,K$313)+'СЕТ СН'!$F$16</f>
        <v>0</v>
      </c>
      <c r="L324" s="36">
        <f>SUMIFS(СВЦЭМ!$J$34:$J$777,СВЦЭМ!$A$34:$A$777,$A324,СВЦЭМ!$B$34:$B$777,L$313)+'СЕТ СН'!$F$16</f>
        <v>0</v>
      </c>
      <c r="M324" s="36">
        <f>SUMIFS(СВЦЭМ!$J$34:$J$777,СВЦЭМ!$A$34:$A$777,$A324,СВЦЭМ!$B$34:$B$777,M$313)+'СЕТ СН'!$F$16</f>
        <v>0</v>
      </c>
      <c r="N324" s="36">
        <f>SUMIFS(СВЦЭМ!$J$34:$J$777,СВЦЭМ!$A$34:$A$777,$A324,СВЦЭМ!$B$34:$B$777,N$313)+'СЕТ СН'!$F$16</f>
        <v>0</v>
      </c>
      <c r="O324" s="36">
        <f>SUMIFS(СВЦЭМ!$J$34:$J$777,СВЦЭМ!$A$34:$A$777,$A324,СВЦЭМ!$B$34:$B$777,O$313)+'СЕТ СН'!$F$16</f>
        <v>0</v>
      </c>
      <c r="P324" s="36">
        <f>SUMIFS(СВЦЭМ!$J$34:$J$777,СВЦЭМ!$A$34:$A$777,$A324,СВЦЭМ!$B$34:$B$777,P$313)+'СЕТ СН'!$F$16</f>
        <v>0</v>
      </c>
      <c r="Q324" s="36">
        <f>SUMIFS(СВЦЭМ!$J$34:$J$777,СВЦЭМ!$A$34:$A$777,$A324,СВЦЭМ!$B$34:$B$777,Q$313)+'СЕТ СН'!$F$16</f>
        <v>0</v>
      </c>
      <c r="R324" s="36">
        <f>SUMIFS(СВЦЭМ!$J$34:$J$777,СВЦЭМ!$A$34:$A$777,$A324,СВЦЭМ!$B$34:$B$777,R$313)+'СЕТ СН'!$F$16</f>
        <v>0</v>
      </c>
      <c r="S324" s="36">
        <f>SUMIFS(СВЦЭМ!$J$34:$J$777,СВЦЭМ!$A$34:$A$777,$A324,СВЦЭМ!$B$34:$B$777,S$313)+'СЕТ СН'!$F$16</f>
        <v>0</v>
      </c>
      <c r="T324" s="36">
        <f>SUMIFS(СВЦЭМ!$J$34:$J$777,СВЦЭМ!$A$34:$A$777,$A324,СВЦЭМ!$B$34:$B$777,T$313)+'СЕТ СН'!$F$16</f>
        <v>0</v>
      </c>
      <c r="U324" s="36">
        <f>SUMIFS(СВЦЭМ!$J$34:$J$777,СВЦЭМ!$A$34:$A$777,$A324,СВЦЭМ!$B$34:$B$777,U$313)+'СЕТ СН'!$F$16</f>
        <v>0</v>
      </c>
      <c r="V324" s="36">
        <f>SUMIFS(СВЦЭМ!$J$34:$J$777,СВЦЭМ!$A$34:$A$777,$A324,СВЦЭМ!$B$34:$B$777,V$313)+'СЕТ СН'!$F$16</f>
        <v>0</v>
      </c>
      <c r="W324" s="36">
        <f>SUMIFS(СВЦЭМ!$J$34:$J$777,СВЦЭМ!$A$34:$A$777,$A324,СВЦЭМ!$B$34:$B$777,W$313)+'СЕТ СН'!$F$16</f>
        <v>0</v>
      </c>
      <c r="X324" s="36">
        <f>SUMIFS(СВЦЭМ!$J$34:$J$777,СВЦЭМ!$A$34:$A$777,$A324,СВЦЭМ!$B$34:$B$777,X$313)+'СЕТ СН'!$F$16</f>
        <v>0</v>
      </c>
      <c r="Y324" s="36">
        <f>SUMIFS(СВЦЭМ!$J$34:$J$777,СВЦЭМ!$A$34:$A$777,$A324,СВЦЭМ!$B$34:$B$777,Y$313)+'СЕТ СН'!$F$16</f>
        <v>0</v>
      </c>
    </row>
    <row r="325" spans="1:25" ht="15.75" hidden="1" x14ac:dyDescent="0.2">
      <c r="A325" s="35">
        <f t="shared" si="9"/>
        <v>44239</v>
      </c>
      <c r="B325" s="36">
        <f>SUMIFS(СВЦЭМ!$J$34:$J$777,СВЦЭМ!$A$34:$A$777,$A325,СВЦЭМ!$B$34:$B$777,B$313)+'СЕТ СН'!$F$16</f>
        <v>0</v>
      </c>
      <c r="C325" s="36">
        <f>SUMIFS(СВЦЭМ!$J$34:$J$777,СВЦЭМ!$A$34:$A$777,$A325,СВЦЭМ!$B$34:$B$777,C$313)+'СЕТ СН'!$F$16</f>
        <v>0</v>
      </c>
      <c r="D325" s="36">
        <f>SUMIFS(СВЦЭМ!$J$34:$J$777,СВЦЭМ!$A$34:$A$777,$A325,СВЦЭМ!$B$34:$B$777,D$313)+'СЕТ СН'!$F$16</f>
        <v>0</v>
      </c>
      <c r="E325" s="36">
        <f>SUMIFS(СВЦЭМ!$J$34:$J$777,СВЦЭМ!$A$34:$A$777,$A325,СВЦЭМ!$B$34:$B$777,E$313)+'СЕТ СН'!$F$16</f>
        <v>0</v>
      </c>
      <c r="F325" s="36">
        <f>SUMIFS(СВЦЭМ!$J$34:$J$777,СВЦЭМ!$A$34:$A$777,$A325,СВЦЭМ!$B$34:$B$777,F$313)+'СЕТ СН'!$F$16</f>
        <v>0</v>
      </c>
      <c r="G325" s="36">
        <f>SUMIFS(СВЦЭМ!$J$34:$J$777,СВЦЭМ!$A$34:$A$777,$A325,СВЦЭМ!$B$34:$B$777,G$313)+'СЕТ СН'!$F$16</f>
        <v>0</v>
      </c>
      <c r="H325" s="36">
        <f>SUMIFS(СВЦЭМ!$J$34:$J$777,СВЦЭМ!$A$34:$A$777,$A325,СВЦЭМ!$B$34:$B$777,H$313)+'СЕТ СН'!$F$16</f>
        <v>0</v>
      </c>
      <c r="I325" s="36">
        <f>SUMIFS(СВЦЭМ!$J$34:$J$777,СВЦЭМ!$A$34:$A$777,$A325,СВЦЭМ!$B$34:$B$777,I$313)+'СЕТ СН'!$F$16</f>
        <v>0</v>
      </c>
      <c r="J325" s="36">
        <f>SUMIFS(СВЦЭМ!$J$34:$J$777,СВЦЭМ!$A$34:$A$777,$A325,СВЦЭМ!$B$34:$B$777,J$313)+'СЕТ СН'!$F$16</f>
        <v>0</v>
      </c>
      <c r="K325" s="36">
        <f>SUMIFS(СВЦЭМ!$J$34:$J$777,СВЦЭМ!$A$34:$A$777,$A325,СВЦЭМ!$B$34:$B$777,K$313)+'СЕТ СН'!$F$16</f>
        <v>0</v>
      </c>
      <c r="L325" s="36">
        <f>SUMIFS(СВЦЭМ!$J$34:$J$777,СВЦЭМ!$A$34:$A$777,$A325,СВЦЭМ!$B$34:$B$777,L$313)+'СЕТ СН'!$F$16</f>
        <v>0</v>
      </c>
      <c r="M325" s="36">
        <f>SUMIFS(СВЦЭМ!$J$34:$J$777,СВЦЭМ!$A$34:$A$777,$A325,СВЦЭМ!$B$34:$B$777,M$313)+'СЕТ СН'!$F$16</f>
        <v>0</v>
      </c>
      <c r="N325" s="36">
        <f>SUMIFS(СВЦЭМ!$J$34:$J$777,СВЦЭМ!$A$34:$A$777,$A325,СВЦЭМ!$B$34:$B$777,N$313)+'СЕТ СН'!$F$16</f>
        <v>0</v>
      </c>
      <c r="O325" s="36">
        <f>SUMIFS(СВЦЭМ!$J$34:$J$777,СВЦЭМ!$A$34:$A$777,$A325,СВЦЭМ!$B$34:$B$777,O$313)+'СЕТ СН'!$F$16</f>
        <v>0</v>
      </c>
      <c r="P325" s="36">
        <f>SUMIFS(СВЦЭМ!$J$34:$J$777,СВЦЭМ!$A$34:$A$777,$A325,СВЦЭМ!$B$34:$B$777,P$313)+'СЕТ СН'!$F$16</f>
        <v>0</v>
      </c>
      <c r="Q325" s="36">
        <f>SUMIFS(СВЦЭМ!$J$34:$J$777,СВЦЭМ!$A$34:$A$777,$A325,СВЦЭМ!$B$34:$B$777,Q$313)+'СЕТ СН'!$F$16</f>
        <v>0</v>
      </c>
      <c r="R325" s="36">
        <f>SUMIFS(СВЦЭМ!$J$34:$J$777,СВЦЭМ!$A$34:$A$777,$A325,СВЦЭМ!$B$34:$B$777,R$313)+'СЕТ СН'!$F$16</f>
        <v>0</v>
      </c>
      <c r="S325" s="36">
        <f>SUMIFS(СВЦЭМ!$J$34:$J$777,СВЦЭМ!$A$34:$A$777,$A325,СВЦЭМ!$B$34:$B$777,S$313)+'СЕТ СН'!$F$16</f>
        <v>0</v>
      </c>
      <c r="T325" s="36">
        <f>SUMIFS(СВЦЭМ!$J$34:$J$777,СВЦЭМ!$A$34:$A$777,$A325,СВЦЭМ!$B$34:$B$777,T$313)+'СЕТ СН'!$F$16</f>
        <v>0</v>
      </c>
      <c r="U325" s="36">
        <f>SUMIFS(СВЦЭМ!$J$34:$J$777,СВЦЭМ!$A$34:$A$777,$A325,СВЦЭМ!$B$34:$B$777,U$313)+'СЕТ СН'!$F$16</f>
        <v>0</v>
      </c>
      <c r="V325" s="36">
        <f>SUMIFS(СВЦЭМ!$J$34:$J$777,СВЦЭМ!$A$34:$A$777,$A325,СВЦЭМ!$B$34:$B$777,V$313)+'СЕТ СН'!$F$16</f>
        <v>0</v>
      </c>
      <c r="W325" s="36">
        <f>SUMIFS(СВЦЭМ!$J$34:$J$777,СВЦЭМ!$A$34:$A$777,$A325,СВЦЭМ!$B$34:$B$777,W$313)+'СЕТ СН'!$F$16</f>
        <v>0</v>
      </c>
      <c r="X325" s="36">
        <f>SUMIFS(СВЦЭМ!$J$34:$J$777,СВЦЭМ!$A$34:$A$777,$A325,СВЦЭМ!$B$34:$B$777,X$313)+'СЕТ СН'!$F$16</f>
        <v>0</v>
      </c>
      <c r="Y325" s="36">
        <f>SUMIFS(СВЦЭМ!$J$34:$J$777,СВЦЭМ!$A$34:$A$777,$A325,СВЦЭМ!$B$34:$B$777,Y$313)+'СЕТ СН'!$F$16</f>
        <v>0</v>
      </c>
    </row>
    <row r="326" spans="1:25" ht="15.75" hidden="1" x14ac:dyDescent="0.2">
      <c r="A326" s="35">
        <f t="shared" si="9"/>
        <v>44240</v>
      </c>
      <c r="B326" s="36">
        <f>SUMIFS(СВЦЭМ!$J$34:$J$777,СВЦЭМ!$A$34:$A$777,$A326,СВЦЭМ!$B$34:$B$777,B$313)+'СЕТ СН'!$F$16</f>
        <v>0</v>
      </c>
      <c r="C326" s="36">
        <f>SUMIFS(СВЦЭМ!$J$34:$J$777,СВЦЭМ!$A$34:$A$777,$A326,СВЦЭМ!$B$34:$B$777,C$313)+'СЕТ СН'!$F$16</f>
        <v>0</v>
      </c>
      <c r="D326" s="36">
        <f>SUMIFS(СВЦЭМ!$J$34:$J$777,СВЦЭМ!$A$34:$A$777,$A326,СВЦЭМ!$B$34:$B$777,D$313)+'СЕТ СН'!$F$16</f>
        <v>0</v>
      </c>
      <c r="E326" s="36">
        <f>SUMIFS(СВЦЭМ!$J$34:$J$777,СВЦЭМ!$A$34:$A$777,$A326,СВЦЭМ!$B$34:$B$777,E$313)+'СЕТ СН'!$F$16</f>
        <v>0</v>
      </c>
      <c r="F326" s="36">
        <f>SUMIFS(СВЦЭМ!$J$34:$J$777,СВЦЭМ!$A$34:$A$777,$A326,СВЦЭМ!$B$34:$B$777,F$313)+'СЕТ СН'!$F$16</f>
        <v>0</v>
      </c>
      <c r="G326" s="36">
        <f>SUMIFS(СВЦЭМ!$J$34:$J$777,СВЦЭМ!$A$34:$A$777,$A326,СВЦЭМ!$B$34:$B$777,G$313)+'СЕТ СН'!$F$16</f>
        <v>0</v>
      </c>
      <c r="H326" s="36">
        <f>SUMIFS(СВЦЭМ!$J$34:$J$777,СВЦЭМ!$A$34:$A$777,$A326,СВЦЭМ!$B$34:$B$777,H$313)+'СЕТ СН'!$F$16</f>
        <v>0</v>
      </c>
      <c r="I326" s="36">
        <f>SUMIFS(СВЦЭМ!$J$34:$J$777,СВЦЭМ!$A$34:$A$777,$A326,СВЦЭМ!$B$34:$B$777,I$313)+'СЕТ СН'!$F$16</f>
        <v>0</v>
      </c>
      <c r="J326" s="36">
        <f>SUMIFS(СВЦЭМ!$J$34:$J$777,СВЦЭМ!$A$34:$A$777,$A326,СВЦЭМ!$B$34:$B$777,J$313)+'СЕТ СН'!$F$16</f>
        <v>0</v>
      </c>
      <c r="K326" s="36">
        <f>SUMIFS(СВЦЭМ!$J$34:$J$777,СВЦЭМ!$A$34:$A$777,$A326,СВЦЭМ!$B$34:$B$777,K$313)+'СЕТ СН'!$F$16</f>
        <v>0</v>
      </c>
      <c r="L326" s="36">
        <f>SUMIFS(СВЦЭМ!$J$34:$J$777,СВЦЭМ!$A$34:$A$777,$A326,СВЦЭМ!$B$34:$B$777,L$313)+'СЕТ СН'!$F$16</f>
        <v>0</v>
      </c>
      <c r="M326" s="36">
        <f>SUMIFS(СВЦЭМ!$J$34:$J$777,СВЦЭМ!$A$34:$A$777,$A326,СВЦЭМ!$B$34:$B$777,M$313)+'СЕТ СН'!$F$16</f>
        <v>0</v>
      </c>
      <c r="N326" s="36">
        <f>SUMIFS(СВЦЭМ!$J$34:$J$777,СВЦЭМ!$A$34:$A$777,$A326,СВЦЭМ!$B$34:$B$777,N$313)+'СЕТ СН'!$F$16</f>
        <v>0</v>
      </c>
      <c r="O326" s="36">
        <f>SUMIFS(СВЦЭМ!$J$34:$J$777,СВЦЭМ!$A$34:$A$777,$A326,СВЦЭМ!$B$34:$B$777,O$313)+'СЕТ СН'!$F$16</f>
        <v>0</v>
      </c>
      <c r="P326" s="36">
        <f>SUMIFS(СВЦЭМ!$J$34:$J$777,СВЦЭМ!$A$34:$A$777,$A326,СВЦЭМ!$B$34:$B$777,P$313)+'СЕТ СН'!$F$16</f>
        <v>0</v>
      </c>
      <c r="Q326" s="36">
        <f>SUMIFS(СВЦЭМ!$J$34:$J$777,СВЦЭМ!$A$34:$A$777,$A326,СВЦЭМ!$B$34:$B$777,Q$313)+'СЕТ СН'!$F$16</f>
        <v>0</v>
      </c>
      <c r="R326" s="36">
        <f>SUMIFS(СВЦЭМ!$J$34:$J$777,СВЦЭМ!$A$34:$A$777,$A326,СВЦЭМ!$B$34:$B$777,R$313)+'СЕТ СН'!$F$16</f>
        <v>0</v>
      </c>
      <c r="S326" s="36">
        <f>SUMIFS(СВЦЭМ!$J$34:$J$777,СВЦЭМ!$A$34:$A$777,$A326,СВЦЭМ!$B$34:$B$777,S$313)+'СЕТ СН'!$F$16</f>
        <v>0</v>
      </c>
      <c r="T326" s="36">
        <f>SUMIFS(СВЦЭМ!$J$34:$J$777,СВЦЭМ!$A$34:$A$777,$A326,СВЦЭМ!$B$34:$B$777,T$313)+'СЕТ СН'!$F$16</f>
        <v>0</v>
      </c>
      <c r="U326" s="36">
        <f>SUMIFS(СВЦЭМ!$J$34:$J$777,СВЦЭМ!$A$34:$A$777,$A326,СВЦЭМ!$B$34:$B$777,U$313)+'СЕТ СН'!$F$16</f>
        <v>0</v>
      </c>
      <c r="V326" s="36">
        <f>SUMIFS(СВЦЭМ!$J$34:$J$777,СВЦЭМ!$A$34:$A$777,$A326,СВЦЭМ!$B$34:$B$777,V$313)+'СЕТ СН'!$F$16</f>
        <v>0</v>
      </c>
      <c r="W326" s="36">
        <f>SUMIFS(СВЦЭМ!$J$34:$J$777,СВЦЭМ!$A$34:$A$777,$A326,СВЦЭМ!$B$34:$B$777,W$313)+'СЕТ СН'!$F$16</f>
        <v>0</v>
      </c>
      <c r="X326" s="36">
        <f>SUMIFS(СВЦЭМ!$J$34:$J$777,СВЦЭМ!$A$34:$A$777,$A326,СВЦЭМ!$B$34:$B$777,X$313)+'СЕТ СН'!$F$16</f>
        <v>0</v>
      </c>
      <c r="Y326" s="36">
        <f>SUMIFS(СВЦЭМ!$J$34:$J$777,СВЦЭМ!$A$34:$A$777,$A326,СВЦЭМ!$B$34:$B$777,Y$313)+'СЕТ СН'!$F$16</f>
        <v>0</v>
      </c>
    </row>
    <row r="327" spans="1:25" ht="15.75" hidden="1" x14ac:dyDescent="0.2">
      <c r="A327" s="35">
        <f t="shared" si="9"/>
        <v>44241</v>
      </c>
      <c r="B327" s="36">
        <f>SUMIFS(СВЦЭМ!$J$34:$J$777,СВЦЭМ!$A$34:$A$777,$A327,СВЦЭМ!$B$34:$B$777,B$313)+'СЕТ СН'!$F$16</f>
        <v>0</v>
      </c>
      <c r="C327" s="36">
        <f>SUMIFS(СВЦЭМ!$J$34:$J$777,СВЦЭМ!$A$34:$A$777,$A327,СВЦЭМ!$B$34:$B$777,C$313)+'СЕТ СН'!$F$16</f>
        <v>0</v>
      </c>
      <c r="D327" s="36">
        <f>SUMIFS(СВЦЭМ!$J$34:$J$777,СВЦЭМ!$A$34:$A$777,$A327,СВЦЭМ!$B$34:$B$777,D$313)+'СЕТ СН'!$F$16</f>
        <v>0</v>
      </c>
      <c r="E327" s="36">
        <f>SUMIFS(СВЦЭМ!$J$34:$J$777,СВЦЭМ!$A$34:$A$777,$A327,СВЦЭМ!$B$34:$B$777,E$313)+'СЕТ СН'!$F$16</f>
        <v>0</v>
      </c>
      <c r="F327" s="36">
        <f>SUMIFS(СВЦЭМ!$J$34:$J$777,СВЦЭМ!$A$34:$A$777,$A327,СВЦЭМ!$B$34:$B$777,F$313)+'СЕТ СН'!$F$16</f>
        <v>0</v>
      </c>
      <c r="G327" s="36">
        <f>SUMIFS(СВЦЭМ!$J$34:$J$777,СВЦЭМ!$A$34:$A$777,$A327,СВЦЭМ!$B$34:$B$777,G$313)+'СЕТ СН'!$F$16</f>
        <v>0</v>
      </c>
      <c r="H327" s="36">
        <f>SUMIFS(СВЦЭМ!$J$34:$J$777,СВЦЭМ!$A$34:$A$777,$A327,СВЦЭМ!$B$34:$B$777,H$313)+'СЕТ СН'!$F$16</f>
        <v>0</v>
      </c>
      <c r="I327" s="36">
        <f>SUMIFS(СВЦЭМ!$J$34:$J$777,СВЦЭМ!$A$34:$A$777,$A327,СВЦЭМ!$B$34:$B$777,I$313)+'СЕТ СН'!$F$16</f>
        <v>0</v>
      </c>
      <c r="J327" s="36">
        <f>SUMIFS(СВЦЭМ!$J$34:$J$777,СВЦЭМ!$A$34:$A$777,$A327,СВЦЭМ!$B$34:$B$777,J$313)+'СЕТ СН'!$F$16</f>
        <v>0</v>
      </c>
      <c r="K327" s="36">
        <f>SUMIFS(СВЦЭМ!$J$34:$J$777,СВЦЭМ!$A$34:$A$777,$A327,СВЦЭМ!$B$34:$B$777,K$313)+'СЕТ СН'!$F$16</f>
        <v>0</v>
      </c>
      <c r="L327" s="36">
        <f>SUMIFS(СВЦЭМ!$J$34:$J$777,СВЦЭМ!$A$34:$A$777,$A327,СВЦЭМ!$B$34:$B$777,L$313)+'СЕТ СН'!$F$16</f>
        <v>0</v>
      </c>
      <c r="M327" s="36">
        <f>SUMIFS(СВЦЭМ!$J$34:$J$777,СВЦЭМ!$A$34:$A$777,$A327,СВЦЭМ!$B$34:$B$777,M$313)+'СЕТ СН'!$F$16</f>
        <v>0</v>
      </c>
      <c r="N327" s="36">
        <f>SUMIFS(СВЦЭМ!$J$34:$J$777,СВЦЭМ!$A$34:$A$777,$A327,СВЦЭМ!$B$34:$B$777,N$313)+'СЕТ СН'!$F$16</f>
        <v>0</v>
      </c>
      <c r="O327" s="36">
        <f>SUMIFS(СВЦЭМ!$J$34:$J$777,СВЦЭМ!$A$34:$A$777,$A327,СВЦЭМ!$B$34:$B$777,O$313)+'СЕТ СН'!$F$16</f>
        <v>0</v>
      </c>
      <c r="P327" s="36">
        <f>SUMIFS(СВЦЭМ!$J$34:$J$777,СВЦЭМ!$A$34:$A$777,$A327,СВЦЭМ!$B$34:$B$777,P$313)+'СЕТ СН'!$F$16</f>
        <v>0</v>
      </c>
      <c r="Q327" s="36">
        <f>SUMIFS(СВЦЭМ!$J$34:$J$777,СВЦЭМ!$A$34:$A$777,$A327,СВЦЭМ!$B$34:$B$777,Q$313)+'СЕТ СН'!$F$16</f>
        <v>0</v>
      </c>
      <c r="R327" s="36">
        <f>SUMIFS(СВЦЭМ!$J$34:$J$777,СВЦЭМ!$A$34:$A$777,$A327,СВЦЭМ!$B$34:$B$777,R$313)+'СЕТ СН'!$F$16</f>
        <v>0</v>
      </c>
      <c r="S327" s="36">
        <f>SUMIFS(СВЦЭМ!$J$34:$J$777,СВЦЭМ!$A$34:$A$777,$A327,СВЦЭМ!$B$34:$B$777,S$313)+'СЕТ СН'!$F$16</f>
        <v>0</v>
      </c>
      <c r="T327" s="36">
        <f>SUMIFS(СВЦЭМ!$J$34:$J$777,СВЦЭМ!$A$34:$A$777,$A327,СВЦЭМ!$B$34:$B$777,T$313)+'СЕТ СН'!$F$16</f>
        <v>0</v>
      </c>
      <c r="U327" s="36">
        <f>SUMIFS(СВЦЭМ!$J$34:$J$777,СВЦЭМ!$A$34:$A$777,$A327,СВЦЭМ!$B$34:$B$777,U$313)+'СЕТ СН'!$F$16</f>
        <v>0</v>
      </c>
      <c r="V327" s="36">
        <f>SUMIFS(СВЦЭМ!$J$34:$J$777,СВЦЭМ!$A$34:$A$777,$A327,СВЦЭМ!$B$34:$B$777,V$313)+'СЕТ СН'!$F$16</f>
        <v>0</v>
      </c>
      <c r="W327" s="36">
        <f>SUMIFS(СВЦЭМ!$J$34:$J$777,СВЦЭМ!$A$34:$A$777,$A327,СВЦЭМ!$B$34:$B$777,W$313)+'СЕТ СН'!$F$16</f>
        <v>0</v>
      </c>
      <c r="X327" s="36">
        <f>SUMIFS(СВЦЭМ!$J$34:$J$777,СВЦЭМ!$A$34:$A$777,$A327,СВЦЭМ!$B$34:$B$777,X$313)+'СЕТ СН'!$F$16</f>
        <v>0</v>
      </c>
      <c r="Y327" s="36">
        <f>SUMIFS(СВЦЭМ!$J$34:$J$777,СВЦЭМ!$A$34:$A$777,$A327,СВЦЭМ!$B$34:$B$777,Y$313)+'СЕТ СН'!$F$16</f>
        <v>0</v>
      </c>
    </row>
    <row r="328" spans="1:25" ht="15.75" hidden="1" x14ac:dyDescent="0.2">
      <c r="A328" s="35">
        <f t="shared" si="9"/>
        <v>44242</v>
      </c>
      <c r="B328" s="36">
        <f>SUMIFS(СВЦЭМ!$J$34:$J$777,СВЦЭМ!$A$34:$A$777,$A328,СВЦЭМ!$B$34:$B$777,B$313)+'СЕТ СН'!$F$16</f>
        <v>0</v>
      </c>
      <c r="C328" s="36">
        <f>SUMIFS(СВЦЭМ!$J$34:$J$777,СВЦЭМ!$A$34:$A$777,$A328,СВЦЭМ!$B$34:$B$777,C$313)+'СЕТ СН'!$F$16</f>
        <v>0</v>
      </c>
      <c r="D328" s="36">
        <f>SUMIFS(СВЦЭМ!$J$34:$J$777,СВЦЭМ!$A$34:$A$777,$A328,СВЦЭМ!$B$34:$B$777,D$313)+'СЕТ СН'!$F$16</f>
        <v>0</v>
      </c>
      <c r="E328" s="36">
        <f>SUMIFS(СВЦЭМ!$J$34:$J$777,СВЦЭМ!$A$34:$A$777,$A328,СВЦЭМ!$B$34:$B$777,E$313)+'СЕТ СН'!$F$16</f>
        <v>0</v>
      </c>
      <c r="F328" s="36">
        <f>SUMIFS(СВЦЭМ!$J$34:$J$777,СВЦЭМ!$A$34:$A$777,$A328,СВЦЭМ!$B$34:$B$777,F$313)+'СЕТ СН'!$F$16</f>
        <v>0</v>
      </c>
      <c r="G328" s="36">
        <f>SUMIFS(СВЦЭМ!$J$34:$J$777,СВЦЭМ!$A$34:$A$777,$A328,СВЦЭМ!$B$34:$B$777,G$313)+'СЕТ СН'!$F$16</f>
        <v>0</v>
      </c>
      <c r="H328" s="36">
        <f>SUMIFS(СВЦЭМ!$J$34:$J$777,СВЦЭМ!$A$34:$A$777,$A328,СВЦЭМ!$B$34:$B$777,H$313)+'СЕТ СН'!$F$16</f>
        <v>0</v>
      </c>
      <c r="I328" s="36">
        <f>SUMIFS(СВЦЭМ!$J$34:$J$777,СВЦЭМ!$A$34:$A$777,$A328,СВЦЭМ!$B$34:$B$777,I$313)+'СЕТ СН'!$F$16</f>
        <v>0</v>
      </c>
      <c r="J328" s="36">
        <f>SUMIFS(СВЦЭМ!$J$34:$J$777,СВЦЭМ!$A$34:$A$777,$A328,СВЦЭМ!$B$34:$B$777,J$313)+'СЕТ СН'!$F$16</f>
        <v>0</v>
      </c>
      <c r="K328" s="36">
        <f>SUMIFS(СВЦЭМ!$J$34:$J$777,СВЦЭМ!$A$34:$A$777,$A328,СВЦЭМ!$B$34:$B$777,K$313)+'СЕТ СН'!$F$16</f>
        <v>0</v>
      </c>
      <c r="L328" s="36">
        <f>SUMIFS(СВЦЭМ!$J$34:$J$777,СВЦЭМ!$A$34:$A$777,$A328,СВЦЭМ!$B$34:$B$777,L$313)+'СЕТ СН'!$F$16</f>
        <v>0</v>
      </c>
      <c r="M328" s="36">
        <f>SUMIFS(СВЦЭМ!$J$34:$J$777,СВЦЭМ!$A$34:$A$777,$A328,СВЦЭМ!$B$34:$B$777,M$313)+'СЕТ СН'!$F$16</f>
        <v>0</v>
      </c>
      <c r="N328" s="36">
        <f>SUMIFS(СВЦЭМ!$J$34:$J$777,СВЦЭМ!$A$34:$A$777,$A328,СВЦЭМ!$B$34:$B$777,N$313)+'СЕТ СН'!$F$16</f>
        <v>0</v>
      </c>
      <c r="O328" s="36">
        <f>SUMIFS(СВЦЭМ!$J$34:$J$777,СВЦЭМ!$A$34:$A$777,$A328,СВЦЭМ!$B$34:$B$777,O$313)+'СЕТ СН'!$F$16</f>
        <v>0</v>
      </c>
      <c r="P328" s="36">
        <f>SUMIFS(СВЦЭМ!$J$34:$J$777,СВЦЭМ!$A$34:$A$777,$A328,СВЦЭМ!$B$34:$B$777,P$313)+'СЕТ СН'!$F$16</f>
        <v>0</v>
      </c>
      <c r="Q328" s="36">
        <f>SUMIFS(СВЦЭМ!$J$34:$J$777,СВЦЭМ!$A$34:$A$777,$A328,СВЦЭМ!$B$34:$B$777,Q$313)+'СЕТ СН'!$F$16</f>
        <v>0</v>
      </c>
      <c r="R328" s="36">
        <f>SUMIFS(СВЦЭМ!$J$34:$J$777,СВЦЭМ!$A$34:$A$777,$A328,СВЦЭМ!$B$34:$B$777,R$313)+'СЕТ СН'!$F$16</f>
        <v>0</v>
      </c>
      <c r="S328" s="36">
        <f>SUMIFS(СВЦЭМ!$J$34:$J$777,СВЦЭМ!$A$34:$A$777,$A328,СВЦЭМ!$B$34:$B$777,S$313)+'СЕТ СН'!$F$16</f>
        <v>0</v>
      </c>
      <c r="T328" s="36">
        <f>SUMIFS(СВЦЭМ!$J$34:$J$777,СВЦЭМ!$A$34:$A$777,$A328,СВЦЭМ!$B$34:$B$777,T$313)+'СЕТ СН'!$F$16</f>
        <v>0</v>
      </c>
      <c r="U328" s="36">
        <f>SUMIFS(СВЦЭМ!$J$34:$J$777,СВЦЭМ!$A$34:$A$777,$A328,СВЦЭМ!$B$34:$B$777,U$313)+'СЕТ СН'!$F$16</f>
        <v>0</v>
      </c>
      <c r="V328" s="36">
        <f>SUMIFS(СВЦЭМ!$J$34:$J$777,СВЦЭМ!$A$34:$A$777,$A328,СВЦЭМ!$B$34:$B$777,V$313)+'СЕТ СН'!$F$16</f>
        <v>0</v>
      </c>
      <c r="W328" s="36">
        <f>SUMIFS(СВЦЭМ!$J$34:$J$777,СВЦЭМ!$A$34:$A$777,$A328,СВЦЭМ!$B$34:$B$777,W$313)+'СЕТ СН'!$F$16</f>
        <v>0</v>
      </c>
      <c r="X328" s="36">
        <f>SUMIFS(СВЦЭМ!$J$34:$J$777,СВЦЭМ!$A$34:$A$777,$A328,СВЦЭМ!$B$34:$B$777,X$313)+'СЕТ СН'!$F$16</f>
        <v>0</v>
      </c>
      <c r="Y328" s="36">
        <f>SUMIFS(СВЦЭМ!$J$34:$J$777,СВЦЭМ!$A$34:$A$777,$A328,СВЦЭМ!$B$34:$B$777,Y$313)+'СЕТ СН'!$F$16</f>
        <v>0</v>
      </c>
    </row>
    <row r="329" spans="1:25" ht="15.75" hidden="1" x14ac:dyDescent="0.2">
      <c r="A329" s="35">
        <f t="shared" si="9"/>
        <v>44243</v>
      </c>
      <c r="B329" s="36">
        <f>SUMIFS(СВЦЭМ!$J$34:$J$777,СВЦЭМ!$A$34:$A$777,$A329,СВЦЭМ!$B$34:$B$777,B$313)+'СЕТ СН'!$F$16</f>
        <v>0</v>
      </c>
      <c r="C329" s="36">
        <f>SUMIFS(СВЦЭМ!$J$34:$J$777,СВЦЭМ!$A$34:$A$777,$A329,СВЦЭМ!$B$34:$B$777,C$313)+'СЕТ СН'!$F$16</f>
        <v>0</v>
      </c>
      <c r="D329" s="36">
        <f>SUMIFS(СВЦЭМ!$J$34:$J$777,СВЦЭМ!$A$34:$A$777,$A329,СВЦЭМ!$B$34:$B$777,D$313)+'СЕТ СН'!$F$16</f>
        <v>0</v>
      </c>
      <c r="E329" s="36">
        <f>SUMIFS(СВЦЭМ!$J$34:$J$777,СВЦЭМ!$A$34:$A$777,$A329,СВЦЭМ!$B$34:$B$777,E$313)+'СЕТ СН'!$F$16</f>
        <v>0</v>
      </c>
      <c r="F329" s="36">
        <f>SUMIFS(СВЦЭМ!$J$34:$J$777,СВЦЭМ!$A$34:$A$777,$A329,СВЦЭМ!$B$34:$B$777,F$313)+'СЕТ СН'!$F$16</f>
        <v>0</v>
      </c>
      <c r="G329" s="36">
        <f>SUMIFS(СВЦЭМ!$J$34:$J$777,СВЦЭМ!$A$34:$A$777,$A329,СВЦЭМ!$B$34:$B$777,G$313)+'СЕТ СН'!$F$16</f>
        <v>0</v>
      </c>
      <c r="H329" s="36">
        <f>SUMIFS(СВЦЭМ!$J$34:$J$777,СВЦЭМ!$A$34:$A$777,$A329,СВЦЭМ!$B$34:$B$777,H$313)+'СЕТ СН'!$F$16</f>
        <v>0</v>
      </c>
      <c r="I329" s="36">
        <f>SUMIFS(СВЦЭМ!$J$34:$J$777,СВЦЭМ!$A$34:$A$777,$A329,СВЦЭМ!$B$34:$B$777,I$313)+'СЕТ СН'!$F$16</f>
        <v>0</v>
      </c>
      <c r="J329" s="36">
        <f>SUMIFS(СВЦЭМ!$J$34:$J$777,СВЦЭМ!$A$34:$A$777,$A329,СВЦЭМ!$B$34:$B$777,J$313)+'СЕТ СН'!$F$16</f>
        <v>0</v>
      </c>
      <c r="K329" s="36">
        <f>SUMIFS(СВЦЭМ!$J$34:$J$777,СВЦЭМ!$A$34:$A$777,$A329,СВЦЭМ!$B$34:$B$777,K$313)+'СЕТ СН'!$F$16</f>
        <v>0</v>
      </c>
      <c r="L329" s="36">
        <f>SUMIFS(СВЦЭМ!$J$34:$J$777,СВЦЭМ!$A$34:$A$777,$A329,СВЦЭМ!$B$34:$B$777,L$313)+'СЕТ СН'!$F$16</f>
        <v>0</v>
      </c>
      <c r="M329" s="36">
        <f>SUMIFS(СВЦЭМ!$J$34:$J$777,СВЦЭМ!$A$34:$A$777,$A329,СВЦЭМ!$B$34:$B$777,M$313)+'СЕТ СН'!$F$16</f>
        <v>0</v>
      </c>
      <c r="N329" s="36">
        <f>SUMIFS(СВЦЭМ!$J$34:$J$777,СВЦЭМ!$A$34:$A$777,$A329,СВЦЭМ!$B$34:$B$777,N$313)+'СЕТ СН'!$F$16</f>
        <v>0</v>
      </c>
      <c r="O329" s="36">
        <f>SUMIFS(СВЦЭМ!$J$34:$J$777,СВЦЭМ!$A$34:$A$777,$A329,СВЦЭМ!$B$34:$B$777,O$313)+'СЕТ СН'!$F$16</f>
        <v>0</v>
      </c>
      <c r="P329" s="36">
        <f>SUMIFS(СВЦЭМ!$J$34:$J$777,СВЦЭМ!$A$34:$A$777,$A329,СВЦЭМ!$B$34:$B$777,P$313)+'СЕТ СН'!$F$16</f>
        <v>0</v>
      </c>
      <c r="Q329" s="36">
        <f>SUMIFS(СВЦЭМ!$J$34:$J$777,СВЦЭМ!$A$34:$A$777,$A329,СВЦЭМ!$B$34:$B$777,Q$313)+'СЕТ СН'!$F$16</f>
        <v>0</v>
      </c>
      <c r="R329" s="36">
        <f>SUMIFS(СВЦЭМ!$J$34:$J$777,СВЦЭМ!$A$34:$A$777,$A329,СВЦЭМ!$B$34:$B$777,R$313)+'СЕТ СН'!$F$16</f>
        <v>0</v>
      </c>
      <c r="S329" s="36">
        <f>SUMIFS(СВЦЭМ!$J$34:$J$777,СВЦЭМ!$A$34:$A$777,$A329,СВЦЭМ!$B$34:$B$777,S$313)+'СЕТ СН'!$F$16</f>
        <v>0</v>
      </c>
      <c r="T329" s="36">
        <f>SUMIFS(СВЦЭМ!$J$34:$J$777,СВЦЭМ!$A$34:$A$777,$A329,СВЦЭМ!$B$34:$B$777,T$313)+'СЕТ СН'!$F$16</f>
        <v>0</v>
      </c>
      <c r="U329" s="36">
        <f>SUMIFS(СВЦЭМ!$J$34:$J$777,СВЦЭМ!$A$34:$A$777,$A329,СВЦЭМ!$B$34:$B$777,U$313)+'СЕТ СН'!$F$16</f>
        <v>0</v>
      </c>
      <c r="V329" s="36">
        <f>SUMIFS(СВЦЭМ!$J$34:$J$777,СВЦЭМ!$A$34:$A$777,$A329,СВЦЭМ!$B$34:$B$777,V$313)+'СЕТ СН'!$F$16</f>
        <v>0</v>
      </c>
      <c r="W329" s="36">
        <f>SUMIFS(СВЦЭМ!$J$34:$J$777,СВЦЭМ!$A$34:$A$777,$A329,СВЦЭМ!$B$34:$B$777,W$313)+'СЕТ СН'!$F$16</f>
        <v>0</v>
      </c>
      <c r="X329" s="36">
        <f>SUMIFS(СВЦЭМ!$J$34:$J$777,СВЦЭМ!$A$34:$A$777,$A329,СВЦЭМ!$B$34:$B$777,X$313)+'СЕТ СН'!$F$16</f>
        <v>0</v>
      </c>
      <c r="Y329" s="36">
        <f>SUMIFS(СВЦЭМ!$J$34:$J$777,СВЦЭМ!$A$34:$A$777,$A329,СВЦЭМ!$B$34:$B$777,Y$313)+'СЕТ СН'!$F$16</f>
        <v>0</v>
      </c>
    </row>
    <row r="330" spans="1:25" ht="15.75" hidden="1" x14ac:dyDescent="0.2">
      <c r="A330" s="35">
        <f t="shared" si="9"/>
        <v>44244</v>
      </c>
      <c r="B330" s="36">
        <f>SUMIFS(СВЦЭМ!$J$34:$J$777,СВЦЭМ!$A$34:$A$777,$A330,СВЦЭМ!$B$34:$B$777,B$313)+'СЕТ СН'!$F$16</f>
        <v>0</v>
      </c>
      <c r="C330" s="36">
        <f>SUMIFS(СВЦЭМ!$J$34:$J$777,СВЦЭМ!$A$34:$A$777,$A330,СВЦЭМ!$B$34:$B$777,C$313)+'СЕТ СН'!$F$16</f>
        <v>0</v>
      </c>
      <c r="D330" s="36">
        <f>SUMIFS(СВЦЭМ!$J$34:$J$777,СВЦЭМ!$A$34:$A$777,$A330,СВЦЭМ!$B$34:$B$777,D$313)+'СЕТ СН'!$F$16</f>
        <v>0</v>
      </c>
      <c r="E330" s="36">
        <f>SUMIFS(СВЦЭМ!$J$34:$J$777,СВЦЭМ!$A$34:$A$777,$A330,СВЦЭМ!$B$34:$B$777,E$313)+'СЕТ СН'!$F$16</f>
        <v>0</v>
      </c>
      <c r="F330" s="36">
        <f>SUMIFS(СВЦЭМ!$J$34:$J$777,СВЦЭМ!$A$34:$A$777,$A330,СВЦЭМ!$B$34:$B$777,F$313)+'СЕТ СН'!$F$16</f>
        <v>0</v>
      </c>
      <c r="G330" s="36">
        <f>SUMIFS(СВЦЭМ!$J$34:$J$777,СВЦЭМ!$A$34:$A$777,$A330,СВЦЭМ!$B$34:$B$777,G$313)+'СЕТ СН'!$F$16</f>
        <v>0</v>
      </c>
      <c r="H330" s="36">
        <f>SUMIFS(СВЦЭМ!$J$34:$J$777,СВЦЭМ!$A$34:$A$777,$A330,СВЦЭМ!$B$34:$B$777,H$313)+'СЕТ СН'!$F$16</f>
        <v>0</v>
      </c>
      <c r="I330" s="36">
        <f>SUMIFS(СВЦЭМ!$J$34:$J$777,СВЦЭМ!$A$34:$A$777,$A330,СВЦЭМ!$B$34:$B$777,I$313)+'СЕТ СН'!$F$16</f>
        <v>0</v>
      </c>
      <c r="J330" s="36">
        <f>SUMIFS(СВЦЭМ!$J$34:$J$777,СВЦЭМ!$A$34:$A$777,$A330,СВЦЭМ!$B$34:$B$777,J$313)+'СЕТ СН'!$F$16</f>
        <v>0</v>
      </c>
      <c r="K330" s="36">
        <f>SUMIFS(СВЦЭМ!$J$34:$J$777,СВЦЭМ!$A$34:$A$777,$A330,СВЦЭМ!$B$34:$B$777,K$313)+'СЕТ СН'!$F$16</f>
        <v>0</v>
      </c>
      <c r="L330" s="36">
        <f>SUMIFS(СВЦЭМ!$J$34:$J$777,СВЦЭМ!$A$34:$A$777,$A330,СВЦЭМ!$B$34:$B$777,L$313)+'СЕТ СН'!$F$16</f>
        <v>0</v>
      </c>
      <c r="M330" s="36">
        <f>SUMIFS(СВЦЭМ!$J$34:$J$777,СВЦЭМ!$A$34:$A$777,$A330,СВЦЭМ!$B$34:$B$777,M$313)+'СЕТ СН'!$F$16</f>
        <v>0</v>
      </c>
      <c r="N330" s="36">
        <f>SUMIFS(СВЦЭМ!$J$34:$J$777,СВЦЭМ!$A$34:$A$777,$A330,СВЦЭМ!$B$34:$B$777,N$313)+'СЕТ СН'!$F$16</f>
        <v>0</v>
      </c>
      <c r="O330" s="36">
        <f>SUMIFS(СВЦЭМ!$J$34:$J$777,СВЦЭМ!$A$34:$A$777,$A330,СВЦЭМ!$B$34:$B$777,O$313)+'СЕТ СН'!$F$16</f>
        <v>0</v>
      </c>
      <c r="P330" s="36">
        <f>SUMIFS(СВЦЭМ!$J$34:$J$777,СВЦЭМ!$A$34:$A$777,$A330,СВЦЭМ!$B$34:$B$777,P$313)+'СЕТ СН'!$F$16</f>
        <v>0</v>
      </c>
      <c r="Q330" s="36">
        <f>SUMIFS(СВЦЭМ!$J$34:$J$777,СВЦЭМ!$A$34:$A$777,$A330,СВЦЭМ!$B$34:$B$777,Q$313)+'СЕТ СН'!$F$16</f>
        <v>0</v>
      </c>
      <c r="R330" s="36">
        <f>SUMIFS(СВЦЭМ!$J$34:$J$777,СВЦЭМ!$A$34:$A$777,$A330,СВЦЭМ!$B$34:$B$777,R$313)+'СЕТ СН'!$F$16</f>
        <v>0</v>
      </c>
      <c r="S330" s="36">
        <f>SUMIFS(СВЦЭМ!$J$34:$J$777,СВЦЭМ!$A$34:$A$777,$A330,СВЦЭМ!$B$34:$B$777,S$313)+'СЕТ СН'!$F$16</f>
        <v>0</v>
      </c>
      <c r="T330" s="36">
        <f>SUMIFS(СВЦЭМ!$J$34:$J$777,СВЦЭМ!$A$34:$A$777,$A330,СВЦЭМ!$B$34:$B$777,T$313)+'СЕТ СН'!$F$16</f>
        <v>0</v>
      </c>
      <c r="U330" s="36">
        <f>SUMIFS(СВЦЭМ!$J$34:$J$777,СВЦЭМ!$A$34:$A$777,$A330,СВЦЭМ!$B$34:$B$777,U$313)+'СЕТ СН'!$F$16</f>
        <v>0</v>
      </c>
      <c r="V330" s="36">
        <f>SUMIFS(СВЦЭМ!$J$34:$J$777,СВЦЭМ!$A$34:$A$777,$A330,СВЦЭМ!$B$34:$B$777,V$313)+'СЕТ СН'!$F$16</f>
        <v>0</v>
      </c>
      <c r="W330" s="36">
        <f>SUMIFS(СВЦЭМ!$J$34:$J$777,СВЦЭМ!$A$34:$A$777,$A330,СВЦЭМ!$B$34:$B$777,W$313)+'СЕТ СН'!$F$16</f>
        <v>0</v>
      </c>
      <c r="X330" s="36">
        <f>SUMIFS(СВЦЭМ!$J$34:$J$777,СВЦЭМ!$A$34:$A$777,$A330,СВЦЭМ!$B$34:$B$777,X$313)+'СЕТ СН'!$F$16</f>
        <v>0</v>
      </c>
      <c r="Y330" s="36">
        <f>SUMIFS(СВЦЭМ!$J$34:$J$777,СВЦЭМ!$A$34:$A$777,$A330,СВЦЭМ!$B$34:$B$777,Y$313)+'СЕТ СН'!$F$16</f>
        <v>0</v>
      </c>
    </row>
    <row r="331" spans="1:25" ht="15.75" hidden="1" x14ac:dyDescent="0.2">
      <c r="A331" s="35">
        <f t="shared" si="9"/>
        <v>44245</v>
      </c>
      <c r="B331" s="36">
        <f>SUMIFS(СВЦЭМ!$J$34:$J$777,СВЦЭМ!$A$34:$A$777,$A331,СВЦЭМ!$B$34:$B$777,B$313)+'СЕТ СН'!$F$16</f>
        <v>0</v>
      </c>
      <c r="C331" s="36">
        <f>SUMIFS(СВЦЭМ!$J$34:$J$777,СВЦЭМ!$A$34:$A$777,$A331,СВЦЭМ!$B$34:$B$777,C$313)+'СЕТ СН'!$F$16</f>
        <v>0</v>
      </c>
      <c r="D331" s="36">
        <f>SUMIFS(СВЦЭМ!$J$34:$J$777,СВЦЭМ!$A$34:$A$777,$A331,СВЦЭМ!$B$34:$B$777,D$313)+'СЕТ СН'!$F$16</f>
        <v>0</v>
      </c>
      <c r="E331" s="36">
        <f>SUMIFS(СВЦЭМ!$J$34:$J$777,СВЦЭМ!$A$34:$A$777,$A331,СВЦЭМ!$B$34:$B$777,E$313)+'СЕТ СН'!$F$16</f>
        <v>0</v>
      </c>
      <c r="F331" s="36">
        <f>SUMIFS(СВЦЭМ!$J$34:$J$777,СВЦЭМ!$A$34:$A$777,$A331,СВЦЭМ!$B$34:$B$777,F$313)+'СЕТ СН'!$F$16</f>
        <v>0</v>
      </c>
      <c r="G331" s="36">
        <f>SUMIFS(СВЦЭМ!$J$34:$J$777,СВЦЭМ!$A$34:$A$777,$A331,СВЦЭМ!$B$34:$B$777,G$313)+'СЕТ СН'!$F$16</f>
        <v>0</v>
      </c>
      <c r="H331" s="36">
        <f>SUMIFS(СВЦЭМ!$J$34:$J$777,СВЦЭМ!$A$34:$A$777,$A331,СВЦЭМ!$B$34:$B$777,H$313)+'СЕТ СН'!$F$16</f>
        <v>0</v>
      </c>
      <c r="I331" s="36">
        <f>SUMIFS(СВЦЭМ!$J$34:$J$777,СВЦЭМ!$A$34:$A$777,$A331,СВЦЭМ!$B$34:$B$777,I$313)+'СЕТ СН'!$F$16</f>
        <v>0</v>
      </c>
      <c r="J331" s="36">
        <f>SUMIFS(СВЦЭМ!$J$34:$J$777,СВЦЭМ!$A$34:$A$777,$A331,СВЦЭМ!$B$34:$B$777,J$313)+'СЕТ СН'!$F$16</f>
        <v>0</v>
      </c>
      <c r="K331" s="36">
        <f>SUMIFS(СВЦЭМ!$J$34:$J$777,СВЦЭМ!$A$34:$A$777,$A331,СВЦЭМ!$B$34:$B$777,K$313)+'СЕТ СН'!$F$16</f>
        <v>0</v>
      </c>
      <c r="L331" s="36">
        <f>SUMIFS(СВЦЭМ!$J$34:$J$777,СВЦЭМ!$A$34:$A$777,$A331,СВЦЭМ!$B$34:$B$777,L$313)+'СЕТ СН'!$F$16</f>
        <v>0</v>
      </c>
      <c r="M331" s="36">
        <f>SUMIFS(СВЦЭМ!$J$34:$J$777,СВЦЭМ!$A$34:$A$777,$A331,СВЦЭМ!$B$34:$B$777,M$313)+'СЕТ СН'!$F$16</f>
        <v>0</v>
      </c>
      <c r="N331" s="36">
        <f>SUMIFS(СВЦЭМ!$J$34:$J$777,СВЦЭМ!$A$34:$A$777,$A331,СВЦЭМ!$B$34:$B$777,N$313)+'СЕТ СН'!$F$16</f>
        <v>0</v>
      </c>
      <c r="O331" s="36">
        <f>SUMIFS(СВЦЭМ!$J$34:$J$777,СВЦЭМ!$A$34:$A$777,$A331,СВЦЭМ!$B$34:$B$777,O$313)+'СЕТ СН'!$F$16</f>
        <v>0</v>
      </c>
      <c r="P331" s="36">
        <f>SUMIFS(СВЦЭМ!$J$34:$J$777,СВЦЭМ!$A$34:$A$777,$A331,СВЦЭМ!$B$34:$B$777,P$313)+'СЕТ СН'!$F$16</f>
        <v>0</v>
      </c>
      <c r="Q331" s="36">
        <f>SUMIFS(СВЦЭМ!$J$34:$J$777,СВЦЭМ!$A$34:$A$777,$A331,СВЦЭМ!$B$34:$B$777,Q$313)+'СЕТ СН'!$F$16</f>
        <v>0</v>
      </c>
      <c r="R331" s="36">
        <f>SUMIFS(СВЦЭМ!$J$34:$J$777,СВЦЭМ!$A$34:$A$777,$A331,СВЦЭМ!$B$34:$B$777,R$313)+'СЕТ СН'!$F$16</f>
        <v>0</v>
      </c>
      <c r="S331" s="36">
        <f>SUMIFS(СВЦЭМ!$J$34:$J$777,СВЦЭМ!$A$34:$A$777,$A331,СВЦЭМ!$B$34:$B$777,S$313)+'СЕТ СН'!$F$16</f>
        <v>0</v>
      </c>
      <c r="T331" s="36">
        <f>SUMIFS(СВЦЭМ!$J$34:$J$777,СВЦЭМ!$A$34:$A$777,$A331,СВЦЭМ!$B$34:$B$777,T$313)+'СЕТ СН'!$F$16</f>
        <v>0</v>
      </c>
      <c r="U331" s="36">
        <f>SUMIFS(СВЦЭМ!$J$34:$J$777,СВЦЭМ!$A$34:$A$777,$A331,СВЦЭМ!$B$34:$B$777,U$313)+'СЕТ СН'!$F$16</f>
        <v>0</v>
      </c>
      <c r="V331" s="36">
        <f>SUMIFS(СВЦЭМ!$J$34:$J$777,СВЦЭМ!$A$34:$A$777,$A331,СВЦЭМ!$B$34:$B$777,V$313)+'СЕТ СН'!$F$16</f>
        <v>0</v>
      </c>
      <c r="W331" s="36">
        <f>SUMIFS(СВЦЭМ!$J$34:$J$777,СВЦЭМ!$A$34:$A$777,$A331,СВЦЭМ!$B$34:$B$777,W$313)+'СЕТ СН'!$F$16</f>
        <v>0</v>
      </c>
      <c r="X331" s="36">
        <f>SUMIFS(СВЦЭМ!$J$34:$J$777,СВЦЭМ!$A$34:$A$777,$A331,СВЦЭМ!$B$34:$B$777,X$313)+'СЕТ СН'!$F$16</f>
        <v>0</v>
      </c>
      <c r="Y331" s="36">
        <f>SUMIFS(СВЦЭМ!$J$34:$J$777,СВЦЭМ!$A$34:$A$777,$A331,СВЦЭМ!$B$34:$B$777,Y$313)+'СЕТ СН'!$F$16</f>
        <v>0</v>
      </c>
    </row>
    <row r="332" spans="1:25" ht="15.75" hidden="1" x14ac:dyDescent="0.2">
      <c r="A332" s="35">
        <f t="shared" si="9"/>
        <v>44246</v>
      </c>
      <c r="B332" s="36">
        <f>SUMIFS(СВЦЭМ!$J$34:$J$777,СВЦЭМ!$A$34:$A$777,$A332,СВЦЭМ!$B$34:$B$777,B$313)+'СЕТ СН'!$F$16</f>
        <v>0</v>
      </c>
      <c r="C332" s="36">
        <f>SUMIFS(СВЦЭМ!$J$34:$J$777,СВЦЭМ!$A$34:$A$777,$A332,СВЦЭМ!$B$34:$B$777,C$313)+'СЕТ СН'!$F$16</f>
        <v>0</v>
      </c>
      <c r="D332" s="36">
        <f>SUMIFS(СВЦЭМ!$J$34:$J$777,СВЦЭМ!$A$34:$A$777,$A332,СВЦЭМ!$B$34:$B$777,D$313)+'СЕТ СН'!$F$16</f>
        <v>0</v>
      </c>
      <c r="E332" s="36">
        <f>SUMIFS(СВЦЭМ!$J$34:$J$777,СВЦЭМ!$A$34:$A$777,$A332,СВЦЭМ!$B$34:$B$777,E$313)+'СЕТ СН'!$F$16</f>
        <v>0</v>
      </c>
      <c r="F332" s="36">
        <f>SUMIFS(СВЦЭМ!$J$34:$J$777,СВЦЭМ!$A$34:$A$777,$A332,СВЦЭМ!$B$34:$B$777,F$313)+'СЕТ СН'!$F$16</f>
        <v>0</v>
      </c>
      <c r="G332" s="36">
        <f>SUMIFS(СВЦЭМ!$J$34:$J$777,СВЦЭМ!$A$34:$A$777,$A332,СВЦЭМ!$B$34:$B$777,G$313)+'СЕТ СН'!$F$16</f>
        <v>0</v>
      </c>
      <c r="H332" s="36">
        <f>SUMIFS(СВЦЭМ!$J$34:$J$777,СВЦЭМ!$A$34:$A$777,$A332,СВЦЭМ!$B$34:$B$777,H$313)+'СЕТ СН'!$F$16</f>
        <v>0</v>
      </c>
      <c r="I332" s="36">
        <f>SUMIFS(СВЦЭМ!$J$34:$J$777,СВЦЭМ!$A$34:$A$777,$A332,СВЦЭМ!$B$34:$B$777,I$313)+'СЕТ СН'!$F$16</f>
        <v>0</v>
      </c>
      <c r="J332" s="36">
        <f>SUMIFS(СВЦЭМ!$J$34:$J$777,СВЦЭМ!$A$34:$A$777,$A332,СВЦЭМ!$B$34:$B$777,J$313)+'СЕТ СН'!$F$16</f>
        <v>0</v>
      </c>
      <c r="K332" s="36">
        <f>SUMIFS(СВЦЭМ!$J$34:$J$777,СВЦЭМ!$A$34:$A$777,$A332,СВЦЭМ!$B$34:$B$777,K$313)+'СЕТ СН'!$F$16</f>
        <v>0</v>
      </c>
      <c r="L332" s="36">
        <f>SUMIFS(СВЦЭМ!$J$34:$J$777,СВЦЭМ!$A$34:$A$777,$A332,СВЦЭМ!$B$34:$B$777,L$313)+'СЕТ СН'!$F$16</f>
        <v>0</v>
      </c>
      <c r="M332" s="36">
        <f>SUMIFS(СВЦЭМ!$J$34:$J$777,СВЦЭМ!$A$34:$A$777,$A332,СВЦЭМ!$B$34:$B$777,M$313)+'СЕТ СН'!$F$16</f>
        <v>0</v>
      </c>
      <c r="N332" s="36">
        <f>SUMIFS(СВЦЭМ!$J$34:$J$777,СВЦЭМ!$A$34:$A$777,$A332,СВЦЭМ!$B$34:$B$777,N$313)+'СЕТ СН'!$F$16</f>
        <v>0</v>
      </c>
      <c r="O332" s="36">
        <f>SUMIFS(СВЦЭМ!$J$34:$J$777,СВЦЭМ!$A$34:$A$777,$A332,СВЦЭМ!$B$34:$B$777,O$313)+'СЕТ СН'!$F$16</f>
        <v>0</v>
      </c>
      <c r="P332" s="36">
        <f>SUMIFS(СВЦЭМ!$J$34:$J$777,СВЦЭМ!$A$34:$A$777,$A332,СВЦЭМ!$B$34:$B$777,P$313)+'СЕТ СН'!$F$16</f>
        <v>0</v>
      </c>
      <c r="Q332" s="36">
        <f>SUMIFS(СВЦЭМ!$J$34:$J$777,СВЦЭМ!$A$34:$A$777,$A332,СВЦЭМ!$B$34:$B$777,Q$313)+'СЕТ СН'!$F$16</f>
        <v>0</v>
      </c>
      <c r="R332" s="36">
        <f>SUMIFS(СВЦЭМ!$J$34:$J$777,СВЦЭМ!$A$34:$A$777,$A332,СВЦЭМ!$B$34:$B$777,R$313)+'СЕТ СН'!$F$16</f>
        <v>0</v>
      </c>
      <c r="S332" s="36">
        <f>SUMIFS(СВЦЭМ!$J$34:$J$777,СВЦЭМ!$A$34:$A$777,$A332,СВЦЭМ!$B$34:$B$777,S$313)+'СЕТ СН'!$F$16</f>
        <v>0</v>
      </c>
      <c r="T332" s="36">
        <f>SUMIFS(СВЦЭМ!$J$34:$J$777,СВЦЭМ!$A$34:$A$777,$A332,СВЦЭМ!$B$34:$B$777,T$313)+'СЕТ СН'!$F$16</f>
        <v>0</v>
      </c>
      <c r="U332" s="36">
        <f>SUMIFS(СВЦЭМ!$J$34:$J$777,СВЦЭМ!$A$34:$A$777,$A332,СВЦЭМ!$B$34:$B$777,U$313)+'СЕТ СН'!$F$16</f>
        <v>0</v>
      </c>
      <c r="V332" s="36">
        <f>SUMIFS(СВЦЭМ!$J$34:$J$777,СВЦЭМ!$A$34:$A$777,$A332,СВЦЭМ!$B$34:$B$777,V$313)+'СЕТ СН'!$F$16</f>
        <v>0</v>
      </c>
      <c r="W332" s="36">
        <f>SUMIFS(СВЦЭМ!$J$34:$J$777,СВЦЭМ!$A$34:$A$777,$A332,СВЦЭМ!$B$34:$B$777,W$313)+'СЕТ СН'!$F$16</f>
        <v>0</v>
      </c>
      <c r="X332" s="36">
        <f>SUMIFS(СВЦЭМ!$J$34:$J$777,СВЦЭМ!$A$34:$A$777,$A332,СВЦЭМ!$B$34:$B$777,X$313)+'СЕТ СН'!$F$16</f>
        <v>0</v>
      </c>
      <c r="Y332" s="36">
        <f>SUMIFS(СВЦЭМ!$J$34:$J$777,СВЦЭМ!$A$34:$A$777,$A332,СВЦЭМ!$B$34:$B$777,Y$313)+'СЕТ СН'!$F$16</f>
        <v>0</v>
      </c>
    </row>
    <row r="333" spans="1:25" ht="15.75" hidden="1" x14ac:dyDescent="0.2">
      <c r="A333" s="35">
        <f t="shared" si="9"/>
        <v>44247</v>
      </c>
      <c r="B333" s="36">
        <f>SUMIFS(СВЦЭМ!$J$34:$J$777,СВЦЭМ!$A$34:$A$777,$A333,СВЦЭМ!$B$34:$B$777,B$313)+'СЕТ СН'!$F$16</f>
        <v>0</v>
      </c>
      <c r="C333" s="36">
        <f>SUMIFS(СВЦЭМ!$J$34:$J$777,СВЦЭМ!$A$34:$A$777,$A333,СВЦЭМ!$B$34:$B$777,C$313)+'СЕТ СН'!$F$16</f>
        <v>0</v>
      </c>
      <c r="D333" s="36">
        <f>SUMIFS(СВЦЭМ!$J$34:$J$777,СВЦЭМ!$A$34:$A$777,$A333,СВЦЭМ!$B$34:$B$777,D$313)+'СЕТ СН'!$F$16</f>
        <v>0</v>
      </c>
      <c r="E333" s="36">
        <f>SUMIFS(СВЦЭМ!$J$34:$J$777,СВЦЭМ!$A$34:$A$777,$A333,СВЦЭМ!$B$34:$B$777,E$313)+'СЕТ СН'!$F$16</f>
        <v>0</v>
      </c>
      <c r="F333" s="36">
        <f>SUMIFS(СВЦЭМ!$J$34:$J$777,СВЦЭМ!$A$34:$A$777,$A333,СВЦЭМ!$B$34:$B$777,F$313)+'СЕТ СН'!$F$16</f>
        <v>0</v>
      </c>
      <c r="G333" s="36">
        <f>SUMIFS(СВЦЭМ!$J$34:$J$777,СВЦЭМ!$A$34:$A$777,$A333,СВЦЭМ!$B$34:$B$777,G$313)+'СЕТ СН'!$F$16</f>
        <v>0</v>
      </c>
      <c r="H333" s="36">
        <f>SUMIFS(СВЦЭМ!$J$34:$J$777,СВЦЭМ!$A$34:$A$777,$A333,СВЦЭМ!$B$34:$B$777,H$313)+'СЕТ СН'!$F$16</f>
        <v>0</v>
      </c>
      <c r="I333" s="36">
        <f>SUMIFS(СВЦЭМ!$J$34:$J$777,СВЦЭМ!$A$34:$A$777,$A333,СВЦЭМ!$B$34:$B$777,I$313)+'СЕТ СН'!$F$16</f>
        <v>0</v>
      </c>
      <c r="J333" s="36">
        <f>SUMIFS(СВЦЭМ!$J$34:$J$777,СВЦЭМ!$A$34:$A$777,$A333,СВЦЭМ!$B$34:$B$777,J$313)+'СЕТ СН'!$F$16</f>
        <v>0</v>
      </c>
      <c r="K333" s="36">
        <f>SUMIFS(СВЦЭМ!$J$34:$J$777,СВЦЭМ!$A$34:$A$777,$A333,СВЦЭМ!$B$34:$B$777,K$313)+'СЕТ СН'!$F$16</f>
        <v>0</v>
      </c>
      <c r="L333" s="36">
        <f>SUMIFS(СВЦЭМ!$J$34:$J$777,СВЦЭМ!$A$34:$A$777,$A333,СВЦЭМ!$B$34:$B$777,L$313)+'СЕТ СН'!$F$16</f>
        <v>0</v>
      </c>
      <c r="M333" s="36">
        <f>SUMIFS(СВЦЭМ!$J$34:$J$777,СВЦЭМ!$A$34:$A$777,$A333,СВЦЭМ!$B$34:$B$777,M$313)+'СЕТ СН'!$F$16</f>
        <v>0</v>
      </c>
      <c r="N333" s="36">
        <f>SUMIFS(СВЦЭМ!$J$34:$J$777,СВЦЭМ!$A$34:$A$777,$A333,СВЦЭМ!$B$34:$B$777,N$313)+'СЕТ СН'!$F$16</f>
        <v>0</v>
      </c>
      <c r="O333" s="36">
        <f>SUMIFS(СВЦЭМ!$J$34:$J$777,СВЦЭМ!$A$34:$A$777,$A333,СВЦЭМ!$B$34:$B$777,O$313)+'СЕТ СН'!$F$16</f>
        <v>0</v>
      </c>
      <c r="P333" s="36">
        <f>SUMIFS(СВЦЭМ!$J$34:$J$777,СВЦЭМ!$A$34:$A$777,$A333,СВЦЭМ!$B$34:$B$777,P$313)+'СЕТ СН'!$F$16</f>
        <v>0</v>
      </c>
      <c r="Q333" s="36">
        <f>SUMIFS(СВЦЭМ!$J$34:$J$777,СВЦЭМ!$A$34:$A$777,$A333,СВЦЭМ!$B$34:$B$777,Q$313)+'СЕТ СН'!$F$16</f>
        <v>0</v>
      </c>
      <c r="R333" s="36">
        <f>SUMIFS(СВЦЭМ!$J$34:$J$777,СВЦЭМ!$A$34:$A$777,$A333,СВЦЭМ!$B$34:$B$777,R$313)+'СЕТ СН'!$F$16</f>
        <v>0</v>
      </c>
      <c r="S333" s="36">
        <f>SUMIFS(СВЦЭМ!$J$34:$J$777,СВЦЭМ!$A$34:$A$777,$A333,СВЦЭМ!$B$34:$B$777,S$313)+'СЕТ СН'!$F$16</f>
        <v>0</v>
      </c>
      <c r="T333" s="36">
        <f>SUMIFS(СВЦЭМ!$J$34:$J$777,СВЦЭМ!$A$34:$A$777,$A333,СВЦЭМ!$B$34:$B$777,T$313)+'СЕТ СН'!$F$16</f>
        <v>0</v>
      </c>
      <c r="U333" s="36">
        <f>SUMIFS(СВЦЭМ!$J$34:$J$777,СВЦЭМ!$A$34:$A$777,$A333,СВЦЭМ!$B$34:$B$777,U$313)+'СЕТ СН'!$F$16</f>
        <v>0</v>
      </c>
      <c r="V333" s="36">
        <f>SUMIFS(СВЦЭМ!$J$34:$J$777,СВЦЭМ!$A$34:$A$777,$A333,СВЦЭМ!$B$34:$B$777,V$313)+'СЕТ СН'!$F$16</f>
        <v>0</v>
      </c>
      <c r="W333" s="36">
        <f>SUMIFS(СВЦЭМ!$J$34:$J$777,СВЦЭМ!$A$34:$A$777,$A333,СВЦЭМ!$B$34:$B$777,W$313)+'СЕТ СН'!$F$16</f>
        <v>0</v>
      </c>
      <c r="X333" s="36">
        <f>SUMIFS(СВЦЭМ!$J$34:$J$777,СВЦЭМ!$A$34:$A$777,$A333,СВЦЭМ!$B$34:$B$777,X$313)+'СЕТ СН'!$F$16</f>
        <v>0</v>
      </c>
      <c r="Y333" s="36">
        <f>SUMIFS(СВЦЭМ!$J$34:$J$777,СВЦЭМ!$A$34:$A$777,$A333,СВЦЭМ!$B$34:$B$777,Y$313)+'СЕТ СН'!$F$16</f>
        <v>0</v>
      </c>
    </row>
    <row r="334" spans="1:25" ht="15.75" hidden="1" x14ac:dyDescent="0.2">
      <c r="A334" s="35">
        <f t="shared" si="9"/>
        <v>44248</v>
      </c>
      <c r="B334" s="36">
        <f>SUMIFS(СВЦЭМ!$J$34:$J$777,СВЦЭМ!$A$34:$A$777,$A334,СВЦЭМ!$B$34:$B$777,B$313)+'СЕТ СН'!$F$16</f>
        <v>0</v>
      </c>
      <c r="C334" s="36">
        <f>SUMIFS(СВЦЭМ!$J$34:$J$777,СВЦЭМ!$A$34:$A$777,$A334,СВЦЭМ!$B$34:$B$777,C$313)+'СЕТ СН'!$F$16</f>
        <v>0</v>
      </c>
      <c r="D334" s="36">
        <f>SUMIFS(СВЦЭМ!$J$34:$J$777,СВЦЭМ!$A$34:$A$777,$A334,СВЦЭМ!$B$34:$B$777,D$313)+'СЕТ СН'!$F$16</f>
        <v>0</v>
      </c>
      <c r="E334" s="36">
        <f>SUMIFS(СВЦЭМ!$J$34:$J$777,СВЦЭМ!$A$34:$A$777,$A334,СВЦЭМ!$B$34:$B$777,E$313)+'СЕТ СН'!$F$16</f>
        <v>0</v>
      </c>
      <c r="F334" s="36">
        <f>SUMIFS(СВЦЭМ!$J$34:$J$777,СВЦЭМ!$A$34:$A$777,$A334,СВЦЭМ!$B$34:$B$777,F$313)+'СЕТ СН'!$F$16</f>
        <v>0</v>
      </c>
      <c r="G334" s="36">
        <f>SUMIFS(СВЦЭМ!$J$34:$J$777,СВЦЭМ!$A$34:$A$777,$A334,СВЦЭМ!$B$34:$B$777,G$313)+'СЕТ СН'!$F$16</f>
        <v>0</v>
      </c>
      <c r="H334" s="36">
        <f>SUMIFS(СВЦЭМ!$J$34:$J$777,СВЦЭМ!$A$34:$A$777,$A334,СВЦЭМ!$B$34:$B$777,H$313)+'СЕТ СН'!$F$16</f>
        <v>0</v>
      </c>
      <c r="I334" s="36">
        <f>SUMIFS(СВЦЭМ!$J$34:$J$777,СВЦЭМ!$A$34:$A$777,$A334,СВЦЭМ!$B$34:$B$777,I$313)+'СЕТ СН'!$F$16</f>
        <v>0</v>
      </c>
      <c r="J334" s="36">
        <f>SUMIFS(СВЦЭМ!$J$34:$J$777,СВЦЭМ!$A$34:$A$777,$A334,СВЦЭМ!$B$34:$B$777,J$313)+'СЕТ СН'!$F$16</f>
        <v>0</v>
      </c>
      <c r="K334" s="36">
        <f>SUMIFS(СВЦЭМ!$J$34:$J$777,СВЦЭМ!$A$34:$A$777,$A334,СВЦЭМ!$B$34:$B$777,K$313)+'СЕТ СН'!$F$16</f>
        <v>0</v>
      </c>
      <c r="L334" s="36">
        <f>SUMIFS(СВЦЭМ!$J$34:$J$777,СВЦЭМ!$A$34:$A$777,$A334,СВЦЭМ!$B$34:$B$777,L$313)+'СЕТ СН'!$F$16</f>
        <v>0</v>
      </c>
      <c r="M334" s="36">
        <f>SUMIFS(СВЦЭМ!$J$34:$J$777,СВЦЭМ!$A$34:$A$777,$A334,СВЦЭМ!$B$34:$B$777,M$313)+'СЕТ СН'!$F$16</f>
        <v>0</v>
      </c>
      <c r="N334" s="36">
        <f>SUMIFS(СВЦЭМ!$J$34:$J$777,СВЦЭМ!$A$34:$A$777,$A334,СВЦЭМ!$B$34:$B$777,N$313)+'СЕТ СН'!$F$16</f>
        <v>0</v>
      </c>
      <c r="O334" s="36">
        <f>SUMIFS(СВЦЭМ!$J$34:$J$777,СВЦЭМ!$A$34:$A$777,$A334,СВЦЭМ!$B$34:$B$777,O$313)+'СЕТ СН'!$F$16</f>
        <v>0</v>
      </c>
      <c r="P334" s="36">
        <f>SUMIFS(СВЦЭМ!$J$34:$J$777,СВЦЭМ!$A$34:$A$777,$A334,СВЦЭМ!$B$34:$B$777,P$313)+'СЕТ СН'!$F$16</f>
        <v>0</v>
      </c>
      <c r="Q334" s="36">
        <f>SUMIFS(СВЦЭМ!$J$34:$J$777,СВЦЭМ!$A$34:$A$777,$A334,СВЦЭМ!$B$34:$B$777,Q$313)+'СЕТ СН'!$F$16</f>
        <v>0</v>
      </c>
      <c r="R334" s="36">
        <f>SUMIFS(СВЦЭМ!$J$34:$J$777,СВЦЭМ!$A$34:$A$777,$A334,СВЦЭМ!$B$34:$B$777,R$313)+'СЕТ СН'!$F$16</f>
        <v>0</v>
      </c>
      <c r="S334" s="36">
        <f>SUMIFS(СВЦЭМ!$J$34:$J$777,СВЦЭМ!$A$34:$A$777,$A334,СВЦЭМ!$B$34:$B$777,S$313)+'СЕТ СН'!$F$16</f>
        <v>0</v>
      </c>
      <c r="T334" s="36">
        <f>SUMIFS(СВЦЭМ!$J$34:$J$777,СВЦЭМ!$A$34:$A$777,$A334,СВЦЭМ!$B$34:$B$777,T$313)+'СЕТ СН'!$F$16</f>
        <v>0</v>
      </c>
      <c r="U334" s="36">
        <f>SUMIFS(СВЦЭМ!$J$34:$J$777,СВЦЭМ!$A$34:$A$777,$A334,СВЦЭМ!$B$34:$B$777,U$313)+'СЕТ СН'!$F$16</f>
        <v>0</v>
      </c>
      <c r="V334" s="36">
        <f>SUMIFS(СВЦЭМ!$J$34:$J$777,СВЦЭМ!$A$34:$A$777,$A334,СВЦЭМ!$B$34:$B$777,V$313)+'СЕТ СН'!$F$16</f>
        <v>0</v>
      </c>
      <c r="W334" s="36">
        <f>SUMIFS(СВЦЭМ!$J$34:$J$777,СВЦЭМ!$A$34:$A$777,$A334,СВЦЭМ!$B$34:$B$777,W$313)+'СЕТ СН'!$F$16</f>
        <v>0</v>
      </c>
      <c r="X334" s="36">
        <f>SUMIFS(СВЦЭМ!$J$34:$J$777,СВЦЭМ!$A$34:$A$777,$A334,СВЦЭМ!$B$34:$B$777,X$313)+'СЕТ СН'!$F$16</f>
        <v>0</v>
      </c>
      <c r="Y334" s="36">
        <f>SUMIFS(СВЦЭМ!$J$34:$J$777,СВЦЭМ!$A$34:$A$777,$A334,СВЦЭМ!$B$34:$B$777,Y$313)+'СЕТ СН'!$F$16</f>
        <v>0</v>
      </c>
    </row>
    <row r="335" spans="1:25" ht="15.75" hidden="1" x14ac:dyDescent="0.2">
      <c r="A335" s="35">
        <f t="shared" si="9"/>
        <v>44249</v>
      </c>
      <c r="B335" s="36">
        <f>SUMIFS(СВЦЭМ!$J$34:$J$777,СВЦЭМ!$A$34:$A$777,$A335,СВЦЭМ!$B$34:$B$777,B$313)+'СЕТ СН'!$F$16</f>
        <v>0</v>
      </c>
      <c r="C335" s="36">
        <f>SUMIFS(СВЦЭМ!$J$34:$J$777,СВЦЭМ!$A$34:$A$777,$A335,СВЦЭМ!$B$34:$B$777,C$313)+'СЕТ СН'!$F$16</f>
        <v>0</v>
      </c>
      <c r="D335" s="36">
        <f>SUMIFS(СВЦЭМ!$J$34:$J$777,СВЦЭМ!$A$34:$A$777,$A335,СВЦЭМ!$B$34:$B$777,D$313)+'СЕТ СН'!$F$16</f>
        <v>0</v>
      </c>
      <c r="E335" s="36">
        <f>SUMIFS(СВЦЭМ!$J$34:$J$777,СВЦЭМ!$A$34:$A$777,$A335,СВЦЭМ!$B$34:$B$777,E$313)+'СЕТ СН'!$F$16</f>
        <v>0</v>
      </c>
      <c r="F335" s="36">
        <f>SUMIFS(СВЦЭМ!$J$34:$J$777,СВЦЭМ!$A$34:$A$777,$A335,СВЦЭМ!$B$34:$B$777,F$313)+'СЕТ СН'!$F$16</f>
        <v>0</v>
      </c>
      <c r="G335" s="36">
        <f>SUMIFS(СВЦЭМ!$J$34:$J$777,СВЦЭМ!$A$34:$A$777,$A335,СВЦЭМ!$B$34:$B$777,G$313)+'СЕТ СН'!$F$16</f>
        <v>0</v>
      </c>
      <c r="H335" s="36">
        <f>SUMIFS(СВЦЭМ!$J$34:$J$777,СВЦЭМ!$A$34:$A$777,$A335,СВЦЭМ!$B$34:$B$777,H$313)+'СЕТ СН'!$F$16</f>
        <v>0</v>
      </c>
      <c r="I335" s="36">
        <f>SUMIFS(СВЦЭМ!$J$34:$J$777,СВЦЭМ!$A$34:$A$777,$A335,СВЦЭМ!$B$34:$B$777,I$313)+'СЕТ СН'!$F$16</f>
        <v>0</v>
      </c>
      <c r="J335" s="36">
        <f>SUMIFS(СВЦЭМ!$J$34:$J$777,СВЦЭМ!$A$34:$A$777,$A335,СВЦЭМ!$B$34:$B$777,J$313)+'СЕТ СН'!$F$16</f>
        <v>0</v>
      </c>
      <c r="K335" s="36">
        <f>SUMIFS(СВЦЭМ!$J$34:$J$777,СВЦЭМ!$A$34:$A$777,$A335,СВЦЭМ!$B$34:$B$777,K$313)+'СЕТ СН'!$F$16</f>
        <v>0</v>
      </c>
      <c r="L335" s="36">
        <f>SUMIFS(СВЦЭМ!$J$34:$J$777,СВЦЭМ!$A$34:$A$777,$A335,СВЦЭМ!$B$34:$B$777,L$313)+'СЕТ СН'!$F$16</f>
        <v>0</v>
      </c>
      <c r="M335" s="36">
        <f>SUMIFS(СВЦЭМ!$J$34:$J$777,СВЦЭМ!$A$34:$A$777,$A335,СВЦЭМ!$B$34:$B$777,M$313)+'СЕТ СН'!$F$16</f>
        <v>0</v>
      </c>
      <c r="N335" s="36">
        <f>SUMIFS(СВЦЭМ!$J$34:$J$777,СВЦЭМ!$A$34:$A$777,$A335,СВЦЭМ!$B$34:$B$777,N$313)+'СЕТ СН'!$F$16</f>
        <v>0</v>
      </c>
      <c r="O335" s="36">
        <f>SUMIFS(СВЦЭМ!$J$34:$J$777,СВЦЭМ!$A$34:$A$777,$A335,СВЦЭМ!$B$34:$B$777,O$313)+'СЕТ СН'!$F$16</f>
        <v>0</v>
      </c>
      <c r="P335" s="36">
        <f>SUMIFS(СВЦЭМ!$J$34:$J$777,СВЦЭМ!$A$34:$A$777,$A335,СВЦЭМ!$B$34:$B$777,P$313)+'СЕТ СН'!$F$16</f>
        <v>0</v>
      </c>
      <c r="Q335" s="36">
        <f>SUMIFS(СВЦЭМ!$J$34:$J$777,СВЦЭМ!$A$34:$A$777,$A335,СВЦЭМ!$B$34:$B$777,Q$313)+'СЕТ СН'!$F$16</f>
        <v>0</v>
      </c>
      <c r="R335" s="36">
        <f>SUMIFS(СВЦЭМ!$J$34:$J$777,СВЦЭМ!$A$34:$A$777,$A335,СВЦЭМ!$B$34:$B$777,R$313)+'СЕТ СН'!$F$16</f>
        <v>0</v>
      </c>
      <c r="S335" s="36">
        <f>SUMIFS(СВЦЭМ!$J$34:$J$777,СВЦЭМ!$A$34:$A$777,$A335,СВЦЭМ!$B$34:$B$777,S$313)+'СЕТ СН'!$F$16</f>
        <v>0</v>
      </c>
      <c r="T335" s="36">
        <f>SUMIFS(СВЦЭМ!$J$34:$J$777,СВЦЭМ!$A$34:$A$777,$A335,СВЦЭМ!$B$34:$B$777,T$313)+'СЕТ СН'!$F$16</f>
        <v>0</v>
      </c>
      <c r="U335" s="36">
        <f>SUMIFS(СВЦЭМ!$J$34:$J$777,СВЦЭМ!$A$34:$A$777,$A335,СВЦЭМ!$B$34:$B$777,U$313)+'СЕТ СН'!$F$16</f>
        <v>0</v>
      </c>
      <c r="V335" s="36">
        <f>SUMIFS(СВЦЭМ!$J$34:$J$777,СВЦЭМ!$A$34:$A$777,$A335,СВЦЭМ!$B$34:$B$777,V$313)+'СЕТ СН'!$F$16</f>
        <v>0</v>
      </c>
      <c r="W335" s="36">
        <f>SUMIFS(СВЦЭМ!$J$34:$J$777,СВЦЭМ!$A$34:$A$777,$A335,СВЦЭМ!$B$34:$B$777,W$313)+'СЕТ СН'!$F$16</f>
        <v>0</v>
      </c>
      <c r="X335" s="36">
        <f>SUMIFS(СВЦЭМ!$J$34:$J$777,СВЦЭМ!$A$34:$A$777,$A335,СВЦЭМ!$B$34:$B$777,X$313)+'СЕТ СН'!$F$16</f>
        <v>0</v>
      </c>
      <c r="Y335" s="36">
        <f>SUMIFS(СВЦЭМ!$J$34:$J$777,СВЦЭМ!$A$34:$A$777,$A335,СВЦЭМ!$B$34:$B$777,Y$313)+'СЕТ СН'!$F$16</f>
        <v>0</v>
      </c>
    </row>
    <row r="336" spans="1:25" ht="15.75" hidden="1" x14ac:dyDescent="0.2">
      <c r="A336" s="35">
        <f t="shared" si="9"/>
        <v>44250</v>
      </c>
      <c r="B336" s="36">
        <f>SUMIFS(СВЦЭМ!$J$34:$J$777,СВЦЭМ!$A$34:$A$777,$A336,СВЦЭМ!$B$34:$B$777,B$313)+'СЕТ СН'!$F$16</f>
        <v>0</v>
      </c>
      <c r="C336" s="36">
        <f>SUMIFS(СВЦЭМ!$J$34:$J$777,СВЦЭМ!$A$34:$A$777,$A336,СВЦЭМ!$B$34:$B$777,C$313)+'СЕТ СН'!$F$16</f>
        <v>0</v>
      </c>
      <c r="D336" s="36">
        <f>SUMIFS(СВЦЭМ!$J$34:$J$777,СВЦЭМ!$A$34:$A$777,$A336,СВЦЭМ!$B$34:$B$777,D$313)+'СЕТ СН'!$F$16</f>
        <v>0</v>
      </c>
      <c r="E336" s="36">
        <f>SUMIFS(СВЦЭМ!$J$34:$J$777,СВЦЭМ!$A$34:$A$777,$A336,СВЦЭМ!$B$34:$B$777,E$313)+'СЕТ СН'!$F$16</f>
        <v>0</v>
      </c>
      <c r="F336" s="36">
        <f>SUMIFS(СВЦЭМ!$J$34:$J$777,СВЦЭМ!$A$34:$A$777,$A336,СВЦЭМ!$B$34:$B$777,F$313)+'СЕТ СН'!$F$16</f>
        <v>0</v>
      </c>
      <c r="G336" s="36">
        <f>SUMIFS(СВЦЭМ!$J$34:$J$777,СВЦЭМ!$A$34:$A$777,$A336,СВЦЭМ!$B$34:$B$777,G$313)+'СЕТ СН'!$F$16</f>
        <v>0</v>
      </c>
      <c r="H336" s="36">
        <f>SUMIFS(СВЦЭМ!$J$34:$J$777,СВЦЭМ!$A$34:$A$777,$A336,СВЦЭМ!$B$34:$B$777,H$313)+'СЕТ СН'!$F$16</f>
        <v>0</v>
      </c>
      <c r="I336" s="36">
        <f>SUMIFS(СВЦЭМ!$J$34:$J$777,СВЦЭМ!$A$34:$A$777,$A336,СВЦЭМ!$B$34:$B$777,I$313)+'СЕТ СН'!$F$16</f>
        <v>0</v>
      </c>
      <c r="J336" s="36">
        <f>SUMIFS(СВЦЭМ!$J$34:$J$777,СВЦЭМ!$A$34:$A$777,$A336,СВЦЭМ!$B$34:$B$777,J$313)+'СЕТ СН'!$F$16</f>
        <v>0</v>
      </c>
      <c r="K336" s="36">
        <f>SUMIFS(СВЦЭМ!$J$34:$J$777,СВЦЭМ!$A$34:$A$777,$A336,СВЦЭМ!$B$34:$B$777,K$313)+'СЕТ СН'!$F$16</f>
        <v>0</v>
      </c>
      <c r="L336" s="36">
        <f>SUMIFS(СВЦЭМ!$J$34:$J$777,СВЦЭМ!$A$34:$A$777,$A336,СВЦЭМ!$B$34:$B$777,L$313)+'СЕТ СН'!$F$16</f>
        <v>0</v>
      </c>
      <c r="M336" s="36">
        <f>SUMIFS(СВЦЭМ!$J$34:$J$777,СВЦЭМ!$A$34:$A$777,$A336,СВЦЭМ!$B$34:$B$777,M$313)+'СЕТ СН'!$F$16</f>
        <v>0</v>
      </c>
      <c r="N336" s="36">
        <f>SUMIFS(СВЦЭМ!$J$34:$J$777,СВЦЭМ!$A$34:$A$777,$A336,СВЦЭМ!$B$34:$B$777,N$313)+'СЕТ СН'!$F$16</f>
        <v>0</v>
      </c>
      <c r="O336" s="36">
        <f>SUMIFS(СВЦЭМ!$J$34:$J$777,СВЦЭМ!$A$34:$A$777,$A336,СВЦЭМ!$B$34:$B$777,O$313)+'СЕТ СН'!$F$16</f>
        <v>0</v>
      </c>
      <c r="P336" s="36">
        <f>SUMIFS(СВЦЭМ!$J$34:$J$777,СВЦЭМ!$A$34:$A$777,$A336,СВЦЭМ!$B$34:$B$777,P$313)+'СЕТ СН'!$F$16</f>
        <v>0</v>
      </c>
      <c r="Q336" s="36">
        <f>SUMIFS(СВЦЭМ!$J$34:$J$777,СВЦЭМ!$A$34:$A$777,$A336,СВЦЭМ!$B$34:$B$777,Q$313)+'СЕТ СН'!$F$16</f>
        <v>0</v>
      </c>
      <c r="R336" s="36">
        <f>SUMIFS(СВЦЭМ!$J$34:$J$777,СВЦЭМ!$A$34:$A$777,$A336,СВЦЭМ!$B$34:$B$777,R$313)+'СЕТ СН'!$F$16</f>
        <v>0</v>
      </c>
      <c r="S336" s="36">
        <f>SUMIFS(СВЦЭМ!$J$34:$J$777,СВЦЭМ!$A$34:$A$777,$A336,СВЦЭМ!$B$34:$B$777,S$313)+'СЕТ СН'!$F$16</f>
        <v>0</v>
      </c>
      <c r="T336" s="36">
        <f>SUMIFS(СВЦЭМ!$J$34:$J$777,СВЦЭМ!$A$34:$A$777,$A336,СВЦЭМ!$B$34:$B$777,T$313)+'СЕТ СН'!$F$16</f>
        <v>0</v>
      </c>
      <c r="U336" s="36">
        <f>SUMIFS(СВЦЭМ!$J$34:$J$777,СВЦЭМ!$A$34:$A$777,$A336,СВЦЭМ!$B$34:$B$777,U$313)+'СЕТ СН'!$F$16</f>
        <v>0</v>
      </c>
      <c r="V336" s="36">
        <f>SUMIFS(СВЦЭМ!$J$34:$J$777,СВЦЭМ!$A$34:$A$777,$A336,СВЦЭМ!$B$34:$B$777,V$313)+'СЕТ СН'!$F$16</f>
        <v>0</v>
      </c>
      <c r="W336" s="36">
        <f>SUMIFS(СВЦЭМ!$J$34:$J$777,СВЦЭМ!$A$34:$A$777,$A336,СВЦЭМ!$B$34:$B$777,W$313)+'СЕТ СН'!$F$16</f>
        <v>0</v>
      </c>
      <c r="X336" s="36">
        <f>SUMIFS(СВЦЭМ!$J$34:$J$777,СВЦЭМ!$A$34:$A$777,$A336,СВЦЭМ!$B$34:$B$777,X$313)+'СЕТ СН'!$F$16</f>
        <v>0</v>
      </c>
      <c r="Y336" s="36">
        <f>SUMIFS(СВЦЭМ!$J$34:$J$777,СВЦЭМ!$A$34:$A$777,$A336,СВЦЭМ!$B$34:$B$777,Y$313)+'СЕТ СН'!$F$16</f>
        <v>0</v>
      </c>
    </row>
    <row r="337" spans="1:27" ht="15.75" hidden="1" x14ac:dyDescent="0.2">
      <c r="A337" s="35">
        <f t="shared" si="9"/>
        <v>44251</v>
      </c>
      <c r="B337" s="36">
        <f>SUMIFS(СВЦЭМ!$J$34:$J$777,СВЦЭМ!$A$34:$A$777,$A337,СВЦЭМ!$B$34:$B$777,B$313)+'СЕТ СН'!$F$16</f>
        <v>0</v>
      </c>
      <c r="C337" s="36">
        <f>SUMIFS(СВЦЭМ!$J$34:$J$777,СВЦЭМ!$A$34:$A$777,$A337,СВЦЭМ!$B$34:$B$777,C$313)+'СЕТ СН'!$F$16</f>
        <v>0</v>
      </c>
      <c r="D337" s="36">
        <f>SUMIFS(СВЦЭМ!$J$34:$J$777,СВЦЭМ!$A$34:$A$777,$A337,СВЦЭМ!$B$34:$B$777,D$313)+'СЕТ СН'!$F$16</f>
        <v>0</v>
      </c>
      <c r="E337" s="36">
        <f>SUMIFS(СВЦЭМ!$J$34:$J$777,СВЦЭМ!$A$34:$A$777,$A337,СВЦЭМ!$B$34:$B$777,E$313)+'СЕТ СН'!$F$16</f>
        <v>0</v>
      </c>
      <c r="F337" s="36">
        <f>SUMIFS(СВЦЭМ!$J$34:$J$777,СВЦЭМ!$A$34:$A$777,$A337,СВЦЭМ!$B$34:$B$777,F$313)+'СЕТ СН'!$F$16</f>
        <v>0</v>
      </c>
      <c r="G337" s="36">
        <f>SUMIFS(СВЦЭМ!$J$34:$J$777,СВЦЭМ!$A$34:$A$777,$A337,СВЦЭМ!$B$34:$B$777,G$313)+'СЕТ СН'!$F$16</f>
        <v>0</v>
      </c>
      <c r="H337" s="36">
        <f>SUMIFS(СВЦЭМ!$J$34:$J$777,СВЦЭМ!$A$34:$A$777,$A337,СВЦЭМ!$B$34:$B$777,H$313)+'СЕТ СН'!$F$16</f>
        <v>0</v>
      </c>
      <c r="I337" s="36">
        <f>SUMIFS(СВЦЭМ!$J$34:$J$777,СВЦЭМ!$A$34:$A$777,$A337,СВЦЭМ!$B$34:$B$777,I$313)+'СЕТ СН'!$F$16</f>
        <v>0</v>
      </c>
      <c r="J337" s="36">
        <f>SUMIFS(СВЦЭМ!$J$34:$J$777,СВЦЭМ!$A$34:$A$777,$A337,СВЦЭМ!$B$34:$B$777,J$313)+'СЕТ СН'!$F$16</f>
        <v>0</v>
      </c>
      <c r="K337" s="36">
        <f>SUMIFS(СВЦЭМ!$J$34:$J$777,СВЦЭМ!$A$34:$A$777,$A337,СВЦЭМ!$B$34:$B$777,K$313)+'СЕТ СН'!$F$16</f>
        <v>0</v>
      </c>
      <c r="L337" s="36">
        <f>SUMIFS(СВЦЭМ!$J$34:$J$777,СВЦЭМ!$A$34:$A$777,$A337,СВЦЭМ!$B$34:$B$777,L$313)+'СЕТ СН'!$F$16</f>
        <v>0</v>
      </c>
      <c r="M337" s="36">
        <f>SUMIFS(СВЦЭМ!$J$34:$J$777,СВЦЭМ!$A$34:$A$777,$A337,СВЦЭМ!$B$34:$B$777,M$313)+'СЕТ СН'!$F$16</f>
        <v>0</v>
      </c>
      <c r="N337" s="36">
        <f>SUMIFS(СВЦЭМ!$J$34:$J$777,СВЦЭМ!$A$34:$A$777,$A337,СВЦЭМ!$B$34:$B$777,N$313)+'СЕТ СН'!$F$16</f>
        <v>0</v>
      </c>
      <c r="O337" s="36">
        <f>SUMIFS(СВЦЭМ!$J$34:$J$777,СВЦЭМ!$A$34:$A$777,$A337,СВЦЭМ!$B$34:$B$777,O$313)+'СЕТ СН'!$F$16</f>
        <v>0</v>
      </c>
      <c r="P337" s="36">
        <f>SUMIFS(СВЦЭМ!$J$34:$J$777,СВЦЭМ!$A$34:$A$777,$A337,СВЦЭМ!$B$34:$B$777,P$313)+'СЕТ СН'!$F$16</f>
        <v>0</v>
      </c>
      <c r="Q337" s="36">
        <f>SUMIFS(СВЦЭМ!$J$34:$J$777,СВЦЭМ!$A$34:$A$777,$A337,СВЦЭМ!$B$34:$B$777,Q$313)+'СЕТ СН'!$F$16</f>
        <v>0</v>
      </c>
      <c r="R337" s="36">
        <f>SUMIFS(СВЦЭМ!$J$34:$J$777,СВЦЭМ!$A$34:$A$777,$A337,СВЦЭМ!$B$34:$B$777,R$313)+'СЕТ СН'!$F$16</f>
        <v>0</v>
      </c>
      <c r="S337" s="36">
        <f>SUMIFS(СВЦЭМ!$J$34:$J$777,СВЦЭМ!$A$34:$A$777,$A337,СВЦЭМ!$B$34:$B$777,S$313)+'СЕТ СН'!$F$16</f>
        <v>0</v>
      </c>
      <c r="T337" s="36">
        <f>SUMIFS(СВЦЭМ!$J$34:$J$777,СВЦЭМ!$A$34:$A$777,$A337,СВЦЭМ!$B$34:$B$777,T$313)+'СЕТ СН'!$F$16</f>
        <v>0</v>
      </c>
      <c r="U337" s="36">
        <f>SUMIFS(СВЦЭМ!$J$34:$J$777,СВЦЭМ!$A$34:$A$777,$A337,СВЦЭМ!$B$34:$B$777,U$313)+'СЕТ СН'!$F$16</f>
        <v>0</v>
      </c>
      <c r="V337" s="36">
        <f>SUMIFS(СВЦЭМ!$J$34:$J$777,СВЦЭМ!$A$34:$A$777,$A337,СВЦЭМ!$B$34:$B$777,V$313)+'СЕТ СН'!$F$16</f>
        <v>0</v>
      </c>
      <c r="W337" s="36">
        <f>SUMIFS(СВЦЭМ!$J$34:$J$777,СВЦЭМ!$A$34:$A$777,$A337,СВЦЭМ!$B$34:$B$777,W$313)+'СЕТ СН'!$F$16</f>
        <v>0</v>
      </c>
      <c r="X337" s="36">
        <f>SUMIFS(СВЦЭМ!$J$34:$J$777,СВЦЭМ!$A$34:$A$777,$A337,СВЦЭМ!$B$34:$B$777,X$313)+'СЕТ СН'!$F$16</f>
        <v>0</v>
      </c>
      <c r="Y337" s="36">
        <f>SUMIFS(СВЦЭМ!$J$34:$J$777,СВЦЭМ!$A$34:$A$777,$A337,СВЦЭМ!$B$34:$B$777,Y$313)+'СЕТ СН'!$F$16</f>
        <v>0</v>
      </c>
    </row>
    <row r="338" spans="1:27" ht="15.75" hidden="1" x14ac:dyDescent="0.2">
      <c r="A338" s="35">
        <f t="shared" si="9"/>
        <v>44252</v>
      </c>
      <c r="B338" s="36">
        <f>SUMIFS(СВЦЭМ!$J$34:$J$777,СВЦЭМ!$A$34:$A$777,$A338,СВЦЭМ!$B$34:$B$777,B$313)+'СЕТ СН'!$F$16</f>
        <v>0</v>
      </c>
      <c r="C338" s="36">
        <f>SUMIFS(СВЦЭМ!$J$34:$J$777,СВЦЭМ!$A$34:$A$777,$A338,СВЦЭМ!$B$34:$B$777,C$313)+'СЕТ СН'!$F$16</f>
        <v>0</v>
      </c>
      <c r="D338" s="36">
        <f>SUMIFS(СВЦЭМ!$J$34:$J$777,СВЦЭМ!$A$34:$A$777,$A338,СВЦЭМ!$B$34:$B$777,D$313)+'СЕТ СН'!$F$16</f>
        <v>0</v>
      </c>
      <c r="E338" s="36">
        <f>SUMIFS(СВЦЭМ!$J$34:$J$777,СВЦЭМ!$A$34:$A$777,$A338,СВЦЭМ!$B$34:$B$777,E$313)+'СЕТ СН'!$F$16</f>
        <v>0</v>
      </c>
      <c r="F338" s="36">
        <f>SUMIFS(СВЦЭМ!$J$34:$J$777,СВЦЭМ!$A$34:$A$777,$A338,СВЦЭМ!$B$34:$B$777,F$313)+'СЕТ СН'!$F$16</f>
        <v>0</v>
      </c>
      <c r="G338" s="36">
        <f>SUMIFS(СВЦЭМ!$J$34:$J$777,СВЦЭМ!$A$34:$A$777,$A338,СВЦЭМ!$B$34:$B$777,G$313)+'СЕТ СН'!$F$16</f>
        <v>0</v>
      </c>
      <c r="H338" s="36">
        <f>SUMIFS(СВЦЭМ!$J$34:$J$777,СВЦЭМ!$A$34:$A$777,$A338,СВЦЭМ!$B$34:$B$777,H$313)+'СЕТ СН'!$F$16</f>
        <v>0</v>
      </c>
      <c r="I338" s="36">
        <f>SUMIFS(СВЦЭМ!$J$34:$J$777,СВЦЭМ!$A$34:$A$777,$A338,СВЦЭМ!$B$34:$B$777,I$313)+'СЕТ СН'!$F$16</f>
        <v>0</v>
      </c>
      <c r="J338" s="36">
        <f>SUMIFS(СВЦЭМ!$J$34:$J$777,СВЦЭМ!$A$34:$A$777,$A338,СВЦЭМ!$B$34:$B$777,J$313)+'СЕТ СН'!$F$16</f>
        <v>0</v>
      </c>
      <c r="K338" s="36">
        <f>SUMIFS(СВЦЭМ!$J$34:$J$777,СВЦЭМ!$A$34:$A$777,$A338,СВЦЭМ!$B$34:$B$777,K$313)+'СЕТ СН'!$F$16</f>
        <v>0</v>
      </c>
      <c r="L338" s="36">
        <f>SUMIFS(СВЦЭМ!$J$34:$J$777,СВЦЭМ!$A$34:$A$777,$A338,СВЦЭМ!$B$34:$B$777,L$313)+'СЕТ СН'!$F$16</f>
        <v>0</v>
      </c>
      <c r="M338" s="36">
        <f>SUMIFS(СВЦЭМ!$J$34:$J$777,СВЦЭМ!$A$34:$A$777,$A338,СВЦЭМ!$B$34:$B$777,M$313)+'СЕТ СН'!$F$16</f>
        <v>0</v>
      </c>
      <c r="N338" s="36">
        <f>SUMIFS(СВЦЭМ!$J$34:$J$777,СВЦЭМ!$A$34:$A$777,$A338,СВЦЭМ!$B$34:$B$777,N$313)+'СЕТ СН'!$F$16</f>
        <v>0</v>
      </c>
      <c r="O338" s="36">
        <f>SUMIFS(СВЦЭМ!$J$34:$J$777,СВЦЭМ!$A$34:$A$777,$A338,СВЦЭМ!$B$34:$B$777,O$313)+'СЕТ СН'!$F$16</f>
        <v>0</v>
      </c>
      <c r="P338" s="36">
        <f>SUMIFS(СВЦЭМ!$J$34:$J$777,СВЦЭМ!$A$34:$A$777,$A338,СВЦЭМ!$B$34:$B$777,P$313)+'СЕТ СН'!$F$16</f>
        <v>0</v>
      </c>
      <c r="Q338" s="36">
        <f>SUMIFS(СВЦЭМ!$J$34:$J$777,СВЦЭМ!$A$34:$A$777,$A338,СВЦЭМ!$B$34:$B$777,Q$313)+'СЕТ СН'!$F$16</f>
        <v>0</v>
      </c>
      <c r="R338" s="36">
        <f>SUMIFS(СВЦЭМ!$J$34:$J$777,СВЦЭМ!$A$34:$A$777,$A338,СВЦЭМ!$B$34:$B$777,R$313)+'СЕТ СН'!$F$16</f>
        <v>0</v>
      </c>
      <c r="S338" s="36">
        <f>SUMIFS(СВЦЭМ!$J$34:$J$777,СВЦЭМ!$A$34:$A$777,$A338,СВЦЭМ!$B$34:$B$777,S$313)+'СЕТ СН'!$F$16</f>
        <v>0</v>
      </c>
      <c r="T338" s="36">
        <f>SUMIFS(СВЦЭМ!$J$34:$J$777,СВЦЭМ!$A$34:$A$777,$A338,СВЦЭМ!$B$34:$B$777,T$313)+'СЕТ СН'!$F$16</f>
        <v>0</v>
      </c>
      <c r="U338" s="36">
        <f>SUMIFS(СВЦЭМ!$J$34:$J$777,СВЦЭМ!$A$34:$A$777,$A338,СВЦЭМ!$B$34:$B$777,U$313)+'СЕТ СН'!$F$16</f>
        <v>0</v>
      </c>
      <c r="V338" s="36">
        <f>SUMIFS(СВЦЭМ!$J$34:$J$777,СВЦЭМ!$A$34:$A$777,$A338,СВЦЭМ!$B$34:$B$777,V$313)+'СЕТ СН'!$F$16</f>
        <v>0</v>
      </c>
      <c r="W338" s="36">
        <f>SUMIFS(СВЦЭМ!$J$34:$J$777,СВЦЭМ!$A$34:$A$777,$A338,СВЦЭМ!$B$34:$B$777,W$313)+'СЕТ СН'!$F$16</f>
        <v>0</v>
      </c>
      <c r="X338" s="36">
        <f>SUMIFS(СВЦЭМ!$J$34:$J$777,СВЦЭМ!$A$34:$A$777,$A338,СВЦЭМ!$B$34:$B$777,X$313)+'СЕТ СН'!$F$16</f>
        <v>0</v>
      </c>
      <c r="Y338" s="36">
        <f>SUMIFS(СВЦЭМ!$J$34:$J$777,СВЦЭМ!$A$34:$A$777,$A338,СВЦЭМ!$B$34:$B$777,Y$313)+'СЕТ СН'!$F$16</f>
        <v>0</v>
      </c>
    </row>
    <row r="339" spans="1:27" ht="15.75" hidden="1" x14ac:dyDescent="0.2">
      <c r="A339" s="35">
        <f t="shared" si="9"/>
        <v>44253</v>
      </c>
      <c r="B339" s="36">
        <f>SUMIFS(СВЦЭМ!$J$34:$J$777,СВЦЭМ!$A$34:$A$777,$A339,СВЦЭМ!$B$34:$B$777,B$313)+'СЕТ СН'!$F$16</f>
        <v>0</v>
      </c>
      <c r="C339" s="36">
        <f>SUMIFS(СВЦЭМ!$J$34:$J$777,СВЦЭМ!$A$34:$A$777,$A339,СВЦЭМ!$B$34:$B$777,C$313)+'СЕТ СН'!$F$16</f>
        <v>0</v>
      </c>
      <c r="D339" s="36">
        <f>SUMIFS(СВЦЭМ!$J$34:$J$777,СВЦЭМ!$A$34:$A$777,$A339,СВЦЭМ!$B$34:$B$777,D$313)+'СЕТ СН'!$F$16</f>
        <v>0</v>
      </c>
      <c r="E339" s="36">
        <f>SUMIFS(СВЦЭМ!$J$34:$J$777,СВЦЭМ!$A$34:$A$777,$A339,СВЦЭМ!$B$34:$B$777,E$313)+'СЕТ СН'!$F$16</f>
        <v>0</v>
      </c>
      <c r="F339" s="36">
        <f>SUMIFS(СВЦЭМ!$J$34:$J$777,СВЦЭМ!$A$34:$A$777,$A339,СВЦЭМ!$B$34:$B$777,F$313)+'СЕТ СН'!$F$16</f>
        <v>0</v>
      </c>
      <c r="G339" s="36">
        <f>SUMIFS(СВЦЭМ!$J$34:$J$777,СВЦЭМ!$A$34:$A$777,$A339,СВЦЭМ!$B$34:$B$777,G$313)+'СЕТ СН'!$F$16</f>
        <v>0</v>
      </c>
      <c r="H339" s="36">
        <f>SUMIFS(СВЦЭМ!$J$34:$J$777,СВЦЭМ!$A$34:$A$777,$A339,СВЦЭМ!$B$34:$B$777,H$313)+'СЕТ СН'!$F$16</f>
        <v>0</v>
      </c>
      <c r="I339" s="36">
        <f>SUMIFS(СВЦЭМ!$J$34:$J$777,СВЦЭМ!$A$34:$A$777,$A339,СВЦЭМ!$B$34:$B$777,I$313)+'СЕТ СН'!$F$16</f>
        <v>0</v>
      </c>
      <c r="J339" s="36">
        <f>SUMIFS(СВЦЭМ!$J$34:$J$777,СВЦЭМ!$A$34:$A$777,$A339,СВЦЭМ!$B$34:$B$777,J$313)+'СЕТ СН'!$F$16</f>
        <v>0</v>
      </c>
      <c r="K339" s="36">
        <f>SUMIFS(СВЦЭМ!$J$34:$J$777,СВЦЭМ!$A$34:$A$777,$A339,СВЦЭМ!$B$34:$B$777,K$313)+'СЕТ СН'!$F$16</f>
        <v>0</v>
      </c>
      <c r="L339" s="36">
        <f>SUMIFS(СВЦЭМ!$J$34:$J$777,СВЦЭМ!$A$34:$A$777,$A339,СВЦЭМ!$B$34:$B$777,L$313)+'СЕТ СН'!$F$16</f>
        <v>0</v>
      </c>
      <c r="M339" s="36">
        <f>SUMIFS(СВЦЭМ!$J$34:$J$777,СВЦЭМ!$A$34:$A$777,$A339,СВЦЭМ!$B$34:$B$777,M$313)+'СЕТ СН'!$F$16</f>
        <v>0</v>
      </c>
      <c r="N339" s="36">
        <f>SUMIFS(СВЦЭМ!$J$34:$J$777,СВЦЭМ!$A$34:$A$777,$A339,СВЦЭМ!$B$34:$B$777,N$313)+'СЕТ СН'!$F$16</f>
        <v>0</v>
      </c>
      <c r="O339" s="36">
        <f>SUMIFS(СВЦЭМ!$J$34:$J$777,СВЦЭМ!$A$34:$A$777,$A339,СВЦЭМ!$B$34:$B$777,O$313)+'СЕТ СН'!$F$16</f>
        <v>0</v>
      </c>
      <c r="P339" s="36">
        <f>SUMIFS(СВЦЭМ!$J$34:$J$777,СВЦЭМ!$A$34:$A$777,$A339,СВЦЭМ!$B$34:$B$777,P$313)+'СЕТ СН'!$F$16</f>
        <v>0</v>
      </c>
      <c r="Q339" s="36">
        <f>SUMIFS(СВЦЭМ!$J$34:$J$777,СВЦЭМ!$A$34:$A$777,$A339,СВЦЭМ!$B$34:$B$777,Q$313)+'СЕТ СН'!$F$16</f>
        <v>0</v>
      </c>
      <c r="R339" s="36">
        <f>SUMIFS(СВЦЭМ!$J$34:$J$777,СВЦЭМ!$A$34:$A$777,$A339,СВЦЭМ!$B$34:$B$777,R$313)+'СЕТ СН'!$F$16</f>
        <v>0</v>
      </c>
      <c r="S339" s="36">
        <f>SUMIFS(СВЦЭМ!$J$34:$J$777,СВЦЭМ!$A$34:$A$777,$A339,СВЦЭМ!$B$34:$B$777,S$313)+'СЕТ СН'!$F$16</f>
        <v>0</v>
      </c>
      <c r="T339" s="36">
        <f>SUMIFS(СВЦЭМ!$J$34:$J$777,СВЦЭМ!$A$34:$A$777,$A339,СВЦЭМ!$B$34:$B$777,T$313)+'СЕТ СН'!$F$16</f>
        <v>0</v>
      </c>
      <c r="U339" s="36">
        <f>SUMIFS(СВЦЭМ!$J$34:$J$777,СВЦЭМ!$A$34:$A$777,$A339,СВЦЭМ!$B$34:$B$777,U$313)+'СЕТ СН'!$F$16</f>
        <v>0</v>
      </c>
      <c r="V339" s="36">
        <f>SUMIFS(СВЦЭМ!$J$34:$J$777,СВЦЭМ!$A$34:$A$777,$A339,СВЦЭМ!$B$34:$B$777,V$313)+'СЕТ СН'!$F$16</f>
        <v>0</v>
      </c>
      <c r="W339" s="36">
        <f>SUMIFS(СВЦЭМ!$J$34:$J$777,СВЦЭМ!$A$34:$A$777,$A339,СВЦЭМ!$B$34:$B$777,W$313)+'СЕТ СН'!$F$16</f>
        <v>0</v>
      </c>
      <c r="X339" s="36">
        <f>SUMIFS(СВЦЭМ!$J$34:$J$777,СВЦЭМ!$A$34:$A$777,$A339,СВЦЭМ!$B$34:$B$777,X$313)+'СЕТ СН'!$F$16</f>
        <v>0</v>
      </c>
      <c r="Y339" s="36">
        <f>SUMIFS(СВЦЭМ!$J$34:$J$777,СВЦЭМ!$A$34:$A$777,$A339,СВЦЭМ!$B$34:$B$777,Y$313)+'СЕТ СН'!$F$16</f>
        <v>0</v>
      </c>
    </row>
    <row r="340" spans="1:27" ht="15.75" hidden="1" x14ac:dyDescent="0.2">
      <c r="A340" s="35">
        <f t="shared" si="9"/>
        <v>44254</v>
      </c>
      <c r="B340" s="36">
        <f>SUMIFS(СВЦЭМ!$J$34:$J$777,СВЦЭМ!$A$34:$A$777,$A340,СВЦЭМ!$B$34:$B$777,B$313)+'СЕТ СН'!$F$16</f>
        <v>0</v>
      </c>
      <c r="C340" s="36">
        <f>SUMIFS(СВЦЭМ!$J$34:$J$777,СВЦЭМ!$A$34:$A$777,$A340,СВЦЭМ!$B$34:$B$777,C$313)+'СЕТ СН'!$F$16</f>
        <v>0</v>
      </c>
      <c r="D340" s="36">
        <f>SUMIFS(СВЦЭМ!$J$34:$J$777,СВЦЭМ!$A$34:$A$777,$A340,СВЦЭМ!$B$34:$B$777,D$313)+'СЕТ СН'!$F$16</f>
        <v>0</v>
      </c>
      <c r="E340" s="36">
        <f>SUMIFS(СВЦЭМ!$J$34:$J$777,СВЦЭМ!$A$34:$A$777,$A340,СВЦЭМ!$B$34:$B$777,E$313)+'СЕТ СН'!$F$16</f>
        <v>0</v>
      </c>
      <c r="F340" s="36">
        <f>SUMIFS(СВЦЭМ!$J$34:$J$777,СВЦЭМ!$A$34:$A$777,$A340,СВЦЭМ!$B$34:$B$777,F$313)+'СЕТ СН'!$F$16</f>
        <v>0</v>
      </c>
      <c r="G340" s="36">
        <f>SUMIFS(СВЦЭМ!$J$34:$J$777,СВЦЭМ!$A$34:$A$777,$A340,СВЦЭМ!$B$34:$B$777,G$313)+'СЕТ СН'!$F$16</f>
        <v>0</v>
      </c>
      <c r="H340" s="36">
        <f>SUMIFS(СВЦЭМ!$J$34:$J$777,СВЦЭМ!$A$34:$A$777,$A340,СВЦЭМ!$B$34:$B$777,H$313)+'СЕТ СН'!$F$16</f>
        <v>0</v>
      </c>
      <c r="I340" s="36">
        <f>SUMIFS(СВЦЭМ!$J$34:$J$777,СВЦЭМ!$A$34:$A$777,$A340,СВЦЭМ!$B$34:$B$777,I$313)+'СЕТ СН'!$F$16</f>
        <v>0</v>
      </c>
      <c r="J340" s="36">
        <f>SUMIFS(СВЦЭМ!$J$34:$J$777,СВЦЭМ!$A$34:$A$777,$A340,СВЦЭМ!$B$34:$B$777,J$313)+'СЕТ СН'!$F$16</f>
        <v>0</v>
      </c>
      <c r="K340" s="36">
        <f>SUMIFS(СВЦЭМ!$J$34:$J$777,СВЦЭМ!$A$34:$A$777,$A340,СВЦЭМ!$B$34:$B$777,K$313)+'СЕТ СН'!$F$16</f>
        <v>0</v>
      </c>
      <c r="L340" s="36">
        <f>SUMIFS(СВЦЭМ!$J$34:$J$777,СВЦЭМ!$A$34:$A$777,$A340,СВЦЭМ!$B$34:$B$777,L$313)+'СЕТ СН'!$F$16</f>
        <v>0</v>
      </c>
      <c r="M340" s="36">
        <f>SUMIFS(СВЦЭМ!$J$34:$J$777,СВЦЭМ!$A$34:$A$777,$A340,СВЦЭМ!$B$34:$B$777,M$313)+'СЕТ СН'!$F$16</f>
        <v>0</v>
      </c>
      <c r="N340" s="36">
        <f>SUMIFS(СВЦЭМ!$J$34:$J$777,СВЦЭМ!$A$34:$A$777,$A340,СВЦЭМ!$B$34:$B$777,N$313)+'СЕТ СН'!$F$16</f>
        <v>0</v>
      </c>
      <c r="O340" s="36">
        <f>SUMIFS(СВЦЭМ!$J$34:$J$777,СВЦЭМ!$A$34:$A$777,$A340,СВЦЭМ!$B$34:$B$777,O$313)+'СЕТ СН'!$F$16</f>
        <v>0</v>
      </c>
      <c r="P340" s="36">
        <f>SUMIFS(СВЦЭМ!$J$34:$J$777,СВЦЭМ!$A$34:$A$777,$A340,СВЦЭМ!$B$34:$B$777,P$313)+'СЕТ СН'!$F$16</f>
        <v>0</v>
      </c>
      <c r="Q340" s="36">
        <f>SUMIFS(СВЦЭМ!$J$34:$J$777,СВЦЭМ!$A$34:$A$777,$A340,СВЦЭМ!$B$34:$B$777,Q$313)+'СЕТ СН'!$F$16</f>
        <v>0</v>
      </c>
      <c r="R340" s="36">
        <f>SUMIFS(СВЦЭМ!$J$34:$J$777,СВЦЭМ!$A$34:$A$777,$A340,СВЦЭМ!$B$34:$B$777,R$313)+'СЕТ СН'!$F$16</f>
        <v>0</v>
      </c>
      <c r="S340" s="36">
        <f>SUMIFS(СВЦЭМ!$J$34:$J$777,СВЦЭМ!$A$34:$A$777,$A340,СВЦЭМ!$B$34:$B$777,S$313)+'СЕТ СН'!$F$16</f>
        <v>0</v>
      </c>
      <c r="T340" s="36">
        <f>SUMIFS(СВЦЭМ!$J$34:$J$777,СВЦЭМ!$A$34:$A$777,$A340,СВЦЭМ!$B$34:$B$777,T$313)+'СЕТ СН'!$F$16</f>
        <v>0</v>
      </c>
      <c r="U340" s="36">
        <f>SUMIFS(СВЦЭМ!$J$34:$J$777,СВЦЭМ!$A$34:$A$777,$A340,СВЦЭМ!$B$34:$B$777,U$313)+'СЕТ СН'!$F$16</f>
        <v>0</v>
      </c>
      <c r="V340" s="36">
        <f>SUMIFS(СВЦЭМ!$J$34:$J$777,СВЦЭМ!$A$34:$A$777,$A340,СВЦЭМ!$B$34:$B$777,V$313)+'СЕТ СН'!$F$16</f>
        <v>0</v>
      </c>
      <c r="W340" s="36">
        <f>SUMIFS(СВЦЭМ!$J$34:$J$777,СВЦЭМ!$A$34:$A$777,$A340,СВЦЭМ!$B$34:$B$777,W$313)+'СЕТ СН'!$F$16</f>
        <v>0</v>
      </c>
      <c r="X340" s="36">
        <f>SUMIFS(СВЦЭМ!$J$34:$J$777,СВЦЭМ!$A$34:$A$777,$A340,СВЦЭМ!$B$34:$B$777,X$313)+'СЕТ СН'!$F$16</f>
        <v>0</v>
      </c>
      <c r="Y340" s="36">
        <f>SUMIFS(СВЦЭМ!$J$34:$J$777,СВЦЭМ!$A$34:$A$777,$A340,СВЦЭМ!$B$34:$B$777,Y$313)+'СЕТ СН'!$F$16</f>
        <v>0</v>
      </c>
    </row>
    <row r="341" spans="1:27" ht="15.75" hidden="1" x14ac:dyDescent="0.2">
      <c r="A341" s="35">
        <f t="shared" si="9"/>
        <v>44255</v>
      </c>
      <c r="B341" s="36">
        <f>SUMIFS(СВЦЭМ!$J$34:$J$777,СВЦЭМ!$A$34:$A$777,$A341,СВЦЭМ!$B$34:$B$777,B$313)+'СЕТ СН'!$F$16</f>
        <v>0</v>
      </c>
      <c r="C341" s="36">
        <f>SUMIFS(СВЦЭМ!$J$34:$J$777,СВЦЭМ!$A$34:$A$777,$A341,СВЦЭМ!$B$34:$B$777,C$313)+'СЕТ СН'!$F$16</f>
        <v>0</v>
      </c>
      <c r="D341" s="36">
        <f>SUMIFS(СВЦЭМ!$J$34:$J$777,СВЦЭМ!$A$34:$A$777,$A341,СВЦЭМ!$B$34:$B$777,D$313)+'СЕТ СН'!$F$16</f>
        <v>0</v>
      </c>
      <c r="E341" s="36">
        <f>SUMIFS(СВЦЭМ!$J$34:$J$777,СВЦЭМ!$A$34:$A$777,$A341,СВЦЭМ!$B$34:$B$777,E$313)+'СЕТ СН'!$F$16</f>
        <v>0</v>
      </c>
      <c r="F341" s="36">
        <f>SUMIFS(СВЦЭМ!$J$34:$J$777,СВЦЭМ!$A$34:$A$777,$A341,СВЦЭМ!$B$34:$B$777,F$313)+'СЕТ СН'!$F$16</f>
        <v>0</v>
      </c>
      <c r="G341" s="36">
        <f>SUMIFS(СВЦЭМ!$J$34:$J$777,СВЦЭМ!$A$34:$A$777,$A341,СВЦЭМ!$B$34:$B$777,G$313)+'СЕТ СН'!$F$16</f>
        <v>0</v>
      </c>
      <c r="H341" s="36">
        <f>SUMIFS(СВЦЭМ!$J$34:$J$777,СВЦЭМ!$A$34:$A$777,$A341,СВЦЭМ!$B$34:$B$777,H$313)+'СЕТ СН'!$F$16</f>
        <v>0</v>
      </c>
      <c r="I341" s="36">
        <f>SUMIFS(СВЦЭМ!$J$34:$J$777,СВЦЭМ!$A$34:$A$777,$A341,СВЦЭМ!$B$34:$B$777,I$313)+'СЕТ СН'!$F$16</f>
        <v>0</v>
      </c>
      <c r="J341" s="36">
        <f>SUMIFS(СВЦЭМ!$J$34:$J$777,СВЦЭМ!$A$34:$A$777,$A341,СВЦЭМ!$B$34:$B$777,J$313)+'СЕТ СН'!$F$16</f>
        <v>0</v>
      </c>
      <c r="K341" s="36">
        <f>SUMIFS(СВЦЭМ!$J$34:$J$777,СВЦЭМ!$A$34:$A$777,$A341,СВЦЭМ!$B$34:$B$777,K$313)+'СЕТ СН'!$F$16</f>
        <v>0</v>
      </c>
      <c r="L341" s="36">
        <f>SUMIFS(СВЦЭМ!$J$34:$J$777,СВЦЭМ!$A$34:$A$777,$A341,СВЦЭМ!$B$34:$B$777,L$313)+'СЕТ СН'!$F$16</f>
        <v>0</v>
      </c>
      <c r="M341" s="36">
        <f>SUMIFS(СВЦЭМ!$J$34:$J$777,СВЦЭМ!$A$34:$A$777,$A341,СВЦЭМ!$B$34:$B$777,M$313)+'СЕТ СН'!$F$16</f>
        <v>0</v>
      </c>
      <c r="N341" s="36">
        <f>SUMIFS(СВЦЭМ!$J$34:$J$777,СВЦЭМ!$A$34:$A$777,$A341,СВЦЭМ!$B$34:$B$777,N$313)+'СЕТ СН'!$F$16</f>
        <v>0</v>
      </c>
      <c r="O341" s="36">
        <f>SUMIFS(СВЦЭМ!$J$34:$J$777,СВЦЭМ!$A$34:$A$777,$A341,СВЦЭМ!$B$34:$B$777,O$313)+'СЕТ СН'!$F$16</f>
        <v>0</v>
      </c>
      <c r="P341" s="36">
        <f>SUMIFS(СВЦЭМ!$J$34:$J$777,СВЦЭМ!$A$34:$A$777,$A341,СВЦЭМ!$B$34:$B$777,P$313)+'СЕТ СН'!$F$16</f>
        <v>0</v>
      </c>
      <c r="Q341" s="36">
        <f>SUMIFS(СВЦЭМ!$J$34:$J$777,СВЦЭМ!$A$34:$A$777,$A341,СВЦЭМ!$B$34:$B$777,Q$313)+'СЕТ СН'!$F$16</f>
        <v>0</v>
      </c>
      <c r="R341" s="36">
        <f>SUMIFS(СВЦЭМ!$J$34:$J$777,СВЦЭМ!$A$34:$A$777,$A341,СВЦЭМ!$B$34:$B$777,R$313)+'СЕТ СН'!$F$16</f>
        <v>0</v>
      </c>
      <c r="S341" s="36">
        <f>SUMIFS(СВЦЭМ!$J$34:$J$777,СВЦЭМ!$A$34:$A$777,$A341,СВЦЭМ!$B$34:$B$777,S$313)+'СЕТ СН'!$F$16</f>
        <v>0</v>
      </c>
      <c r="T341" s="36">
        <f>SUMIFS(СВЦЭМ!$J$34:$J$777,СВЦЭМ!$A$34:$A$777,$A341,СВЦЭМ!$B$34:$B$777,T$313)+'СЕТ СН'!$F$16</f>
        <v>0</v>
      </c>
      <c r="U341" s="36">
        <f>SUMIFS(СВЦЭМ!$J$34:$J$777,СВЦЭМ!$A$34:$A$777,$A341,СВЦЭМ!$B$34:$B$777,U$313)+'СЕТ СН'!$F$16</f>
        <v>0</v>
      </c>
      <c r="V341" s="36">
        <f>SUMIFS(СВЦЭМ!$J$34:$J$777,СВЦЭМ!$A$34:$A$777,$A341,СВЦЭМ!$B$34:$B$777,V$313)+'СЕТ СН'!$F$16</f>
        <v>0</v>
      </c>
      <c r="W341" s="36">
        <f>SUMIFS(СВЦЭМ!$J$34:$J$777,СВЦЭМ!$A$34:$A$777,$A341,СВЦЭМ!$B$34:$B$777,W$313)+'СЕТ СН'!$F$16</f>
        <v>0</v>
      </c>
      <c r="X341" s="36">
        <f>SUMIFS(СВЦЭМ!$J$34:$J$777,СВЦЭМ!$A$34:$A$777,$A341,СВЦЭМ!$B$34:$B$777,X$313)+'СЕТ СН'!$F$16</f>
        <v>0</v>
      </c>
      <c r="Y341" s="36">
        <f>SUMIFS(СВЦЭМ!$J$34:$J$777,СВЦЭМ!$A$34:$A$777,$A341,СВЦЭМ!$B$34:$B$777,Y$313)+'СЕТ СН'!$F$16</f>
        <v>0</v>
      </c>
    </row>
    <row r="342" spans="1:27" ht="15.75" hidden="1" x14ac:dyDescent="0.2">
      <c r="A342" s="35">
        <f t="shared" si="9"/>
        <v>44256</v>
      </c>
      <c r="B342" s="36">
        <f>SUMIFS(СВЦЭМ!$J$34:$J$777,СВЦЭМ!$A$34:$A$777,$A342,СВЦЭМ!$B$34:$B$777,B$313)+'СЕТ СН'!$F$16</f>
        <v>0</v>
      </c>
      <c r="C342" s="36">
        <f>SUMIFS(СВЦЭМ!$J$34:$J$777,СВЦЭМ!$A$34:$A$777,$A342,СВЦЭМ!$B$34:$B$777,C$313)+'СЕТ СН'!$F$16</f>
        <v>0</v>
      </c>
      <c r="D342" s="36">
        <f>SUMIFS(СВЦЭМ!$J$34:$J$777,СВЦЭМ!$A$34:$A$777,$A342,СВЦЭМ!$B$34:$B$777,D$313)+'СЕТ СН'!$F$16</f>
        <v>0</v>
      </c>
      <c r="E342" s="36">
        <f>SUMIFS(СВЦЭМ!$J$34:$J$777,СВЦЭМ!$A$34:$A$777,$A342,СВЦЭМ!$B$34:$B$777,E$313)+'СЕТ СН'!$F$16</f>
        <v>0</v>
      </c>
      <c r="F342" s="36">
        <f>SUMIFS(СВЦЭМ!$J$34:$J$777,СВЦЭМ!$A$34:$A$777,$A342,СВЦЭМ!$B$34:$B$777,F$313)+'СЕТ СН'!$F$16</f>
        <v>0</v>
      </c>
      <c r="G342" s="36">
        <f>SUMIFS(СВЦЭМ!$J$34:$J$777,СВЦЭМ!$A$34:$A$777,$A342,СВЦЭМ!$B$34:$B$777,G$313)+'СЕТ СН'!$F$16</f>
        <v>0</v>
      </c>
      <c r="H342" s="36">
        <f>SUMIFS(СВЦЭМ!$J$34:$J$777,СВЦЭМ!$A$34:$A$777,$A342,СВЦЭМ!$B$34:$B$777,H$313)+'СЕТ СН'!$F$16</f>
        <v>0</v>
      </c>
      <c r="I342" s="36">
        <f>SUMIFS(СВЦЭМ!$J$34:$J$777,СВЦЭМ!$A$34:$A$777,$A342,СВЦЭМ!$B$34:$B$777,I$313)+'СЕТ СН'!$F$16</f>
        <v>0</v>
      </c>
      <c r="J342" s="36">
        <f>SUMIFS(СВЦЭМ!$J$34:$J$777,СВЦЭМ!$A$34:$A$777,$A342,СВЦЭМ!$B$34:$B$777,J$313)+'СЕТ СН'!$F$16</f>
        <v>0</v>
      </c>
      <c r="K342" s="36">
        <f>SUMIFS(СВЦЭМ!$J$34:$J$777,СВЦЭМ!$A$34:$A$777,$A342,СВЦЭМ!$B$34:$B$777,K$313)+'СЕТ СН'!$F$16</f>
        <v>0</v>
      </c>
      <c r="L342" s="36">
        <f>SUMIFS(СВЦЭМ!$J$34:$J$777,СВЦЭМ!$A$34:$A$777,$A342,СВЦЭМ!$B$34:$B$777,L$313)+'СЕТ СН'!$F$16</f>
        <v>0</v>
      </c>
      <c r="M342" s="36">
        <f>SUMIFS(СВЦЭМ!$J$34:$J$777,СВЦЭМ!$A$34:$A$777,$A342,СВЦЭМ!$B$34:$B$777,M$313)+'СЕТ СН'!$F$16</f>
        <v>0</v>
      </c>
      <c r="N342" s="36">
        <f>SUMIFS(СВЦЭМ!$J$34:$J$777,СВЦЭМ!$A$34:$A$777,$A342,СВЦЭМ!$B$34:$B$777,N$313)+'СЕТ СН'!$F$16</f>
        <v>0</v>
      </c>
      <c r="O342" s="36">
        <f>SUMIFS(СВЦЭМ!$J$34:$J$777,СВЦЭМ!$A$34:$A$777,$A342,СВЦЭМ!$B$34:$B$777,O$313)+'СЕТ СН'!$F$16</f>
        <v>0</v>
      </c>
      <c r="P342" s="36">
        <f>SUMIFS(СВЦЭМ!$J$34:$J$777,СВЦЭМ!$A$34:$A$777,$A342,СВЦЭМ!$B$34:$B$777,P$313)+'СЕТ СН'!$F$16</f>
        <v>0</v>
      </c>
      <c r="Q342" s="36">
        <f>SUMIFS(СВЦЭМ!$J$34:$J$777,СВЦЭМ!$A$34:$A$777,$A342,СВЦЭМ!$B$34:$B$777,Q$313)+'СЕТ СН'!$F$16</f>
        <v>0</v>
      </c>
      <c r="R342" s="36">
        <f>SUMIFS(СВЦЭМ!$J$34:$J$777,СВЦЭМ!$A$34:$A$777,$A342,СВЦЭМ!$B$34:$B$777,R$313)+'СЕТ СН'!$F$16</f>
        <v>0</v>
      </c>
      <c r="S342" s="36">
        <f>SUMIFS(СВЦЭМ!$J$34:$J$777,СВЦЭМ!$A$34:$A$777,$A342,СВЦЭМ!$B$34:$B$777,S$313)+'СЕТ СН'!$F$16</f>
        <v>0</v>
      </c>
      <c r="T342" s="36">
        <f>SUMIFS(СВЦЭМ!$J$34:$J$777,СВЦЭМ!$A$34:$A$777,$A342,СВЦЭМ!$B$34:$B$777,T$313)+'СЕТ СН'!$F$16</f>
        <v>0</v>
      </c>
      <c r="U342" s="36">
        <f>SUMIFS(СВЦЭМ!$J$34:$J$777,СВЦЭМ!$A$34:$A$777,$A342,СВЦЭМ!$B$34:$B$777,U$313)+'СЕТ СН'!$F$16</f>
        <v>0</v>
      </c>
      <c r="V342" s="36">
        <f>SUMIFS(СВЦЭМ!$J$34:$J$777,СВЦЭМ!$A$34:$A$777,$A342,СВЦЭМ!$B$34:$B$777,V$313)+'СЕТ СН'!$F$16</f>
        <v>0</v>
      </c>
      <c r="W342" s="36">
        <f>SUMIFS(СВЦЭМ!$J$34:$J$777,СВЦЭМ!$A$34:$A$777,$A342,СВЦЭМ!$B$34:$B$777,W$313)+'СЕТ СН'!$F$16</f>
        <v>0</v>
      </c>
      <c r="X342" s="36">
        <f>SUMIFS(СВЦЭМ!$J$34:$J$777,СВЦЭМ!$A$34:$A$777,$A342,СВЦЭМ!$B$34:$B$777,X$313)+'СЕТ СН'!$F$16</f>
        <v>0</v>
      </c>
      <c r="Y342" s="36">
        <f>SUMIFS(СВЦЭМ!$J$34:$J$777,СВЦЭМ!$A$34:$A$777,$A342,СВЦЭМ!$B$34:$B$777,Y$313)+'СЕТ СН'!$F$16</f>
        <v>0</v>
      </c>
    </row>
    <row r="343" spans="1:27" ht="15.75" hidden="1" x14ac:dyDescent="0.2">
      <c r="A343" s="35">
        <f t="shared" si="9"/>
        <v>44257</v>
      </c>
      <c r="B343" s="36">
        <f>SUMIFS(СВЦЭМ!$J$34:$J$777,СВЦЭМ!$A$34:$A$777,$A343,СВЦЭМ!$B$34:$B$777,B$313)+'СЕТ СН'!$F$16</f>
        <v>0</v>
      </c>
      <c r="C343" s="36">
        <f>SUMIFS(СВЦЭМ!$J$34:$J$777,СВЦЭМ!$A$34:$A$777,$A343,СВЦЭМ!$B$34:$B$777,C$313)+'СЕТ СН'!$F$16</f>
        <v>0</v>
      </c>
      <c r="D343" s="36">
        <f>SUMIFS(СВЦЭМ!$J$34:$J$777,СВЦЭМ!$A$34:$A$777,$A343,СВЦЭМ!$B$34:$B$777,D$313)+'СЕТ СН'!$F$16</f>
        <v>0</v>
      </c>
      <c r="E343" s="36">
        <f>SUMIFS(СВЦЭМ!$J$34:$J$777,СВЦЭМ!$A$34:$A$777,$A343,СВЦЭМ!$B$34:$B$777,E$313)+'СЕТ СН'!$F$16</f>
        <v>0</v>
      </c>
      <c r="F343" s="36">
        <f>SUMIFS(СВЦЭМ!$J$34:$J$777,СВЦЭМ!$A$34:$A$777,$A343,СВЦЭМ!$B$34:$B$777,F$313)+'СЕТ СН'!$F$16</f>
        <v>0</v>
      </c>
      <c r="G343" s="36">
        <f>SUMIFS(СВЦЭМ!$J$34:$J$777,СВЦЭМ!$A$34:$A$777,$A343,СВЦЭМ!$B$34:$B$777,G$313)+'СЕТ СН'!$F$16</f>
        <v>0</v>
      </c>
      <c r="H343" s="36">
        <f>SUMIFS(СВЦЭМ!$J$34:$J$777,СВЦЭМ!$A$34:$A$777,$A343,СВЦЭМ!$B$34:$B$777,H$313)+'СЕТ СН'!$F$16</f>
        <v>0</v>
      </c>
      <c r="I343" s="36">
        <f>SUMIFS(СВЦЭМ!$J$34:$J$777,СВЦЭМ!$A$34:$A$777,$A343,СВЦЭМ!$B$34:$B$777,I$313)+'СЕТ СН'!$F$16</f>
        <v>0</v>
      </c>
      <c r="J343" s="36">
        <f>SUMIFS(СВЦЭМ!$J$34:$J$777,СВЦЭМ!$A$34:$A$777,$A343,СВЦЭМ!$B$34:$B$777,J$313)+'СЕТ СН'!$F$16</f>
        <v>0</v>
      </c>
      <c r="K343" s="36">
        <f>SUMIFS(СВЦЭМ!$J$34:$J$777,СВЦЭМ!$A$34:$A$777,$A343,СВЦЭМ!$B$34:$B$777,K$313)+'СЕТ СН'!$F$16</f>
        <v>0</v>
      </c>
      <c r="L343" s="36">
        <f>SUMIFS(СВЦЭМ!$J$34:$J$777,СВЦЭМ!$A$34:$A$777,$A343,СВЦЭМ!$B$34:$B$777,L$313)+'СЕТ СН'!$F$16</f>
        <v>0</v>
      </c>
      <c r="M343" s="36">
        <f>SUMIFS(СВЦЭМ!$J$34:$J$777,СВЦЭМ!$A$34:$A$777,$A343,СВЦЭМ!$B$34:$B$777,M$313)+'СЕТ СН'!$F$16</f>
        <v>0</v>
      </c>
      <c r="N343" s="36">
        <f>SUMIFS(СВЦЭМ!$J$34:$J$777,СВЦЭМ!$A$34:$A$777,$A343,СВЦЭМ!$B$34:$B$777,N$313)+'СЕТ СН'!$F$16</f>
        <v>0</v>
      </c>
      <c r="O343" s="36">
        <f>SUMIFS(СВЦЭМ!$J$34:$J$777,СВЦЭМ!$A$34:$A$777,$A343,СВЦЭМ!$B$34:$B$777,O$313)+'СЕТ СН'!$F$16</f>
        <v>0</v>
      </c>
      <c r="P343" s="36">
        <f>SUMIFS(СВЦЭМ!$J$34:$J$777,СВЦЭМ!$A$34:$A$777,$A343,СВЦЭМ!$B$34:$B$777,P$313)+'СЕТ СН'!$F$16</f>
        <v>0</v>
      </c>
      <c r="Q343" s="36">
        <f>SUMIFS(СВЦЭМ!$J$34:$J$777,СВЦЭМ!$A$34:$A$777,$A343,СВЦЭМ!$B$34:$B$777,Q$313)+'СЕТ СН'!$F$16</f>
        <v>0</v>
      </c>
      <c r="R343" s="36">
        <f>SUMIFS(СВЦЭМ!$J$34:$J$777,СВЦЭМ!$A$34:$A$777,$A343,СВЦЭМ!$B$34:$B$777,R$313)+'СЕТ СН'!$F$16</f>
        <v>0</v>
      </c>
      <c r="S343" s="36">
        <f>SUMIFS(СВЦЭМ!$J$34:$J$777,СВЦЭМ!$A$34:$A$777,$A343,СВЦЭМ!$B$34:$B$777,S$313)+'СЕТ СН'!$F$16</f>
        <v>0</v>
      </c>
      <c r="T343" s="36">
        <f>SUMIFS(СВЦЭМ!$J$34:$J$777,СВЦЭМ!$A$34:$A$777,$A343,СВЦЭМ!$B$34:$B$777,T$313)+'СЕТ СН'!$F$16</f>
        <v>0</v>
      </c>
      <c r="U343" s="36">
        <f>SUMIFS(СВЦЭМ!$J$34:$J$777,СВЦЭМ!$A$34:$A$777,$A343,СВЦЭМ!$B$34:$B$777,U$313)+'СЕТ СН'!$F$16</f>
        <v>0</v>
      </c>
      <c r="V343" s="36">
        <f>SUMIFS(СВЦЭМ!$J$34:$J$777,СВЦЭМ!$A$34:$A$777,$A343,СВЦЭМ!$B$34:$B$777,V$313)+'СЕТ СН'!$F$16</f>
        <v>0</v>
      </c>
      <c r="W343" s="36">
        <f>SUMIFS(СВЦЭМ!$J$34:$J$777,СВЦЭМ!$A$34:$A$777,$A343,СВЦЭМ!$B$34:$B$777,W$313)+'СЕТ СН'!$F$16</f>
        <v>0</v>
      </c>
      <c r="X343" s="36">
        <f>SUMIFS(СВЦЭМ!$J$34:$J$777,СВЦЭМ!$A$34:$A$777,$A343,СВЦЭМ!$B$34:$B$777,X$313)+'СЕТ СН'!$F$16</f>
        <v>0</v>
      </c>
      <c r="Y343" s="36">
        <f>SUMIFS(СВЦЭМ!$J$34:$J$777,СВЦЭМ!$A$34:$A$777,$A343,СВЦЭМ!$B$34:$B$777,Y$313)+'СЕТ СН'!$F$16</f>
        <v>0</v>
      </c>
    </row>
    <row r="344" spans="1:27" ht="15.75" hidden="1" x14ac:dyDescent="0.2">
      <c r="A344" s="35">
        <f t="shared" si="9"/>
        <v>44258</v>
      </c>
      <c r="B344" s="36">
        <f>SUMIFS(СВЦЭМ!$J$34:$J$777,СВЦЭМ!$A$34:$A$777,$A344,СВЦЭМ!$B$34:$B$777,B$313)+'СЕТ СН'!$F$16</f>
        <v>0</v>
      </c>
      <c r="C344" s="36">
        <f>SUMIFS(СВЦЭМ!$J$34:$J$777,СВЦЭМ!$A$34:$A$777,$A344,СВЦЭМ!$B$34:$B$777,C$313)+'СЕТ СН'!$F$16</f>
        <v>0</v>
      </c>
      <c r="D344" s="36">
        <f>SUMIFS(СВЦЭМ!$J$34:$J$777,СВЦЭМ!$A$34:$A$777,$A344,СВЦЭМ!$B$34:$B$777,D$313)+'СЕТ СН'!$F$16</f>
        <v>0</v>
      </c>
      <c r="E344" s="36">
        <f>SUMIFS(СВЦЭМ!$J$34:$J$777,СВЦЭМ!$A$34:$A$777,$A344,СВЦЭМ!$B$34:$B$777,E$313)+'СЕТ СН'!$F$16</f>
        <v>0</v>
      </c>
      <c r="F344" s="36">
        <f>SUMIFS(СВЦЭМ!$J$34:$J$777,СВЦЭМ!$A$34:$A$777,$A344,СВЦЭМ!$B$34:$B$777,F$313)+'СЕТ СН'!$F$16</f>
        <v>0</v>
      </c>
      <c r="G344" s="36">
        <f>SUMIFS(СВЦЭМ!$J$34:$J$777,СВЦЭМ!$A$34:$A$777,$A344,СВЦЭМ!$B$34:$B$777,G$313)+'СЕТ СН'!$F$16</f>
        <v>0</v>
      </c>
      <c r="H344" s="36">
        <f>SUMIFS(СВЦЭМ!$J$34:$J$777,СВЦЭМ!$A$34:$A$777,$A344,СВЦЭМ!$B$34:$B$777,H$313)+'СЕТ СН'!$F$16</f>
        <v>0</v>
      </c>
      <c r="I344" s="36">
        <f>SUMIFS(СВЦЭМ!$J$34:$J$777,СВЦЭМ!$A$34:$A$777,$A344,СВЦЭМ!$B$34:$B$777,I$313)+'СЕТ СН'!$F$16</f>
        <v>0</v>
      </c>
      <c r="J344" s="36">
        <f>SUMIFS(СВЦЭМ!$J$34:$J$777,СВЦЭМ!$A$34:$A$777,$A344,СВЦЭМ!$B$34:$B$777,J$313)+'СЕТ СН'!$F$16</f>
        <v>0</v>
      </c>
      <c r="K344" s="36">
        <f>SUMIFS(СВЦЭМ!$J$34:$J$777,СВЦЭМ!$A$34:$A$777,$A344,СВЦЭМ!$B$34:$B$777,K$313)+'СЕТ СН'!$F$16</f>
        <v>0</v>
      </c>
      <c r="L344" s="36">
        <f>SUMIFS(СВЦЭМ!$J$34:$J$777,СВЦЭМ!$A$34:$A$777,$A344,СВЦЭМ!$B$34:$B$777,L$313)+'СЕТ СН'!$F$16</f>
        <v>0</v>
      </c>
      <c r="M344" s="36">
        <f>SUMIFS(СВЦЭМ!$J$34:$J$777,СВЦЭМ!$A$34:$A$777,$A344,СВЦЭМ!$B$34:$B$777,M$313)+'СЕТ СН'!$F$16</f>
        <v>0</v>
      </c>
      <c r="N344" s="36">
        <f>SUMIFS(СВЦЭМ!$J$34:$J$777,СВЦЭМ!$A$34:$A$777,$A344,СВЦЭМ!$B$34:$B$777,N$313)+'СЕТ СН'!$F$16</f>
        <v>0</v>
      </c>
      <c r="O344" s="36">
        <f>SUMIFS(СВЦЭМ!$J$34:$J$777,СВЦЭМ!$A$34:$A$777,$A344,СВЦЭМ!$B$34:$B$777,O$313)+'СЕТ СН'!$F$16</f>
        <v>0</v>
      </c>
      <c r="P344" s="36">
        <f>SUMIFS(СВЦЭМ!$J$34:$J$777,СВЦЭМ!$A$34:$A$777,$A344,СВЦЭМ!$B$34:$B$777,P$313)+'СЕТ СН'!$F$16</f>
        <v>0</v>
      </c>
      <c r="Q344" s="36">
        <f>SUMIFS(СВЦЭМ!$J$34:$J$777,СВЦЭМ!$A$34:$A$777,$A344,СВЦЭМ!$B$34:$B$777,Q$313)+'СЕТ СН'!$F$16</f>
        <v>0</v>
      </c>
      <c r="R344" s="36">
        <f>SUMIFS(СВЦЭМ!$J$34:$J$777,СВЦЭМ!$A$34:$A$777,$A344,СВЦЭМ!$B$34:$B$777,R$313)+'СЕТ СН'!$F$16</f>
        <v>0</v>
      </c>
      <c r="S344" s="36">
        <f>SUMIFS(СВЦЭМ!$J$34:$J$777,СВЦЭМ!$A$34:$A$777,$A344,СВЦЭМ!$B$34:$B$777,S$313)+'СЕТ СН'!$F$16</f>
        <v>0</v>
      </c>
      <c r="T344" s="36">
        <f>SUMIFS(СВЦЭМ!$J$34:$J$777,СВЦЭМ!$A$34:$A$777,$A344,СВЦЭМ!$B$34:$B$777,T$313)+'СЕТ СН'!$F$16</f>
        <v>0</v>
      </c>
      <c r="U344" s="36">
        <f>SUMIFS(СВЦЭМ!$J$34:$J$777,СВЦЭМ!$A$34:$A$777,$A344,СВЦЭМ!$B$34:$B$777,U$313)+'СЕТ СН'!$F$16</f>
        <v>0</v>
      </c>
      <c r="V344" s="36">
        <f>SUMIFS(СВЦЭМ!$J$34:$J$777,СВЦЭМ!$A$34:$A$777,$A344,СВЦЭМ!$B$34:$B$777,V$313)+'СЕТ СН'!$F$16</f>
        <v>0</v>
      </c>
      <c r="W344" s="36">
        <f>SUMIFS(СВЦЭМ!$J$34:$J$777,СВЦЭМ!$A$34:$A$777,$A344,СВЦЭМ!$B$34:$B$777,W$313)+'СЕТ СН'!$F$16</f>
        <v>0</v>
      </c>
      <c r="X344" s="36">
        <f>SUMIFS(СВЦЭМ!$J$34:$J$777,СВЦЭМ!$A$34:$A$777,$A344,СВЦЭМ!$B$34:$B$777,X$313)+'СЕТ СН'!$F$16</f>
        <v>0</v>
      </c>
      <c r="Y344" s="36">
        <f>SUMIFS(СВЦЭМ!$J$34:$J$777,СВЦЭМ!$A$34:$A$777,$A344,СВЦЭМ!$B$34:$B$777,Y$313)+'СЕТ СН'!$F$16</f>
        <v>0</v>
      </c>
    </row>
    <row r="345" spans="1:27" ht="15.75" hidden="1" x14ac:dyDescent="0.2">
      <c r="A345" s="39"/>
      <c r="B345" s="39"/>
      <c r="C345" s="39"/>
      <c r="D345" s="39"/>
      <c r="E345" s="39"/>
      <c r="F345" s="39"/>
      <c r="G345" s="39"/>
      <c r="H345" s="39"/>
      <c r="I345" s="39"/>
      <c r="J345" s="39"/>
      <c r="K345" s="39"/>
      <c r="L345" s="39"/>
      <c r="M345" s="39"/>
      <c r="N345" s="39"/>
      <c r="O345" s="39"/>
      <c r="P345" s="39"/>
      <c r="Q345" s="39"/>
      <c r="R345" s="39"/>
      <c r="S345" s="39"/>
      <c r="T345" s="39"/>
      <c r="U345" s="39"/>
      <c r="V345" s="39"/>
      <c r="W345" s="39"/>
      <c r="X345" s="39"/>
      <c r="Y345" s="39"/>
      <c r="Z345" s="39"/>
    </row>
    <row r="346" spans="1:27" ht="12.75" hidden="1" customHeight="1" x14ac:dyDescent="0.2">
      <c r="A346" s="128" t="s">
        <v>7</v>
      </c>
      <c r="B346" s="131" t="s">
        <v>120</v>
      </c>
      <c r="C346" s="132"/>
      <c r="D346" s="132"/>
      <c r="E346" s="132"/>
      <c r="F346" s="132"/>
      <c r="G346" s="132"/>
      <c r="H346" s="132"/>
      <c r="I346" s="132"/>
      <c r="J346" s="132"/>
      <c r="K346" s="132"/>
      <c r="L346" s="132"/>
      <c r="M346" s="132"/>
      <c r="N346" s="132"/>
      <c r="O346" s="132"/>
      <c r="P346" s="132"/>
      <c r="Q346" s="132"/>
      <c r="R346" s="132"/>
      <c r="S346" s="132"/>
      <c r="T346" s="132"/>
      <c r="U346" s="132"/>
      <c r="V346" s="132"/>
      <c r="W346" s="132"/>
      <c r="X346" s="132"/>
      <c r="Y346" s="133"/>
    </row>
    <row r="347" spans="1:27" ht="12.75" hidden="1" customHeight="1" x14ac:dyDescent="0.2">
      <c r="A347" s="129"/>
      <c r="B347" s="134"/>
      <c r="C347" s="135"/>
      <c r="D347" s="135"/>
      <c r="E347" s="135"/>
      <c r="F347" s="135"/>
      <c r="G347" s="135"/>
      <c r="H347" s="135"/>
      <c r="I347" s="135"/>
      <c r="J347" s="135"/>
      <c r="K347" s="135"/>
      <c r="L347" s="135"/>
      <c r="M347" s="135"/>
      <c r="N347" s="135"/>
      <c r="O347" s="135"/>
      <c r="P347" s="135"/>
      <c r="Q347" s="135"/>
      <c r="R347" s="135"/>
      <c r="S347" s="135"/>
      <c r="T347" s="135"/>
      <c r="U347" s="135"/>
      <c r="V347" s="135"/>
      <c r="W347" s="135"/>
      <c r="X347" s="135"/>
      <c r="Y347" s="136"/>
    </row>
    <row r="348" spans="1:27" s="46" customFormat="1" ht="12.75" hidden="1" customHeight="1" x14ac:dyDescent="0.2">
      <c r="A348" s="130"/>
      <c r="B348" s="34">
        <v>1</v>
      </c>
      <c r="C348" s="34">
        <v>2</v>
      </c>
      <c r="D348" s="34">
        <v>3</v>
      </c>
      <c r="E348" s="34">
        <v>4</v>
      </c>
      <c r="F348" s="34">
        <v>5</v>
      </c>
      <c r="G348" s="34">
        <v>6</v>
      </c>
      <c r="H348" s="34">
        <v>7</v>
      </c>
      <c r="I348" s="34">
        <v>8</v>
      </c>
      <c r="J348" s="34">
        <v>9</v>
      </c>
      <c r="K348" s="34">
        <v>10</v>
      </c>
      <c r="L348" s="34">
        <v>11</v>
      </c>
      <c r="M348" s="34">
        <v>12</v>
      </c>
      <c r="N348" s="34">
        <v>13</v>
      </c>
      <c r="O348" s="34">
        <v>14</v>
      </c>
      <c r="P348" s="34">
        <v>15</v>
      </c>
      <c r="Q348" s="34">
        <v>16</v>
      </c>
      <c r="R348" s="34">
        <v>17</v>
      </c>
      <c r="S348" s="34">
        <v>18</v>
      </c>
      <c r="T348" s="34">
        <v>19</v>
      </c>
      <c r="U348" s="34">
        <v>20</v>
      </c>
      <c r="V348" s="34">
        <v>21</v>
      </c>
      <c r="W348" s="34">
        <v>22</v>
      </c>
      <c r="X348" s="34">
        <v>23</v>
      </c>
      <c r="Y348" s="34">
        <v>24</v>
      </c>
    </row>
    <row r="349" spans="1:27" ht="15.75" hidden="1" customHeight="1" x14ac:dyDescent="0.2">
      <c r="A349" s="35" t="str">
        <f>A314</f>
        <v>01.02.2021</v>
      </c>
      <c r="B349" s="36">
        <f>SUMIFS(СВЦЭМ!$K$34:$K$777,СВЦЭМ!$A$34:$A$777,$A349,СВЦЭМ!$B$34:$B$777,B$348)+'СЕТ СН'!$F$16</f>
        <v>0</v>
      </c>
      <c r="C349" s="36">
        <f>SUMIFS(СВЦЭМ!$K$34:$K$777,СВЦЭМ!$A$34:$A$777,$A349,СВЦЭМ!$B$34:$B$777,C$348)+'СЕТ СН'!$F$16</f>
        <v>0</v>
      </c>
      <c r="D349" s="36">
        <f>SUMIFS(СВЦЭМ!$K$34:$K$777,СВЦЭМ!$A$34:$A$777,$A349,СВЦЭМ!$B$34:$B$777,D$348)+'СЕТ СН'!$F$16</f>
        <v>0</v>
      </c>
      <c r="E349" s="36">
        <f>SUMIFS(СВЦЭМ!$K$34:$K$777,СВЦЭМ!$A$34:$A$777,$A349,СВЦЭМ!$B$34:$B$777,E$348)+'СЕТ СН'!$F$16</f>
        <v>0</v>
      </c>
      <c r="F349" s="36">
        <f>SUMIFS(СВЦЭМ!$K$34:$K$777,СВЦЭМ!$A$34:$A$777,$A349,СВЦЭМ!$B$34:$B$777,F$348)+'СЕТ СН'!$F$16</f>
        <v>0</v>
      </c>
      <c r="G349" s="36">
        <f>SUMIFS(СВЦЭМ!$K$34:$K$777,СВЦЭМ!$A$34:$A$777,$A349,СВЦЭМ!$B$34:$B$777,G$348)+'СЕТ СН'!$F$16</f>
        <v>0</v>
      </c>
      <c r="H349" s="36">
        <f>SUMIFS(СВЦЭМ!$K$34:$K$777,СВЦЭМ!$A$34:$A$777,$A349,СВЦЭМ!$B$34:$B$777,H$348)+'СЕТ СН'!$F$16</f>
        <v>0</v>
      </c>
      <c r="I349" s="36">
        <f>SUMIFS(СВЦЭМ!$K$34:$K$777,СВЦЭМ!$A$34:$A$777,$A349,СВЦЭМ!$B$34:$B$777,I$348)+'СЕТ СН'!$F$16</f>
        <v>0</v>
      </c>
      <c r="J349" s="36">
        <f>SUMIFS(СВЦЭМ!$K$34:$K$777,СВЦЭМ!$A$34:$A$777,$A349,СВЦЭМ!$B$34:$B$777,J$348)+'СЕТ СН'!$F$16</f>
        <v>0</v>
      </c>
      <c r="K349" s="36">
        <f>SUMIFS(СВЦЭМ!$K$34:$K$777,СВЦЭМ!$A$34:$A$777,$A349,СВЦЭМ!$B$34:$B$777,K$348)+'СЕТ СН'!$F$16</f>
        <v>0</v>
      </c>
      <c r="L349" s="36">
        <f>SUMIFS(СВЦЭМ!$K$34:$K$777,СВЦЭМ!$A$34:$A$777,$A349,СВЦЭМ!$B$34:$B$777,L$348)+'СЕТ СН'!$F$16</f>
        <v>0</v>
      </c>
      <c r="M349" s="36">
        <f>SUMIFS(СВЦЭМ!$K$34:$K$777,СВЦЭМ!$A$34:$A$777,$A349,СВЦЭМ!$B$34:$B$777,M$348)+'СЕТ СН'!$F$16</f>
        <v>0</v>
      </c>
      <c r="N349" s="36">
        <f>SUMIFS(СВЦЭМ!$K$34:$K$777,СВЦЭМ!$A$34:$A$777,$A349,СВЦЭМ!$B$34:$B$777,N$348)+'СЕТ СН'!$F$16</f>
        <v>0</v>
      </c>
      <c r="O349" s="36">
        <f>SUMIFS(СВЦЭМ!$K$34:$K$777,СВЦЭМ!$A$34:$A$777,$A349,СВЦЭМ!$B$34:$B$777,O$348)+'СЕТ СН'!$F$16</f>
        <v>0</v>
      </c>
      <c r="P349" s="36">
        <f>SUMIFS(СВЦЭМ!$K$34:$K$777,СВЦЭМ!$A$34:$A$777,$A349,СВЦЭМ!$B$34:$B$777,P$348)+'СЕТ СН'!$F$16</f>
        <v>0</v>
      </c>
      <c r="Q349" s="36">
        <f>SUMIFS(СВЦЭМ!$K$34:$K$777,СВЦЭМ!$A$34:$A$777,$A349,СВЦЭМ!$B$34:$B$777,Q$348)+'СЕТ СН'!$F$16</f>
        <v>0</v>
      </c>
      <c r="R349" s="36">
        <f>SUMIFS(СВЦЭМ!$K$34:$K$777,СВЦЭМ!$A$34:$A$777,$A349,СВЦЭМ!$B$34:$B$777,R$348)+'СЕТ СН'!$F$16</f>
        <v>0</v>
      </c>
      <c r="S349" s="36">
        <f>SUMIFS(СВЦЭМ!$K$34:$K$777,СВЦЭМ!$A$34:$A$777,$A349,СВЦЭМ!$B$34:$B$777,S$348)+'СЕТ СН'!$F$16</f>
        <v>0</v>
      </c>
      <c r="T349" s="36">
        <f>SUMIFS(СВЦЭМ!$K$34:$K$777,СВЦЭМ!$A$34:$A$777,$A349,СВЦЭМ!$B$34:$B$777,T$348)+'СЕТ СН'!$F$16</f>
        <v>0</v>
      </c>
      <c r="U349" s="36">
        <f>SUMIFS(СВЦЭМ!$K$34:$K$777,СВЦЭМ!$A$34:$A$777,$A349,СВЦЭМ!$B$34:$B$777,U$348)+'СЕТ СН'!$F$16</f>
        <v>0</v>
      </c>
      <c r="V349" s="36">
        <f>SUMIFS(СВЦЭМ!$K$34:$K$777,СВЦЭМ!$A$34:$A$777,$A349,СВЦЭМ!$B$34:$B$777,V$348)+'СЕТ СН'!$F$16</f>
        <v>0</v>
      </c>
      <c r="W349" s="36">
        <f>SUMIFS(СВЦЭМ!$K$34:$K$777,СВЦЭМ!$A$34:$A$777,$A349,СВЦЭМ!$B$34:$B$777,W$348)+'СЕТ СН'!$F$16</f>
        <v>0</v>
      </c>
      <c r="X349" s="36">
        <f>SUMIFS(СВЦЭМ!$K$34:$K$777,СВЦЭМ!$A$34:$A$777,$A349,СВЦЭМ!$B$34:$B$777,X$348)+'СЕТ СН'!$F$16</f>
        <v>0</v>
      </c>
      <c r="Y349" s="36">
        <f>SUMIFS(СВЦЭМ!$K$34:$K$777,СВЦЭМ!$A$34:$A$777,$A349,СВЦЭМ!$B$34:$B$777,Y$348)+'СЕТ СН'!$F$16</f>
        <v>0</v>
      </c>
      <c r="AA349" s="45"/>
    </row>
    <row r="350" spans="1:27" ht="15.75" hidden="1" x14ac:dyDescent="0.2">
      <c r="A350" s="35">
        <f>A349+1</f>
        <v>44229</v>
      </c>
      <c r="B350" s="36">
        <f>SUMIFS(СВЦЭМ!$K$34:$K$777,СВЦЭМ!$A$34:$A$777,$A350,СВЦЭМ!$B$34:$B$777,B$348)+'СЕТ СН'!$F$16</f>
        <v>0</v>
      </c>
      <c r="C350" s="36">
        <f>SUMIFS(СВЦЭМ!$K$34:$K$777,СВЦЭМ!$A$34:$A$777,$A350,СВЦЭМ!$B$34:$B$777,C$348)+'СЕТ СН'!$F$16</f>
        <v>0</v>
      </c>
      <c r="D350" s="36">
        <f>SUMIFS(СВЦЭМ!$K$34:$K$777,СВЦЭМ!$A$34:$A$777,$A350,СВЦЭМ!$B$34:$B$777,D$348)+'СЕТ СН'!$F$16</f>
        <v>0</v>
      </c>
      <c r="E350" s="36">
        <f>SUMIFS(СВЦЭМ!$K$34:$K$777,СВЦЭМ!$A$34:$A$777,$A350,СВЦЭМ!$B$34:$B$777,E$348)+'СЕТ СН'!$F$16</f>
        <v>0</v>
      </c>
      <c r="F350" s="36">
        <f>SUMIFS(СВЦЭМ!$K$34:$K$777,СВЦЭМ!$A$34:$A$777,$A350,СВЦЭМ!$B$34:$B$777,F$348)+'СЕТ СН'!$F$16</f>
        <v>0</v>
      </c>
      <c r="G350" s="36">
        <f>SUMIFS(СВЦЭМ!$K$34:$K$777,СВЦЭМ!$A$34:$A$777,$A350,СВЦЭМ!$B$34:$B$777,G$348)+'СЕТ СН'!$F$16</f>
        <v>0</v>
      </c>
      <c r="H350" s="36">
        <f>SUMIFS(СВЦЭМ!$K$34:$K$777,СВЦЭМ!$A$34:$A$777,$A350,СВЦЭМ!$B$34:$B$777,H$348)+'СЕТ СН'!$F$16</f>
        <v>0</v>
      </c>
      <c r="I350" s="36">
        <f>SUMIFS(СВЦЭМ!$K$34:$K$777,СВЦЭМ!$A$34:$A$777,$A350,СВЦЭМ!$B$34:$B$777,I$348)+'СЕТ СН'!$F$16</f>
        <v>0</v>
      </c>
      <c r="J350" s="36">
        <f>SUMIFS(СВЦЭМ!$K$34:$K$777,СВЦЭМ!$A$34:$A$777,$A350,СВЦЭМ!$B$34:$B$777,J$348)+'СЕТ СН'!$F$16</f>
        <v>0</v>
      </c>
      <c r="K350" s="36">
        <f>SUMIFS(СВЦЭМ!$K$34:$K$777,СВЦЭМ!$A$34:$A$777,$A350,СВЦЭМ!$B$34:$B$777,K$348)+'СЕТ СН'!$F$16</f>
        <v>0</v>
      </c>
      <c r="L350" s="36">
        <f>SUMIFS(СВЦЭМ!$K$34:$K$777,СВЦЭМ!$A$34:$A$777,$A350,СВЦЭМ!$B$34:$B$777,L$348)+'СЕТ СН'!$F$16</f>
        <v>0</v>
      </c>
      <c r="M350" s="36">
        <f>SUMIFS(СВЦЭМ!$K$34:$K$777,СВЦЭМ!$A$34:$A$777,$A350,СВЦЭМ!$B$34:$B$777,M$348)+'СЕТ СН'!$F$16</f>
        <v>0</v>
      </c>
      <c r="N350" s="36">
        <f>SUMIFS(СВЦЭМ!$K$34:$K$777,СВЦЭМ!$A$34:$A$777,$A350,СВЦЭМ!$B$34:$B$777,N$348)+'СЕТ СН'!$F$16</f>
        <v>0</v>
      </c>
      <c r="O350" s="36">
        <f>SUMIFS(СВЦЭМ!$K$34:$K$777,СВЦЭМ!$A$34:$A$777,$A350,СВЦЭМ!$B$34:$B$777,O$348)+'СЕТ СН'!$F$16</f>
        <v>0</v>
      </c>
      <c r="P350" s="36">
        <f>SUMIFS(СВЦЭМ!$K$34:$K$777,СВЦЭМ!$A$34:$A$777,$A350,СВЦЭМ!$B$34:$B$777,P$348)+'СЕТ СН'!$F$16</f>
        <v>0</v>
      </c>
      <c r="Q350" s="36">
        <f>SUMIFS(СВЦЭМ!$K$34:$K$777,СВЦЭМ!$A$34:$A$777,$A350,СВЦЭМ!$B$34:$B$777,Q$348)+'СЕТ СН'!$F$16</f>
        <v>0</v>
      </c>
      <c r="R350" s="36">
        <f>SUMIFS(СВЦЭМ!$K$34:$K$777,СВЦЭМ!$A$34:$A$777,$A350,СВЦЭМ!$B$34:$B$777,R$348)+'СЕТ СН'!$F$16</f>
        <v>0</v>
      </c>
      <c r="S350" s="36">
        <f>SUMIFS(СВЦЭМ!$K$34:$K$777,СВЦЭМ!$A$34:$A$777,$A350,СВЦЭМ!$B$34:$B$777,S$348)+'СЕТ СН'!$F$16</f>
        <v>0</v>
      </c>
      <c r="T350" s="36">
        <f>SUMIFS(СВЦЭМ!$K$34:$K$777,СВЦЭМ!$A$34:$A$777,$A350,СВЦЭМ!$B$34:$B$777,T$348)+'СЕТ СН'!$F$16</f>
        <v>0</v>
      </c>
      <c r="U350" s="36">
        <f>SUMIFS(СВЦЭМ!$K$34:$K$777,СВЦЭМ!$A$34:$A$777,$A350,СВЦЭМ!$B$34:$B$777,U$348)+'СЕТ СН'!$F$16</f>
        <v>0</v>
      </c>
      <c r="V350" s="36">
        <f>SUMIFS(СВЦЭМ!$K$34:$K$777,СВЦЭМ!$A$34:$A$777,$A350,СВЦЭМ!$B$34:$B$777,V$348)+'СЕТ СН'!$F$16</f>
        <v>0</v>
      </c>
      <c r="W350" s="36">
        <f>SUMIFS(СВЦЭМ!$K$34:$K$777,СВЦЭМ!$A$34:$A$777,$A350,СВЦЭМ!$B$34:$B$777,W$348)+'СЕТ СН'!$F$16</f>
        <v>0</v>
      </c>
      <c r="X350" s="36">
        <f>SUMIFS(СВЦЭМ!$K$34:$K$777,СВЦЭМ!$A$34:$A$777,$A350,СВЦЭМ!$B$34:$B$777,X$348)+'СЕТ СН'!$F$16</f>
        <v>0</v>
      </c>
      <c r="Y350" s="36">
        <f>SUMIFS(СВЦЭМ!$K$34:$K$777,СВЦЭМ!$A$34:$A$777,$A350,СВЦЭМ!$B$34:$B$777,Y$348)+'СЕТ СН'!$F$16</f>
        <v>0</v>
      </c>
    </row>
    <row r="351" spans="1:27" ht="15.75" hidden="1" x14ac:dyDescent="0.2">
      <c r="A351" s="35">
        <f t="shared" ref="A351:A379" si="10">A350+1</f>
        <v>44230</v>
      </c>
      <c r="B351" s="36">
        <f>SUMIFS(СВЦЭМ!$K$34:$K$777,СВЦЭМ!$A$34:$A$777,$A351,СВЦЭМ!$B$34:$B$777,B$348)+'СЕТ СН'!$F$16</f>
        <v>0</v>
      </c>
      <c r="C351" s="36">
        <f>SUMIFS(СВЦЭМ!$K$34:$K$777,СВЦЭМ!$A$34:$A$777,$A351,СВЦЭМ!$B$34:$B$777,C$348)+'СЕТ СН'!$F$16</f>
        <v>0</v>
      </c>
      <c r="D351" s="36">
        <f>SUMIFS(СВЦЭМ!$K$34:$K$777,СВЦЭМ!$A$34:$A$777,$A351,СВЦЭМ!$B$34:$B$777,D$348)+'СЕТ СН'!$F$16</f>
        <v>0</v>
      </c>
      <c r="E351" s="36">
        <f>SUMIFS(СВЦЭМ!$K$34:$K$777,СВЦЭМ!$A$34:$A$777,$A351,СВЦЭМ!$B$34:$B$777,E$348)+'СЕТ СН'!$F$16</f>
        <v>0</v>
      </c>
      <c r="F351" s="36">
        <f>SUMIFS(СВЦЭМ!$K$34:$K$777,СВЦЭМ!$A$34:$A$777,$A351,СВЦЭМ!$B$34:$B$777,F$348)+'СЕТ СН'!$F$16</f>
        <v>0</v>
      </c>
      <c r="G351" s="36">
        <f>SUMIFS(СВЦЭМ!$K$34:$K$777,СВЦЭМ!$A$34:$A$777,$A351,СВЦЭМ!$B$34:$B$777,G$348)+'СЕТ СН'!$F$16</f>
        <v>0</v>
      </c>
      <c r="H351" s="36">
        <f>SUMIFS(СВЦЭМ!$K$34:$K$777,СВЦЭМ!$A$34:$A$777,$A351,СВЦЭМ!$B$34:$B$777,H$348)+'СЕТ СН'!$F$16</f>
        <v>0</v>
      </c>
      <c r="I351" s="36">
        <f>SUMIFS(СВЦЭМ!$K$34:$K$777,СВЦЭМ!$A$34:$A$777,$A351,СВЦЭМ!$B$34:$B$777,I$348)+'СЕТ СН'!$F$16</f>
        <v>0</v>
      </c>
      <c r="J351" s="36">
        <f>SUMIFS(СВЦЭМ!$K$34:$K$777,СВЦЭМ!$A$34:$A$777,$A351,СВЦЭМ!$B$34:$B$777,J$348)+'СЕТ СН'!$F$16</f>
        <v>0</v>
      </c>
      <c r="K351" s="36">
        <f>SUMIFS(СВЦЭМ!$K$34:$K$777,СВЦЭМ!$A$34:$A$777,$A351,СВЦЭМ!$B$34:$B$777,K$348)+'СЕТ СН'!$F$16</f>
        <v>0</v>
      </c>
      <c r="L351" s="36">
        <f>SUMIFS(СВЦЭМ!$K$34:$K$777,СВЦЭМ!$A$34:$A$777,$A351,СВЦЭМ!$B$34:$B$777,L$348)+'СЕТ СН'!$F$16</f>
        <v>0</v>
      </c>
      <c r="M351" s="36">
        <f>SUMIFS(СВЦЭМ!$K$34:$K$777,СВЦЭМ!$A$34:$A$777,$A351,СВЦЭМ!$B$34:$B$777,M$348)+'СЕТ СН'!$F$16</f>
        <v>0</v>
      </c>
      <c r="N351" s="36">
        <f>SUMIFS(СВЦЭМ!$K$34:$K$777,СВЦЭМ!$A$34:$A$777,$A351,СВЦЭМ!$B$34:$B$777,N$348)+'СЕТ СН'!$F$16</f>
        <v>0</v>
      </c>
      <c r="O351" s="36">
        <f>SUMIFS(СВЦЭМ!$K$34:$K$777,СВЦЭМ!$A$34:$A$777,$A351,СВЦЭМ!$B$34:$B$777,O$348)+'СЕТ СН'!$F$16</f>
        <v>0</v>
      </c>
      <c r="P351" s="36">
        <f>SUMIFS(СВЦЭМ!$K$34:$K$777,СВЦЭМ!$A$34:$A$777,$A351,СВЦЭМ!$B$34:$B$777,P$348)+'СЕТ СН'!$F$16</f>
        <v>0</v>
      </c>
      <c r="Q351" s="36">
        <f>SUMIFS(СВЦЭМ!$K$34:$K$777,СВЦЭМ!$A$34:$A$777,$A351,СВЦЭМ!$B$34:$B$777,Q$348)+'СЕТ СН'!$F$16</f>
        <v>0</v>
      </c>
      <c r="R351" s="36">
        <f>SUMIFS(СВЦЭМ!$K$34:$K$777,СВЦЭМ!$A$34:$A$777,$A351,СВЦЭМ!$B$34:$B$777,R$348)+'СЕТ СН'!$F$16</f>
        <v>0</v>
      </c>
      <c r="S351" s="36">
        <f>SUMIFS(СВЦЭМ!$K$34:$K$777,СВЦЭМ!$A$34:$A$777,$A351,СВЦЭМ!$B$34:$B$777,S$348)+'СЕТ СН'!$F$16</f>
        <v>0</v>
      </c>
      <c r="T351" s="36">
        <f>SUMIFS(СВЦЭМ!$K$34:$K$777,СВЦЭМ!$A$34:$A$777,$A351,СВЦЭМ!$B$34:$B$777,T$348)+'СЕТ СН'!$F$16</f>
        <v>0</v>
      </c>
      <c r="U351" s="36">
        <f>SUMIFS(СВЦЭМ!$K$34:$K$777,СВЦЭМ!$A$34:$A$777,$A351,СВЦЭМ!$B$34:$B$777,U$348)+'СЕТ СН'!$F$16</f>
        <v>0</v>
      </c>
      <c r="V351" s="36">
        <f>SUMIFS(СВЦЭМ!$K$34:$K$777,СВЦЭМ!$A$34:$A$777,$A351,СВЦЭМ!$B$34:$B$777,V$348)+'СЕТ СН'!$F$16</f>
        <v>0</v>
      </c>
      <c r="W351" s="36">
        <f>SUMIFS(СВЦЭМ!$K$34:$K$777,СВЦЭМ!$A$34:$A$777,$A351,СВЦЭМ!$B$34:$B$777,W$348)+'СЕТ СН'!$F$16</f>
        <v>0</v>
      </c>
      <c r="X351" s="36">
        <f>SUMIFS(СВЦЭМ!$K$34:$K$777,СВЦЭМ!$A$34:$A$777,$A351,СВЦЭМ!$B$34:$B$777,X$348)+'СЕТ СН'!$F$16</f>
        <v>0</v>
      </c>
      <c r="Y351" s="36">
        <f>SUMIFS(СВЦЭМ!$K$34:$K$777,СВЦЭМ!$A$34:$A$777,$A351,СВЦЭМ!$B$34:$B$777,Y$348)+'СЕТ СН'!$F$16</f>
        <v>0</v>
      </c>
    </row>
    <row r="352" spans="1:27" ht="15.75" hidden="1" x14ac:dyDescent="0.2">
      <c r="A352" s="35">
        <f t="shared" si="10"/>
        <v>44231</v>
      </c>
      <c r="B352" s="36">
        <f>SUMIFS(СВЦЭМ!$K$34:$K$777,СВЦЭМ!$A$34:$A$777,$A352,СВЦЭМ!$B$34:$B$777,B$348)+'СЕТ СН'!$F$16</f>
        <v>0</v>
      </c>
      <c r="C352" s="36">
        <f>SUMIFS(СВЦЭМ!$K$34:$K$777,СВЦЭМ!$A$34:$A$777,$A352,СВЦЭМ!$B$34:$B$777,C$348)+'СЕТ СН'!$F$16</f>
        <v>0</v>
      </c>
      <c r="D352" s="36">
        <f>SUMIFS(СВЦЭМ!$K$34:$K$777,СВЦЭМ!$A$34:$A$777,$A352,СВЦЭМ!$B$34:$B$777,D$348)+'СЕТ СН'!$F$16</f>
        <v>0</v>
      </c>
      <c r="E352" s="36">
        <f>SUMIFS(СВЦЭМ!$K$34:$K$777,СВЦЭМ!$A$34:$A$777,$A352,СВЦЭМ!$B$34:$B$777,E$348)+'СЕТ СН'!$F$16</f>
        <v>0</v>
      </c>
      <c r="F352" s="36">
        <f>SUMIFS(СВЦЭМ!$K$34:$K$777,СВЦЭМ!$A$34:$A$777,$A352,СВЦЭМ!$B$34:$B$777,F$348)+'СЕТ СН'!$F$16</f>
        <v>0</v>
      </c>
      <c r="G352" s="36">
        <f>SUMIFS(СВЦЭМ!$K$34:$K$777,СВЦЭМ!$A$34:$A$777,$A352,СВЦЭМ!$B$34:$B$777,G$348)+'СЕТ СН'!$F$16</f>
        <v>0</v>
      </c>
      <c r="H352" s="36">
        <f>SUMIFS(СВЦЭМ!$K$34:$K$777,СВЦЭМ!$A$34:$A$777,$A352,СВЦЭМ!$B$34:$B$777,H$348)+'СЕТ СН'!$F$16</f>
        <v>0</v>
      </c>
      <c r="I352" s="36">
        <f>SUMIFS(СВЦЭМ!$K$34:$K$777,СВЦЭМ!$A$34:$A$777,$A352,СВЦЭМ!$B$34:$B$777,I$348)+'СЕТ СН'!$F$16</f>
        <v>0</v>
      </c>
      <c r="J352" s="36">
        <f>SUMIFS(СВЦЭМ!$K$34:$K$777,СВЦЭМ!$A$34:$A$777,$A352,СВЦЭМ!$B$34:$B$777,J$348)+'СЕТ СН'!$F$16</f>
        <v>0</v>
      </c>
      <c r="K352" s="36">
        <f>SUMIFS(СВЦЭМ!$K$34:$K$777,СВЦЭМ!$A$34:$A$777,$A352,СВЦЭМ!$B$34:$B$777,K$348)+'СЕТ СН'!$F$16</f>
        <v>0</v>
      </c>
      <c r="L352" s="36">
        <f>SUMIFS(СВЦЭМ!$K$34:$K$777,СВЦЭМ!$A$34:$A$777,$A352,СВЦЭМ!$B$34:$B$777,L$348)+'СЕТ СН'!$F$16</f>
        <v>0</v>
      </c>
      <c r="M352" s="36">
        <f>SUMIFS(СВЦЭМ!$K$34:$K$777,СВЦЭМ!$A$34:$A$777,$A352,СВЦЭМ!$B$34:$B$777,M$348)+'СЕТ СН'!$F$16</f>
        <v>0</v>
      </c>
      <c r="N352" s="36">
        <f>SUMIFS(СВЦЭМ!$K$34:$K$777,СВЦЭМ!$A$34:$A$777,$A352,СВЦЭМ!$B$34:$B$777,N$348)+'СЕТ СН'!$F$16</f>
        <v>0</v>
      </c>
      <c r="O352" s="36">
        <f>SUMIFS(СВЦЭМ!$K$34:$K$777,СВЦЭМ!$A$34:$A$777,$A352,СВЦЭМ!$B$34:$B$777,O$348)+'СЕТ СН'!$F$16</f>
        <v>0</v>
      </c>
      <c r="P352" s="36">
        <f>SUMIFS(СВЦЭМ!$K$34:$K$777,СВЦЭМ!$A$34:$A$777,$A352,СВЦЭМ!$B$34:$B$777,P$348)+'СЕТ СН'!$F$16</f>
        <v>0</v>
      </c>
      <c r="Q352" s="36">
        <f>SUMIFS(СВЦЭМ!$K$34:$K$777,СВЦЭМ!$A$34:$A$777,$A352,СВЦЭМ!$B$34:$B$777,Q$348)+'СЕТ СН'!$F$16</f>
        <v>0</v>
      </c>
      <c r="R352" s="36">
        <f>SUMIFS(СВЦЭМ!$K$34:$K$777,СВЦЭМ!$A$34:$A$777,$A352,СВЦЭМ!$B$34:$B$777,R$348)+'СЕТ СН'!$F$16</f>
        <v>0</v>
      </c>
      <c r="S352" s="36">
        <f>SUMIFS(СВЦЭМ!$K$34:$K$777,СВЦЭМ!$A$34:$A$777,$A352,СВЦЭМ!$B$34:$B$777,S$348)+'СЕТ СН'!$F$16</f>
        <v>0</v>
      </c>
      <c r="T352" s="36">
        <f>SUMIFS(СВЦЭМ!$K$34:$K$777,СВЦЭМ!$A$34:$A$777,$A352,СВЦЭМ!$B$34:$B$777,T$348)+'СЕТ СН'!$F$16</f>
        <v>0</v>
      </c>
      <c r="U352" s="36">
        <f>SUMIFS(СВЦЭМ!$K$34:$K$777,СВЦЭМ!$A$34:$A$777,$A352,СВЦЭМ!$B$34:$B$777,U$348)+'СЕТ СН'!$F$16</f>
        <v>0</v>
      </c>
      <c r="V352" s="36">
        <f>SUMIFS(СВЦЭМ!$K$34:$K$777,СВЦЭМ!$A$34:$A$777,$A352,СВЦЭМ!$B$34:$B$777,V$348)+'СЕТ СН'!$F$16</f>
        <v>0</v>
      </c>
      <c r="W352" s="36">
        <f>SUMIFS(СВЦЭМ!$K$34:$K$777,СВЦЭМ!$A$34:$A$777,$A352,СВЦЭМ!$B$34:$B$777,W$348)+'СЕТ СН'!$F$16</f>
        <v>0</v>
      </c>
      <c r="X352" s="36">
        <f>SUMIFS(СВЦЭМ!$K$34:$K$777,СВЦЭМ!$A$34:$A$777,$A352,СВЦЭМ!$B$34:$B$777,X$348)+'СЕТ СН'!$F$16</f>
        <v>0</v>
      </c>
      <c r="Y352" s="36">
        <f>SUMIFS(СВЦЭМ!$K$34:$K$777,СВЦЭМ!$A$34:$A$777,$A352,СВЦЭМ!$B$34:$B$777,Y$348)+'СЕТ СН'!$F$16</f>
        <v>0</v>
      </c>
    </row>
    <row r="353" spans="1:25" ht="15.75" hidden="1" x14ac:dyDescent="0.2">
      <c r="A353" s="35">
        <f t="shared" si="10"/>
        <v>44232</v>
      </c>
      <c r="B353" s="36">
        <f>SUMIFS(СВЦЭМ!$K$34:$K$777,СВЦЭМ!$A$34:$A$777,$A353,СВЦЭМ!$B$34:$B$777,B$348)+'СЕТ СН'!$F$16</f>
        <v>0</v>
      </c>
      <c r="C353" s="36">
        <f>SUMIFS(СВЦЭМ!$K$34:$K$777,СВЦЭМ!$A$34:$A$777,$A353,СВЦЭМ!$B$34:$B$777,C$348)+'СЕТ СН'!$F$16</f>
        <v>0</v>
      </c>
      <c r="D353" s="36">
        <f>SUMIFS(СВЦЭМ!$K$34:$K$777,СВЦЭМ!$A$34:$A$777,$A353,СВЦЭМ!$B$34:$B$777,D$348)+'СЕТ СН'!$F$16</f>
        <v>0</v>
      </c>
      <c r="E353" s="36">
        <f>SUMIFS(СВЦЭМ!$K$34:$K$777,СВЦЭМ!$A$34:$A$777,$A353,СВЦЭМ!$B$34:$B$777,E$348)+'СЕТ СН'!$F$16</f>
        <v>0</v>
      </c>
      <c r="F353" s="36">
        <f>SUMIFS(СВЦЭМ!$K$34:$K$777,СВЦЭМ!$A$34:$A$777,$A353,СВЦЭМ!$B$34:$B$777,F$348)+'СЕТ СН'!$F$16</f>
        <v>0</v>
      </c>
      <c r="G353" s="36">
        <f>SUMIFS(СВЦЭМ!$K$34:$K$777,СВЦЭМ!$A$34:$A$777,$A353,СВЦЭМ!$B$34:$B$777,G$348)+'СЕТ СН'!$F$16</f>
        <v>0</v>
      </c>
      <c r="H353" s="36">
        <f>SUMIFS(СВЦЭМ!$K$34:$K$777,СВЦЭМ!$A$34:$A$777,$A353,СВЦЭМ!$B$34:$B$777,H$348)+'СЕТ СН'!$F$16</f>
        <v>0</v>
      </c>
      <c r="I353" s="36">
        <f>SUMIFS(СВЦЭМ!$K$34:$K$777,СВЦЭМ!$A$34:$A$777,$A353,СВЦЭМ!$B$34:$B$777,I$348)+'СЕТ СН'!$F$16</f>
        <v>0</v>
      </c>
      <c r="J353" s="36">
        <f>SUMIFS(СВЦЭМ!$K$34:$K$777,СВЦЭМ!$A$34:$A$777,$A353,СВЦЭМ!$B$34:$B$777,J$348)+'СЕТ СН'!$F$16</f>
        <v>0</v>
      </c>
      <c r="K353" s="36">
        <f>SUMIFS(СВЦЭМ!$K$34:$K$777,СВЦЭМ!$A$34:$A$777,$A353,СВЦЭМ!$B$34:$B$777,K$348)+'СЕТ СН'!$F$16</f>
        <v>0</v>
      </c>
      <c r="L353" s="36">
        <f>SUMIFS(СВЦЭМ!$K$34:$K$777,СВЦЭМ!$A$34:$A$777,$A353,СВЦЭМ!$B$34:$B$777,L$348)+'СЕТ СН'!$F$16</f>
        <v>0</v>
      </c>
      <c r="M353" s="36">
        <f>SUMIFS(СВЦЭМ!$K$34:$K$777,СВЦЭМ!$A$34:$A$777,$A353,СВЦЭМ!$B$34:$B$777,M$348)+'СЕТ СН'!$F$16</f>
        <v>0</v>
      </c>
      <c r="N353" s="36">
        <f>SUMIFS(СВЦЭМ!$K$34:$K$777,СВЦЭМ!$A$34:$A$777,$A353,СВЦЭМ!$B$34:$B$777,N$348)+'СЕТ СН'!$F$16</f>
        <v>0</v>
      </c>
      <c r="O353" s="36">
        <f>SUMIFS(СВЦЭМ!$K$34:$K$777,СВЦЭМ!$A$34:$A$777,$A353,СВЦЭМ!$B$34:$B$777,O$348)+'СЕТ СН'!$F$16</f>
        <v>0</v>
      </c>
      <c r="P353" s="36">
        <f>SUMIFS(СВЦЭМ!$K$34:$K$777,СВЦЭМ!$A$34:$A$777,$A353,СВЦЭМ!$B$34:$B$777,P$348)+'СЕТ СН'!$F$16</f>
        <v>0</v>
      </c>
      <c r="Q353" s="36">
        <f>SUMIFS(СВЦЭМ!$K$34:$K$777,СВЦЭМ!$A$34:$A$777,$A353,СВЦЭМ!$B$34:$B$777,Q$348)+'СЕТ СН'!$F$16</f>
        <v>0</v>
      </c>
      <c r="R353" s="36">
        <f>SUMIFS(СВЦЭМ!$K$34:$K$777,СВЦЭМ!$A$34:$A$777,$A353,СВЦЭМ!$B$34:$B$777,R$348)+'СЕТ СН'!$F$16</f>
        <v>0</v>
      </c>
      <c r="S353" s="36">
        <f>SUMIFS(СВЦЭМ!$K$34:$K$777,СВЦЭМ!$A$34:$A$777,$A353,СВЦЭМ!$B$34:$B$777,S$348)+'СЕТ СН'!$F$16</f>
        <v>0</v>
      </c>
      <c r="T353" s="36">
        <f>SUMIFS(СВЦЭМ!$K$34:$K$777,СВЦЭМ!$A$34:$A$777,$A353,СВЦЭМ!$B$34:$B$777,T$348)+'СЕТ СН'!$F$16</f>
        <v>0</v>
      </c>
      <c r="U353" s="36">
        <f>SUMIFS(СВЦЭМ!$K$34:$K$777,СВЦЭМ!$A$34:$A$777,$A353,СВЦЭМ!$B$34:$B$777,U$348)+'СЕТ СН'!$F$16</f>
        <v>0</v>
      </c>
      <c r="V353" s="36">
        <f>SUMIFS(СВЦЭМ!$K$34:$K$777,СВЦЭМ!$A$34:$A$777,$A353,СВЦЭМ!$B$34:$B$777,V$348)+'СЕТ СН'!$F$16</f>
        <v>0</v>
      </c>
      <c r="W353" s="36">
        <f>SUMIFS(СВЦЭМ!$K$34:$K$777,СВЦЭМ!$A$34:$A$777,$A353,СВЦЭМ!$B$34:$B$777,W$348)+'СЕТ СН'!$F$16</f>
        <v>0</v>
      </c>
      <c r="X353" s="36">
        <f>SUMIFS(СВЦЭМ!$K$34:$K$777,СВЦЭМ!$A$34:$A$777,$A353,СВЦЭМ!$B$34:$B$777,X$348)+'СЕТ СН'!$F$16</f>
        <v>0</v>
      </c>
      <c r="Y353" s="36">
        <f>SUMIFS(СВЦЭМ!$K$34:$K$777,СВЦЭМ!$A$34:$A$777,$A353,СВЦЭМ!$B$34:$B$777,Y$348)+'СЕТ СН'!$F$16</f>
        <v>0</v>
      </c>
    </row>
    <row r="354" spans="1:25" ht="15.75" hidden="1" x14ac:dyDescent="0.2">
      <c r="A354" s="35">
        <f t="shared" si="10"/>
        <v>44233</v>
      </c>
      <c r="B354" s="36">
        <f>SUMIFS(СВЦЭМ!$K$34:$K$777,СВЦЭМ!$A$34:$A$777,$A354,СВЦЭМ!$B$34:$B$777,B$348)+'СЕТ СН'!$F$16</f>
        <v>0</v>
      </c>
      <c r="C354" s="36">
        <f>SUMIFS(СВЦЭМ!$K$34:$K$777,СВЦЭМ!$A$34:$A$777,$A354,СВЦЭМ!$B$34:$B$777,C$348)+'СЕТ СН'!$F$16</f>
        <v>0</v>
      </c>
      <c r="D354" s="36">
        <f>SUMIFS(СВЦЭМ!$K$34:$K$777,СВЦЭМ!$A$34:$A$777,$A354,СВЦЭМ!$B$34:$B$777,D$348)+'СЕТ СН'!$F$16</f>
        <v>0</v>
      </c>
      <c r="E354" s="36">
        <f>SUMIFS(СВЦЭМ!$K$34:$K$777,СВЦЭМ!$A$34:$A$777,$A354,СВЦЭМ!$B$34:$B$777,E$348)+'СЕТ СН'!$F$16</f>
        <v>0</v>
      </c>
      <c r="F354" s="36">
        <f>SUMIFS(СВЦЭМ!$K$34:$K$777,СВЦЭМ!$A$34:$A$777,$A354,СВЦЭМ!$B$34:$B$777,F$348)+'СЕТ СН'!$F$16</f>
        <v>0</v>
      </c>
      <c r="G354" s="36">
        <f>SUMIFS(СВЦЭМ!$K$34:$K$777,СВЦЭМ!$A$34:$A$777,$A354,СВЦЭМ!$B$34:$B$777,G$348)+'СЕТ СН'!$F$16</f>
        <v>0</v>
      </c>
      <c r="H354" s="36">
        <f>SUMIFS(СВЦЭМ!$K$34:$K$777,СВЦЭМ!$A$34:$A$777,$A354,СВЦЭМ!$B$34:$B$777,H$348)+'СЕТ СН'!$F$16</f>
        <v>0</v>
      </c>
      <c r="I354" s="36">
        <f>SUMIFS(СВЦЭМ!$K$34:$K$777,СВЦЭМ!$A$34:$A$777,$A354,СВЦЭМ!$B$34:$B$777,I$348)+'СЕТ СН'!$F$16</f>
        <v>0</v>
      </c>
      <c r="J354" s="36">
        <f>SUMIFS(СВЦЭМ!$K$34:$K$777,СВЦЭМ!$A$34:$A$777,$A354,СВЦЭМ!$B$34:$B$777,J$348)+'СЕТ СН'!$F$16</f>
        <v>0</v>
      </c>
      <c r="K354" s="36">
        <f>SUMIFS(СВЦЭМ!$K$34:$K$777,СВЦЭМ!$A$34:$A$777,$A354,СВЦЭМ!$B$34:$B$777,K$348)+'СЕТ СН'!$F$16</f>
        <v>0</v>
      </c>
      <c r="L354" s="36">
        <f>SUMIFS(СВЦЭМ!$K$34:$K$777,СВЦЭМ!$A$34:$A$777,$A354,СВЦЭМ!$B$34:$B$777,L$348)+'СЕТ СН'!$F$16</f>
        <v>0</v>
      </c>
      <c r="M354" s="36">
        <f>SUMIFS(СВЦЭМ!$K$34:$K$777,СВЦЭМ!$A$34:$A$777,$A354,СВЦЭМ!$B$34:$B$777,M$348)+'СЕТ СН'!$F$16</f>
        <v>0</v>
      </c>
      <c r="N354" s="36">
        <f>SUMIFS(СВЦЭМ!$K$34:$K$777,СВЦЭМ!$A$34:$A$777,$A354,СВЦЭМ!$B$34:$B$777,N$348)+'СЕТ СН'!$F$16</f>
        <v>0</v>
      </c>
      <c r="O354" s="36">
        <f>SUMIFS(СВЦЭМ!$K$34:$K$777,СВЦЭМ!$A$34:$A$777,$A354,СВЦЭМ!$B$34:$B$777,O$348)+'СЕТ СН'!$F$16</f>
        <v>0</v>
      </c>
      <c r="P354" s="36">
        <f>SUMIFS(СВЦЭМ!$K$34:$K$777,СВЦЭМ!$A$34:$A$777,$A354,СВЦЭМ!$B$34:$B$777,P$348)+'СЕТ СН'!$F$16</f>
        <v>0</v>
      </c>
      <c r="Q354" s="36">
        <f>SUMIFS(СВЦЭМ!$K$34:$K$777,СВЦЭМ!$A$34:$A$777,$A354,СВЦЭМ!$B$34:$B$777,Q$348)+'СЕТ СН'!$F$16</f>
        <v>0</v>
      </c>
      <c r="R354" s="36">
        <f>SUMIFS(СВЦЭМ!$K$34:$K$777,СВЦЭМ!$A$34:$A$777,$A354,СВЦЭМ!$B$34:$B$777,R$348)+'СЕТ СН'!$F$16</f>
        <v>0</v>
      </c>
      <c r="S354" s="36">
        <f>SUMIFS(СВЦЭМ!$K$34:$K$777,СВЦЭМ!$A$34:$A$777,$A354,СВЦЭМ!$B$34:$B$777,S$348)+'СЕТ СН'!$F$16</f>
        <v>0</v>
      </c>
      <c r="T354" s="36">
        <f>SUMIFS(СВЦЭМ!$K$34:$K$777,СВЦЭМ!$A$34:$A$777,$A354,СВЦЭМ!$B$34:$B$777,T$348)+'СЕТ СН'!$F$16</f>
        <v>0</v>
      </c>
      <c r="U354" s="36">
        <f>SUMIFS(СВЦЭМ!$K$34:$K$777,СВЦЭМ!$A$34:$A$777,$A354,СВЦЭМ!$B$34:$B$777,U$348)+'СЕТ СН'!$F$16</f>
        <v>0</v>
      </c>
      <c r="V354" s="36">
        <f>SUMIFS(СВЦЭМ!$K$34:$K$777,СВЦЭМ!$A$34:$A$777,$A354,СВЦЭМ!$B$34:$B$777,V$348)+'СЕТ СН'!$F$16</f>
        <v>0</v>
      </c>
      <c r="W354" s="36">
        <f>SUMIFS(СВЦЭМ!$K$34:$K$777,СВЦЭМ!$A$34:$A$777,$A354,СВЦЭМ!$B$34:$B$777,W$348)+'СЕТ СН'!$F$16</f>
        <v>0</v>
      </c>
      <c r="X354" s="36">
        <f>SUMIFS(СВЦЭМ!$K$34:$K$777,СВЦЭМ!$A$34:$A$777,$A354,СВЦЭМ!$B$34:$B$777,X$348)+'СЕТ СН'!$F$16</f>
        <v>0</v>
      </c>
      <c r="Y354" s="36">
        <f>SUMIFS(СВЦЭМ!$K$34:$K$777,СВЦЭМ!$A$34:$A$777,$A354,СВЦЭМ!$B$34:$B$777,Y$348)+'СЕТ СН'!$F$16</f>
        <v>0</v>
      </c>
    </row>
    <row r="355" spans="1:25" ht="15.75" hidden="1" x14ac:dyDescent="0.2">
      <c r="A355" s="35">
        <f t="shared" si="10"/>
        <v>44234</v>
      </c>
      <c r="B355" s="36">
        <f>SUMIFS(СВЦЭМ!$K$34:$K$777,СВЦЭМ!$A$34:$A$777,$A355,СВЦЭМ!$B$34:$B$777,B$348)+'СЕТ СН'!$F$16</f>
        <v>0</v>
      </c>
      <c r="C355" s="36">
        <f>SUMIFS(СВЦЭМ!$K$34:$K$777,СВЦЭМ!$A$34:$A$777,$A355,СВЦЭМ!$B$34:$B$777,C$348)+'СЕТ СН'!$F$16</f>
        <v>0</v>
      </c>
      <c r="D355" s="36">
        <f>SUMIFS(СВЦЭМ!$K$34:$K$777,СВЦЭМ!$A$34:$A$777,$A355,СВЦЭМ!$B$34:$B$777,D$348)+'СЕТ СН'!$F$16</f>
        <v>0</v>
      </c>
      <c r="E355" s="36">
        <f>SUMIFS(СВЦЭМ!$K$34:$K$777,СВЦЭМ!$A$34:$A$777,$A355,СВЦЭМ!$B$34:$B$777,E$348)+'СЕТ СН'!$F$16</f>
        <v>0</v>
      </c>
      <c r="F355" s="36">
        <f>SUMIFS(СВЦЭМ!$K$34:$K$777,СВЦЭМ!$A$34:$A$777,$A355,СВЦЭМ!$B$34:$B$777,F$348)+'СЕТ СН'!$F$16</f>
        <v>0</v>
      </c>
      <c r="G355" s="36">
        <f>SUMIFS(СВЦЭМ!$K$34:$K$777,СВЦЭМ!$A$34:$A$777,$A355,СВЦЭМ!$B$34:$B$777,G$348)+'СЕТ СН'!$F$16</f>
        <v>0</v>
      </c>
      <c r="H355" s="36">
        <f>SUMIFS(СВЦЭМ!$K$34:$K$777,СВЦЭМ!$A$34:$A$777,$A355,СВЦЭМ!$B$34:$B$777,H$348)+'СЕТ СН'!$F$16</f>
        <v>0</v>
      </c>
      <c r="I355" s="36">
        <f>SUMIFS(СВЦЭМ!$K$34:$K$777,СВЦЭМ!$A$34:$A$777,$A355,СВЦЭМ!$B$34:$B$777,I$348)+'СЕТ СН'!$F$16</f>
        <v>0</v>
      </c>
      <c r="J355" s="36">
        <f>SUMIFS(СВЦЭМ!$K$34:$K$777,СВЦЭМ!$A$34:$A$777,$A355,СВЦЭМ!$B$34:$B$777,J$348)+'СЕТ СН'!$F$16</f>
        <v>0</v>
      </c>
      <c r="K355" s="36">
        <f>SUMIFS(СВЦЭМ!$K$34:$K$777,СВЦЭМ!$A$34:$A$777,$A355,СВЦЭМ!$B$34:$B$777,K$348)+'СЕТ СН'!$F$16</f>
        <v>0</v>
      </c>
      <c r="L355" s="36">
        <f>SUMIFS(СВЦЭМ!$K$34:$K$777,СВЦЭМ!$A$34:$A$777,$A355,СВЦЭМ!$B$34:$B$777,L$348)+'СЕТ СН'!$F$16</f>
        <v>0</v>
      </c>
      <c r="M355" s="36">
        <f>SUMIFS(СВЦЭМ!$K$34:$K$777,СВЦЭМ!$A$34:$A$777,$A355,СВЦЭМ!$B$34:$B$777,M$348)+'СЕТ СН'!$F$16</f>
        <v>0</v>
      </c>
      <c r="N355" s="36">
        <f>SUMIFS(СВЦЭМ!$K$34:$K$777,СВЦЭМ!$A$34:$A$777,$A355,СВЦЭМ!$B$34:$B$777,N$348)+'СЕТ СН'!$F$16</f>
        <v>0</v>
      </c>
      <c r="O355" s="36">
        <f>SUMIFS(СВЦЭМ!$K$34:$K$777,СВЦЭМ!$A$34:$A$777,$A355,СВЦЭМ!$B$34:$B$777,O$348)+'СЕТ СН'!$F$16</f>
        <v>0</v>
      </c>
      <c r="P355" s="36">
        <f>SUMIFS(СВЦЭМ!$K$34:$K$777,СВЦЭМ!$A$34:$A$777,$A355,СВЦЭМ!$B$34:$B$777,P$348)+'СЕТ СН'!$F$16</f>
        <v>0</v>
      </c>
      <c r="Q355" s="36">
        <f>SUMIFS(СВЦЭМ!$K$34:$K$777,СВЦЭМ!$A$34:$A$777,$A355,СВЦЭМ!$B$34:$B$777,Q$348)+'СЕТ СН'!$F$16</f>
        <v>0</v>
      </c>
      <c r="R355" s="36">
        <f>SUMIFS(СВЦЭМ!$K$34:$K$777,СВЦЭМ!$A$34:$A$777,$A355,СВЦЭМ!$B$34:$B$777,R$348)+'СЕТ СН'!$F$16</f>
        <v>0</v>
      </c>
      <c r="S355" s="36">
        <f>SUMIFS(СВЦЭМ!$K$34:$K$777,СВЦЭМ!$A$34:$A$777,$A355,СВЦЭМ!$B$34:$B$777,S$348)+'СЕТ СН'!$F$16</f>
        <v>0</v>
      </c>
      <c r="T355" s="36">
        <f>SUMIFS(СВЦЭМ!$K$34:$K$777,СВЦЭМ!$A$34:$A$777,$A355,СВЦЭМ!$B$34:$B$777,T$348)+'СЕТ СН'!$F$16</f>
        <v>0</v>
      </c>
      <c r="U355" s="36">
        <f>SUMIFS(СВЦЭМ!$K$34:$K$777,СВЦЭМ!$A$34:$A$777,$A355,СВЦЭМ!$B$34:$B$777,U$348)+'СЕТ СН'!$F$16</f>
        <v>0</v>
      </c>
      <c r="V355" s="36">
        <f>SUMIFS(СВЦЭМ!$K$34:$K$777,СВЦЭМ!$A$34:$A$777,$A355,СВЦЭМ!$B$34:$B$777,V$348)+'СЕТ СН'!$F$16</f>
        <v>0</v>
      </c>
      <c r="W355" s="36">
        <f>SUMIFS(СВЦЭМ!$K$34:$K$777,СВЦЭМ!$A$34:$A$777,$A355,СВЦЭМ!$B$34:$B$777,W$348)+'СЕТ СН'!$F$16</f>
        <v>0</v>
      </c>
      <c r="X355" s="36">
        <f>SUMIFS(СВЦЭМ!$K$34:$K$777,СВЦЭМ!$A$34:$A$777,$A355,СВЦЭМ!$B$34:$B$777,X$348)+'СЕТ СН'!$F$16</f>
        <v>0</v>
      </c>
      <c r="Y355" s="36">
        <f>SUMIFS(СВЦЭМ!$K$34:$K$777,СВЦЭМ!$A$34:$A$777,$A355,СВЦЭМ!$B$34:$B$777,Y$348)+'СЕТ СН'!$F$16</f>
        <v>0</v>
      </c>
    </row>
    <row r="356" spans="1:25" ht="15.75" hidden="1" x14ac:dyDescent="0.2">
      <c r="A356" s="35">
        <f t="shared" si="10"/>
        <v>44235</v>
      </c>
      <c r="B356" s="36">
        <f>SUMIFS(СВЦЭМ!$K$34:$K$777,СВЦЭМ!$A$34:$A$777,$A356,СВЦЭМ!$B$34:$B$777,B$348)+'СЕТ СН'!$F$16</f>
        <v>0</v>
      </c>
      <c r="C356" s="36">
        <f>SUMIFS(СВЦЭМ!$K$34:$K$777,СВЦЭМ!$A$34:$A$777,$A356,СВЦЭМ!$B$34:$B$777,C$348)+'СЕТ СН'!$F$16</f>
        <v>0</v>
      </c>
      <c r="D356" s="36">
        <f>SUMIFS(СВЦЭМ!$K$34:$K$777,СВЦЭМ!$A$34:$A$777,$A356,СВЦЭМ!$B$34:$B$777,D$348)+'СЕТ СН'!$F$16</f>
        <v>0</v>
      </c>
      <c r="E356" s="36">
        <f>SUMIFS(СВЦЭМ!$K$34:$K$777,СВЦЭМ!$A$34:$A$777,$A356,СВЦЭМ!$B$34:$B$777,E$348)+'СЕТ СН'!$F$16</f>
        <v>0</v>
      </c>
      <c r="F356" s="36">
        <f>SUMIFS(СВЦЭМ!$K$34:$K$777,СВЦЭМ!$A$34:$A$777,$A356,СВЦЭМ!$B$34:$B$777,F$348)+'СЕТ СН'!$F$16</f>
        <v>0</v>
      </c>
      <c r="G356" s="36">
        <f>SUMIFS(СВЦЭМ!$K$34:$K$777,СВЦЭМ!$A$34:$A$777,$A356,СВЦЭМ!$B$34:$B$777,G$348)+'СЕТ СН'!$F$16</f>
        <v>0</v>
      </c>
      <c r="H356" s="36">
        <f>SUMIFS(СВЦЭМ!$K$34:$K$777,СВЦЭМ!$A$34:$A$777,$A356,СВЦЭМ!$B$34:$B$777,H$348)+'СЕТ СН'!$F$16</f>
        <v>0</v>
      </c>
      <c r="I356" s="36">
        <f>SUMIFS(СВЦЭМ!$K$34:$K$777,СВЦЭМ!$A$34:$A$777,$A356,СВЦЭМ!$B$34:$B$777,I$348)+'СЕТ СН'!$F$16</f>
        <v>0</v>
      </c>
      <c r="J356" s="36">
        <f>SUMIFS(СВЦЭМ!$K$34:$K$777,СВЦЭМ!$A$34:$A$777,$A356,СВЦЭМ!$B$34:$B$777,J$348)+'СЕТ СН'!$F$16</f>
        <v>0</v>
      </c>
      <c r="K356" s="36">
        <f>SUMIFS(СВЦЭМ!$K$34:$K$777,СВЦЭМ!$A$34:$A$777,$A356,СВЦЭМ!$B$34:$B$777,K$348)+'СЕТ СН'!$F$16</f>
        <v>0</v>
      </c>
      <c r="L356" s="36">
        <f>SUMIFS(СВЦЭМ!$K$34:$K$777,СВЦЭМ!$A$34:$A$777,$A356,СВЦЭМ!$B$34:$B$777,L$348)+'СЕТ СН'!$F$16</f>
        <v>0</v>
      </c>
      <c r="M356" s="36">
        <f>SUMIFS(СВЦЭМ!$K$34:$K$777,СВЦЭМ!$A$34:$A$777,$A356,СВЦЭМ!$B$34:$B$777,M$348)+'СЕТ СН'!$F$16</f>
        <v>0</v>
      </c>
      <c r="N356" s="36">
        <f>SUMIFS(СВЦЭМ!$K$34:$K$777,СВЦЭМ!$A$34:$A$777,$A356,СВЦЭМ!$B$34:$B$777,N$348)+'СЕТ СН'!$F$16</f>
        <v>0</v>
      </c>
      <c r="O356" s="36">
        <f>SUMIFS(СВЦЭМ!$K$34:$K$777,СВЦЭМ!$A$34:$A$777,$A356,СВЦЭМ!$B$34:$B$777,O$348)+'СЕТ СН'!$F$16</f>
        <v>0</v>
      </c>
      <c r="P356" s="36">
        <f>SUMIFS(СВЦЭМ!$K$34:$K$777,СВЦЭМ!$A$34:$A$777,$A356,СВЦЭМ!$B$34:$B$777,P$348)+'СЕТ СН'!$F$16</f>
        <v>0</v>
      </c>
      <c r="Q356" s="36">
        <f>SUMIFS(СВЦЭМ!$K$34:$K$777,СВЦЭМ!$A$34:$A$777,$A356,СВЦЭМ!$B$34:$B$777,Q$348)+'СЕТ СН'!$F$16</f>
        <v>0</v>
      </c>
      <c r="R356" s="36">
        <f>SUMIFS(СВЦЭМ!$K$34:$K$777,СВЦЭМ!$A$34:$A$777,$A356,СВЦЭМ!$B$34:$B$777,R$348)+'СЕТ СН'!$F$16</f>
        <v>0</v>
      </c>
      <c r="S356" s="36">
        <f>SUMIFS(СВЦЭМ!$K$34:$K$777,СВЦЭМ!$A$34:$A$777,$A356,СВЦЭМ!$B$34:$B$777,S$348)+'СЕТ СН'!$F$16</f>
        <v>0</v>
      </c>
      <c r="T356" s="36">
        <f>SUMIFS(СВЦЭМ!$K$34:$K$777,СВЦЭМ!$A$34:$A$777,$A356,СВЦЭМ!$B$34:$B$777,T$348)+'СЕТ СН'!$F$16</f>
        <v>0</v>
      </c>
      <c r="U356" s="36">
        <f>SUMIFS(СВЦЭМ!$K$34:$K$777,СВЦЭМ!$A$34:$A$777,$A356,СВЦЭМ!$B$34:$B$777,U$348)+'СЕТ СН'!$F$16</f>
        <v>0</v>
      </c>
      <c r="V356" s="36">
        <f>SUMIFS(СВЦЭМ!$K$34:$K$777,СВЦЭМ!$A$34:$A$777,$A356,СВЦЭМ!$B$34:$B$777,V$348)+'СЕТ СН'!$F$16</f>
        <v>0</v>
      </c>
      <c r="W356" s="36">
        <f>SUMIFS(СВЦЭМ!$K$34:$K$777,СВЦЭМ!$A$34:$A$777,$A356,СВЦЭМ!$B$34:$B$777,W$348)+'СЕТ СН'!$F$16</f>
        <v>0</v>
      </c>
      <c r="X356" s="36">
        <f>SUMIFS(СВЦЭМ!$K$34:$K$777,СВЦЭМ!$A$34:$A$777,$A356,СВЦЭМ!$B$34:$B$777,X$348)+'СЕТ СН'!$F$16</f>
        <v>0</v>
      </c>
      <c r="Y356" s="36">
        <f>SUMIFS(СВЦЭМ!$K$34:$K$777,СВЦЭМ!$A$34:$A$777,$A356,СВЦЭМ!$B$34:$B$777,Y$348)+'СЕТ СН'!$F$16</f>
        <v>0</v>
      </c>
    </row>
    <row r="357" spans="1:25" ht="15.75" hidden="1" x14ac:dyDescent="0.2">
      <c r="A357" s="35">
        <f t="shared" si="10"/>
        <v>44236</v>
      </c>
      <c r="B357" s="36">
        <f>SUMIFS(СВЦЭМ!$K$34:$K$777,СВЦЭМ!$A$34:$A$777,$A357,СВЦЭМ!$B$34:$B$777,B$348)+'СЕТ СН'!$F$16</f>
        <v>0</v>
      </c>
      <c r="C357" s="36">
        <f>SUMIFS(СВЦЭМ!$K$34:$K$777,СВЦЭМ!$A$34:$A$777,$A357,СВЦЭМ!$B$34:$B$777,C$348)+'СЕТ СН'!$F$16</f>
        <v>0</v>
      </c>
      <c r="D357" s="36">
        <f>SUMIFS(СВЦЭМ!$K$34:$K$777,СВЦЭМ!$A$34:$A$777,$A357,СВЦЭМ!$B$34:$B$777,D$348)+'СЕТ СН'!$F$16</f>
        <v>0</v>
      </c>
      <c r="E357" s="36">
        <f>SUMIFS(СВЦЭМ!$K$34:$K$777,СВЦЭМ!$A$34:$A$777,$A357,СВЦЭМ!$B$34:$B$777,E$348)+'СЕТ СН'!$F$16</f>
        <v>0</v>
      </c>
      <c r="F357" s="36">
        <f>SUMIFS(СВЦЭМ!$K$34:$K$777,СВЦЭМ!$A$34:$A$777,$A357,СВЦЭМ!$B$34:$B$777,F$348)+'СЕТ СН'!$F$16</f>
        <v>0</v>
      </c>
      <c r="G357" s="36">
        <f>SUMIFS(СВЦЭМ!$K$34:$K$777,СВЦЭМ!$A$34:$A$777,$A357,СВЦЭМ!$B$34:$B$777,G$348)+'СЕТ СН'!$F$16</f>
        <v>0</v>
      </c>
      <c r="H357" s="36">
        <f>SUMIFS(СВЦЭМ!$K$34:$K$777,СВЦЭМ!$A$34:$A$777,$A357,СВЦЭМ!$B$34:$B$777,H$348)+'СЕТ СН'!$F$16</f>
        <v>0</v>
      </c>
      <c r="I357" s="36">
        <f>SUMIFS(СВЦЭМ!$K$34:$K$777,СВЦЭМ!$A$34:$A$777,$A357,СВЦЭМ!$B$34:$B$777,I$348)+'СЕТ СН'!$F$16</f>
        <v>0</v>
      </c>
      <c r="J357" s="36">
        <f>SUMIFS(СВЦЭМ!$K$34:$K$777,СВЦЭМ!$A$34:$A$777,$A357,СВЦЭМ!$B$34:$B$777,J$348)+'СЕТ СН'!$F$16</f>
        <v>0</v>
      </c>
      <c r="K357" s="36">
        <f>SUMIFS(СВЦЭМ!$K$34:$K$777,СВЦЭМ!$A$34:$A$777,$A357,СВЦЭМ!$B$34:$B$777,K$348)+'СЕТ СН'!$F$16</f>
        <v>0</v>
      </c>
      <c r="L357" s="36">
        <f>SUMIFS(СВЦЭМ!$K$34:$K$777,СВЦЭМ!$A$34:$A$777,$A357,СВЦЭМ!$B$34:$B$777,L$348)+'СЕТ СН'!$F$16</f>
        <v>0</v>
      </c>
      <c r="M357" s="36">
        <f>SUMIFS(СВЦЭМ!$K$34:$K$777,СВЦЭМ!$A$34:$A$777,$A357,СВЦЭМ!$B$34:$B$777,M$348)+'СЕТ СН'!$F$16</f>
        <v>0</v>
      </c>
      <c r="N357" s="36">
        <f>SUMIFS(СВЦЭМ!$K$34:$K$777,СВЦЭМ!$A$34:$A$777,$A357,СВЦЭМ!$B$34:$B$777,N$348)+'СЕТ СН'!$F$16</f>
        <v>0</v>
      </c>
      <c r="O357" s="36">
        <f>SUMIFS(СВЦЭМ!$K$34:$K$777,СВЦЭМ!$A$34:$A$777,$A357,СВЦЭМ!$B$34:$B$777,O$348)+'СЕТ СН'!$F$16</f>
        <v>0</v>
      </c>
      <c r="P357" s="36">
        <f>SUMIFS(СВЦЭМ!$K$34:$K$777,СВЦЭМ!$A$34:$A$777,$A357,СВЦЭМ!$B$34:$B$777,P$348)+'СЕТ СН'!$F$16</f>
        <v>0</v>
      </c>
      <c r="Q357" s="36">
        <f>SUMIFS(СВЦЭМ!$K$34:$K$777,СВЦЭМ!$A$34:$A$777,$A357,СВЦЭМ!$B$34:$B$777,Q$348)+'СЕТ СН'!$F$16</f>
        <v>0</v>
      </c>
      <c r="R357" s="36">
        <f>SUMIFS(СВЦЭМ!$K$34:$K$777,СВЦЭМ!$A$34:$A$777,$A357,СВЦЭМ!$B$34:$B$777,R$348)+'СЕТ СН'!$F$16</f>
        <v>0</v>
      </c>
      <c r="S357" s="36">
        <f>SUMIFS(СВЦЭМ!$K$34:$K$777,СВЦЭМ!$A$34:$A$777,$A357,СВЦЭМ!$B$34:$B$777,S$348)+'СЕТ СН'!$F$16</f>
        <v>0</v>
      </c>
      <c r="T357" s="36">
        <f>SUMIFS(СВЦЭМ!$K$34:$K$777,СВЦЭМ!$A$34:$A$777,$A357,СВЦЭМ!$B$34:$B$777,T$348)+'СЕТ СН'!$F$16</f>
        <v>0</v>
      </c>
      <c r="U357" s="36">
        <f>SUMIFS(СВЦЭМ!$K$34:$K$777,СВЦЭМ!$A$34:$A$777,$A357,СВЦЭМ!$B$34:$B$777,U$348)+'СЕТ СН'!$F$16</f>
        <v>0</v>
      </c>
      <c r="V357" s="36">
        <f>SUMIFS(СВЦЭМ!$K$34:$K$777,СВЦЭМ!$A$34:$A$777,$A357,СВЦЭМ!$B$34:$B$777,V$348)+'СЕТ СН'!$F$16</f>
        <v>0</v>
      </c>
      <c r="W357" s="36">
        <f>SUMIFS(СВЦЭМ!$K$34:$K$777,СВЦЭМ!$A$34:$A$777,$A357,СВЦЭМ!$B$34:$B$777,W$348)+'СЕТ СН'!$F$16</f>
        <v>0</v>
      </c>
      <c r="X357" s="36">
        <f>SUMIFS(СВЦЭМ!$K$34:$K$777,СВЦЭМ!$A$34:$A$777,$A357,СВЦЭМ!$B$34:$B$777,X$348)+'СЕТ СН'!$F$16</f>
        <v>0</v>
      </c>
      <c r="Y357" s="36">
        <f>SUMIFS(СВЦЭМ!$K$34:$K$777,СВЦЭМ!$A$34:$A$777,$A357,СВЦЭМ!$B$34:$B$777,Y$348)+'СЕТ СН'!$F$16</f>
        <v>0</v>
      </c>
    </row>
    <row r="358" spans="1:25" ht="15.75" hidden="1" x14ac:dyDescent="0.2">
      <c r="A358" s="35">
        <f t="shared" si="10"/>
        <v>44237</v>
      </c>
      <c r="B358" s="36">
        <f>SUMIFS(СВЦЭМ!$K$34:$K$777,СВЦЭМ!$A$34:$A$777,$A358,СВЦЭМ!$B$34:$B$777,B$348)+'СЕТ СН'!$F$16</f>
        <v>0</v>
      </c>
      <c r="C358" s="36">
        <f>SUMIFS(СВЦЭМ!$K$34:$K$777,СВЦЭМ!$A$34:$A$777,$A358,СВЦЭМ!$B$34:$B$777,C$348)+'СЕТ СН'!$F$16</f>
        <v>0</v>
      </c>
      <c r="D358" s="36">
        <f>SUMIFS(СВЦЭМ!$K$34:$K$777,СВЦЭМ!$A$34:$A$777,$A358,СВЦЭМ!$B$34:$B$777,D$348)+'СЕТ СН'!$F$16</f>
        <v>0</v>
      </c>
      <c r="E358" s="36">
        <f>SUMIFS(СВЦЭМ!$K$34:$K$777,СВЦЭМ!$A$34:$A$777,$A358,СВЦЭМ!$B$34:$B$777,E$348)+'СЕТ СН'!$F$16</f>
        <v>0</v>
      </c>
      <c r="F358" s="36">
        <f>SUMIFS(СВЦЭМ!$K$34:$K$777,СВЦЭМ!$A$34:$A$777,$A358,СВЦЭМ!$B$34:$B$777,F$348)+'СЕТ СН'!$F$16</f>
        <v>0</v>
      </c>
      <c r="G358" s="36">
        <f>SUMIFS(СВЦЭМ!$K$34:$K$777,СВЦЭМ!$A$34:$A$777,$A358,СВЦЭМ!$B$34:$B$777,G$348)+'СЕТ СН'!$F$16</f>
        <v>0</v>
      </c>
      <c r="H358" s="36">
        <f>SUMIFS(СВЦЭМ!$K$34:$K$777,СВЦЭМ!$A$34:$A$777,$A358,СВЦЭМ!$B$34:$B$777,H$348)+'СЕТ СН'!$F$16</f>
        <v>0</v>
      </c>
      <c r="I358" s="36">
        <f>SUMIFS(СВЦЭМ!$K$34:$K$777,СВЦЭМ!$A$34:$A$777,$A358,СВЦЭМ!$B$34:$B$777,I$348)+'СЕТ СН'!$F$16</f>
        <v>0</v>
      </c>
      <c r="J358" s="36">
        <f>SUMIFS(СВЦЭМ!$K$34:$K$777,СВЦЭМ!$A$34:$A$777,$A358,СВЦЭМ!$B$34:$B$777,J$348)+'СЕТ СН'!$F$16</f>
        <v>0</v>
      </c>
      <c r="K358" s="36">
        <f>SUMIFS(СВЦЭМ!$K$34:$K$777,СВЦЭМ!$A$34:$A$777,$A358,СВЦЭМ!$B$34:$B$777,K$348)+'СЕТ СН'!$F$16</f>
        <v>0</v>
      </c>
      <c r="L358" s="36">
        <f>SUMIFS(СВЦЭМ!$K$34:$K$777,СВЦЭМ!$A$34:$A$777,$A358,СВЦЭМ!$B$34:$B$777,L$348)+'СЕТ СН'!$F$16</f>
        <v>0</v>
      </c>
      <c r="M358" s="36">
        <f>SUMIFS(СВЦЭМ!$K$34:$K$777,СВЦЭМ!$A$34:$A$777,$A358,СВЦЭМ!$B$34:$B$777,M$348)+'СЕТ СН'!$F$16</f>
        <v>0</v>
      </c>
      <c r="N358" s="36">
        <f>SUMIFS(СВЦЭМ!$K$34:$K$777,СВЦЭМ!$A$34:$A$777,$A358,СВЦЭМ!$B$34:$B$777,N$348)+'СЕТ СН'!$F$16</f>
        <v>0</v>
      </c>
      <c r="O358" s="36">
        <f>SUMIFS(СВЦЭМ!$K$34:$K$777,СВЦЭМ!$A$34:$A$777,$A358,СВЦЭМ!$B$34:$B$777,O$348)+'СЕТ СН'!$F$16</f>
        <v>0</v>
      </c>
      <c r="P358" s="36">
        <f>SUMIFS(СВЦЭМ!$K$34:$K$777,СВЦЭМ!$A$34:$A$777,$A358,СВЦЭМ!$B$34:$B$777,P$348)+'СЕТ СН'!$F$16</f>
        <v>0</v>
      </c>
      <c r="Q358" s="36">
        <f>SUMIFS(СВЦЭМ!$K$34:$K$777,СВЦЭМ!$A$34:$A$777,$A358,СВЦЭМ!$B$34:$B$777,Q$348)+'СЕТ СН'!$F$16</f>
        <v>0</v>
      </c>
      <c r="R358" s="36">
        <f>SUMIFS(СВЦЭМ!$K$34:$K$777,СВЦЭМ!$A$34:$A$777,$A358,СВЦЭМ!$B$34:$B$777,R$348)+'СЕТ СН'!$F$16</f>
        <v>0</v>
      </c>
      <c r="S358" s="36">
        <f>SUMIFS(СВЦЭМ!$K$34:$K$777,СВЦЭМ!$A$34:$A$777,$A358,СВЦЭМ!$B$34:$B$777,S$348)+'СЕТ СН'!$F$16</f>
        <v>0</v>
      </c>
      <c r="T358" s="36">
        <f>SUMIFS(СВЦЭМ!$K$34:$K$777,СВЦЭМ!$A$34:$A$777,$A358,СВЦЭМ!$B$34:$B$777,T$348)+'СЕТ СН'!$F$16</f>
        <v>0</v>
      </c>
      <c r="U358" s="36">
        <f>SUMIFS(СВЦЭМ!$K$34:$K$777,СВЦЭМ!$A$34:$A$777,$A358,СВЦЭМ!$B$34:$B$777,U$348)+'СЕТ СН'!$F$16</f>
        <v>0</v>
      </c>
      <c r="V358" s="36">
        <f>SUMIFS(СВЦЭМ!$K$34:$K$777,СВЦЭМ!$A$34:$A$777,$A358,СВЦЭМ!$B$34:$B$777,V$348)+'СЕТ СН'!$F$16</f>
        <v>0</v>
      </c>
      <c r="W358" s="36">
        <f>SUMIFS(СВЦЭМ!$K$34:$K$777,СВЦЭМ!$A$34:$A$777,$A358,СВЦЭМ!$B$34:$B$777,W$348)+'СЕТ СН'!$F$16</f>
        <v>0</v>
      </c>
      <c r="X358" s="36">
        <f>SUMIFS(СВЦЭМ!$K$34:$K$777,СВЦЭМ!$A$34:$A$777,$A358,СВЦЭМ!$B$34:$B$777,X$348)+'СЕТ СН'!$F$16</f>
        <v>0</v>
      </c>
      <c r="Y358" s="36">
        <f>SUMIFS(СВЦЭМ!$K$34:$K$777,СВЦЭМ!$A$34:$A$777,$A358,СВЦЭМ!$B$34:$B$777,Y$348)+'СЕТ СН'!$F$16</f>
        <v>0</v>
      </c>
    </row>
    <row r="359" spans="1:25" ht="15.75" hidden="1" x14ac:dyDescent="0.2">
      <c r="A359" s="35">
        <f t="shared" si="10"/>
        <v>44238</v>
      </c>
      <c r="B359" s="36">
        <f>SUMIFS(СВЦЭМ!$K$34:$K$777,СВЦЭМ!$A$34:$A$777,$A359,СВЦЭМ!$B$34:$B$777,B$348)+'СЕТ СН'!$F$16</f>
        <v>0</v>
      </c>
      <c r="C359" s="36">
        <f>SUMIFS(СВЦЭМ!$K$34:$K$777,СВЦЭМ!$A$34:$A$777,$A359,СВЦЭМ!$B$34:$B$777,C$348)+'СЕТ СН'!$F$16</f>
        <v>0</v>
      </c>
      <c r="D359" s="36">
        <f>SUMIFS(СВЦЭМ!$K$34:$K$777,СВЦЭМ!$A$34:$A$777,$A359,СВЦЭМ!$B$34:$B$777,D$348)+'СЕТ СН'!$F$16</f>
        <v>0</v>
      </c>
      <c r="E359" s="36">
        <f>SUMIFS(СВЦЭМ!$K$34:$K$777,СВЦЭМ!$A$34:$A$777,$A359,СВЦЭМ!$B$34:$B$777,E$348)+'СЕТ СН'!$F$16</f>
        <v>0</v>
      </c>
      <c r="F359" s="36">
        <f>SUMIFS(СВЦЭМ!$K$34:$K$777,СВЦЭМ!$A$34:$A$777,$A359,СВЦЭМ!$B$34:$B$777,F$348)+'СЕТ СН'!$F$16</f>
        <v>0</v>
      </c>
      <c r="G359" s="36">
        <f>SUMIFS(СВЦЭМ!$K$34:$K$777,СВЦЭМ!$A$34:$A$777,$A359,СВЦЭМ!$B$34:$B$777,G$348)+'СЕТ СН'!$F$16</f>
        <v>0</v>
      </c>
      <c r="H359" s="36">
        <f>SUMIFS(СВЦЭМ!$K$34:$K$777,СВЦЭМ!$A$34:$A$777,$A359,СВЦЭМ!$B$34:$B$777,H$348)+'СЕТ СН'!$F$16</f>
        <v>0</v>
      </c>
      <c r="I359" s="36">
        <f>SUMIFS(СВЦЭМ!$K$34:$K$777,СВЦЭМ!$A$34:$A$777,$A359,СВЦЭМ!$B$34:$B$777,I$348)+'СЕТ СН'!$F$16</f>
        <v>0</v>
      </c>
      <c r="J359" s="36">
        <f>SUMIFS(СВЦЭМ!$K$34:$K$777,СВЦЭМ!$A$34:$A$777,$A359,СВЦЭМ!$B$34:$B$777,J$348)+'СЕТ СН'!$F$16</f>
        <v>0</v>
      </c>
      <c r="K359" s="36">
        <f>SUMIFS(СВЦЭМ!$K$34:$K$777,СВЦЭМ!$A$34:$A$777,$A359,СВЦЭМ!$B$34:$B$777,K$348)+'СЕТ СН'!$F$16</f>
        <v>0</v>
      </c>
      <c r="L359" s="36">
        <f>SUMIFS(СВЦЭМ!$K$34:$K$777,СВЦЭМ!$A$34:$A$777,$A359,СВЦЭМ!$B$34:$B$777,L$348)+'СЕТ СН'!$F$16</f>
        <v>0</v>
      </c>
      <c r="M359" s="36">
        <f>SUMIFS(СВЦЭМ!$K$34:$K$777,СВЦЭМ!$A$34:$A$777,$A359,СВЦЭМ!$B$34:$B$777,M$348)+'СЕТ СН'!$F$16</f>
        <v>0</v>
      </c>
      <c r="N359" s="36">
        <f>SUMIFS(СВЦЭМ!$K$34:$K$777,СВЦЭМ!$A$34:$A$777,$A359,СВЦЭМ!$B$34:$B$777,N$348)+'СЕТ СН'!$F$16</f>
        <v>0</v>
      </c>
      <c r="O359" s="36">
        <f>SUMIFS(СВЦЭМ!$K$34:$K$777,СВЦЭМ!$A$34:$A$777,$A359,СВЦЭМ!$B$34:$B$777,O$348)+'СЕТ СН'!$F$16</f>
        <v>0</v>
      </c>
      <c r="P359" s="36">
        <f>SUMIFS(СВЦЭМ!$K$34:$K$777,СВЦЭМ!$A$34:$A$777,$A359,СВЦЭМ!$B$34:$B$777,P$348)+'СЕТ СН'!$F$16</f>
        <v>0</v>
      </c>
      <c r="Q359" s="36">
        <f>SUMIFS(СВЦЭМ!$K$34:$K$777,СВЦЭМ!$A$34:$A$777,$A359,СВЦЭМ!$B$34:$B$777,Q$348)+'СЕТ СН'!$F$16</f>
        <v>0</v>
      </c>
      <c r="R359" s="36">
        <f>SUMIFS(СВЦЭМ!$K$34:$K$777,СВЦЭМ!$A$34:$A$777,$A359,СВЦЭМ!$B$34:$B$777,R$348)+'СЕТ СН'!$F$16</f>
        <v>0</v>
      </c>
      <c r="S359" s="36">
        <f>SUMIFS(СВЦЭМ!$K$34:$K$777,СВЦЭМ!$A$34:$A$777,$A359,СВЦЭМ!$B$34:$B$777,S$348)+'СЕТ СН'!$F$16</f>
        <v>0</v>
      </c>
      <c r="T359" s="36">
        <f>SUMIFS(СВЦЭМ!$K$34:$K$777,СВЦЭМ!$A$34:$A$777,$A359,СВЦЭМ!$B$34:$B$777,T$348)+'СЕТ СН'!$F$16</f>
        <v>0</v>
      </c>
      <c r="U359" s="36">
        <f>SUMIFS(СВЦЭМ!$K$34:$K$777,СВЦЭМ!$A$34:$A$777,$A359,СВЦЭМ!$B$34:$B$777,U$348)+'СЕТ СН'!$F$16</f>
        <v>0</v>
      </c>
      <c r="V359" s="36">
        <f>SUMIFS(СВЦЭМ!$K$34:$K$777,СВЦЭМ!$A$34:$A$777,$A359,СВЦЭМ!$B$34:$B$777,V$348)+'СЕТ СН'!$F$16</f>
        <v>0</v>
      </c>
      <c r="W359" s="36">
        <f>SUMIFS(СВЦЭМ!$K$34:$K$777,СВЦЭМ!$A$34:$A$777,$A359,СВЦЭМ!$B$34:$B$777,W$348)+'СЕТ СН'!$F$16</f>
        <v>0</v>
      </c>
      <c r="X359" s="36">
        <f>SUMIFS(СВЦЭМ!$K$34:$K$777,СВЦЭМ!$A$34:$A$777,$A359,СВЦЭМ!$B$34:$B$777,X$348)+'СЕТ СН'!$F$16</f>
        <v>0</v>
      </c>
      <c r="Y359" s="36">
        <f>SUMIFS(СВЦЭМ!$K$34:$K$777,СВЦЭМ!$A$34:$A$777,$A359,СВЦЭМ!$B$34:$B$777,Y$348)+'СЕТ СН'!$F$16</f>
        <v>0</v>
      </c>
    </row>
    <row r="360" spans="1:25" ht="15.75" hidden="1" x14ac:dyDescent="0.2">
      <c r="A360" s="35">
        <f t="shared" si="10"/>
        <v>44239</v>
      </c>
      <c r="B360" s="36">
        <f>SUMIFS(СВЦЭМ!$K$34:$K$777,СВЦЭМ!$A$34:$A$777,$A360,СВЦЭМ!$B$34:$B$777,B$348)+'СЕТ СН'!$F$16</f>
        <v>0</v>
      </c>
      <c r="C360" s="36">
        <f>SUMIFS(СВЦЭМ!$K$34:$K$777,СВЦЭМ!$A$34:$A$777,$A360,СВЦЭМ!$B$34:$B$777,C$348)+'СЕТ СН'!$F$16</f>
        <v>0</v>
      </c>
      <c r="D360" s="36">
        <f>SUMIFS(СВЦЭМ!$K$34:$K$777,СВЦЭМ!$A$34:$A$777,$A360,СВЦЭМ!$B$34:$B$777,D$348)+'СЕТ СН'!$F$16</f>
        <v>0</v>
      </c>
      <c r="E360" s="36">
        <f>SUMIFS(СВЦЭМ!$K$34:$K$777,СВЦЭМ!$A$34:$A$777,$A360,СВЦЭМ!$B$34:$B$777,E$348)+'СЕТ СН'!$F$16</f>
        <v>0</v>
      </c>
      <c r="F360" s="36">
        <f>SUMIFS(СВЦЭМ!$K$34:$K$777,СВЦЭМ!$A$34:$A$777,$A360,СВЦЭМ!$B$34:$B$777,F$348)+'СЕТ СН'!$F$16</f>
        <v>0</v>
      </c>
      <c r="G360" s="36">
        <f>SUMIFS(СВЦЭМ!$K$34:$K$777,СВЦЭМ!$A$34:$A$777,$A360,СВЦЭМ!$B$34:$B$777,G$348)+'СЕТ СН'!$F$16</f>
        <v>0</v>
      </c>
      <c r="H360" s="36">
        <f>SUMIFS(СВЦЭМ!$K$34:$K$777,СВЦЭМ!$A$34:$A$777,$A360,СВЦЭМ!$B$34:$B$777,H$348)+'СЕТ СН'!$F$16</f>
        <v>0</v>
      </c>
      <c r="I360" s="36">
        <f>SUMIFS(СВЦЭМ!$K$34:$K$777,СВЦЭМ!$A$34:$A$777,$A360,СВЦЭМ!$B$34:$B$777,I$348)+'СЕТ СН'!$F$16</f>
        <v>0</v>
      </c>
      <c r="J360" s="36">
        <f>SUMIFS(СВЦЭМ!$K$34:$K$777,СВЦЭМ!$A$34:$A$777,$A360,СВЦЭМ!$B$34:$B$777,J$348)+'СЕТ СН'!$F$16</f>
        <v>0</v>
      </c>
      <c r="K360" s="36">
        <f>SUMIFS(СВЦЭМ!$K$34:$K$777,СВЦЭМ!$A$34:$A$777,$A360,СВЦЭМ!$B$34:$B$777,K$348)+'СЕТ СН'!$F$16</f>
        <v>0</v>
      </c>
      <c r="L360" s="36">
        <f>SUMIFS(СВЦЭМ!$K$34:$K$777,СВЦЭМ!$A$34:$A$777,$A360,СВЦЭМ!$B$34:$B$777,L$348)+'СЕТ СН'!$F$16</f>
        <v>0</v>
      </c>
      <c r="M360" s="36">
        <f>SUMIFS(СВЦЭМ!$K$34:$K$777,СВЦЭМ!$A$34:$A$777,$A360,СВЦЭМ!$B$34:$B$777,M$348)+'СЕТ СН'!$F$16</f>
        <v>0</v>
      </c>
      <c r="N360" s="36">
        <f>SUMIFS(СВЦЭМ!$K$34:$K$777,СВЦЭМ!$A$34:$A$777,$A360,СВЦЭМ!$B$34:$B$777,N$348)+'СЕТ СН'!$F$16</f>
        <v>0</v>
      </c>
      <c r="O360" s="36">
        <f>SUMIFS(СВЦЭМ!$K$34:$K$777,СВЦЭМ!$A$34:$A$777,$A360,СВЦЭМ!$B$34:$B$777,O$348)+'СЕТ СН'!$F$16</f>
        <v>0</v>
      </c>
      <c r="P360" s="36">
        <f>SUMIFS(СВЦЭМ!$K$34:$K$777,СВЦЭМ!$A$34:$A$777,$A360,СВЦЭМ!$B$34:$B$777,P$348)+'СЕТ СН'!$F$16</f>
        <v>0</v>
      </c>
      <c r="Q360" s="36">
        <f>SUMIFS(СВЦЭМ!$K$34:$K$777,СВЦЭМ!$A$34:$A$777,$A360,СВЦЭМ!$B$34:$B$777,Q$348)+'СЕТ СН'!$F$16</f>
        <v>0</v>
      </c>
      <c r="R360" s="36">
        <f>SUMIFS(СВЦЭМ!$K$34:$K$777,СВЦЭМ!$A$34:$A$777,$A360,СВЦЭМ!$B$34:$B$777,R$348)+'СЕТ СН'!$F$16</f>
        <v>0</v>
      </c>
      <c r="S360" s="36">
        <f>SUMIFS(СВЦЭМ!$K$34:$K$777,СВЦЭМ!$A$34:$A$777,$A360,СВЦЭМ!$B$34:$B$777,S$348)+'СЕТ СН'!$F$16</f>
        <v>0</v>
      </c>
      <c r="T360" s="36">
        <f>SUMIFS(СВЦЭМ!$K$34:$K$777,СВЦЭМ!$A$34:$A$777,$A360,СВЦЭМ!$B$34:$B$777,T$348)+'СЕТ СН'!$F$16</f>
        <v>0</v>
      </c>
      <c r="U360" s="36">
        <f>SUMIFS(СВЦЭМ!$K$34:$K$777,СВЦЭМ!$A$34:$A$777,$A360,СВЦЭМ!$B$34:$B$777,U$348)+'СЕТ СН'!$F$16</f>
        <v>0</v>
      </c>
      <c r="V360" s="36">
        <f>SUMIFS(СВЦЭМ!$K$34:$K$777,СВЦЭМ!$A$34:$A$777,$A360,СВЦЭМ!$B$34:$B$777,V$348)+'СЕТ СН'!$F$16</f>
        <v>0</v>
      </c>
      <c r="W360" s="36">
        <f>SUMIFS(СВЦЭМ!$K$34:$K$777,СВЦЭМ!$A$34:$A$777,$A360,СВЦЭМ!$B$34:$B$777,W$348)+'СЕТ СН'!$F$16</f>
        <v>0</v>
      </c>
      <c r="X360" s="36">
        <f>SUMIFS(СВЦЭМ!$K$34:$K$777,СВЦЭМ!$A$34:$A$777,$A360,СВЦЭМ!$B$34:$B$777,X$348)+'СЕТ СН'!$F$16</f>
        <v>0</v>
      </c>
      <c r="Y360" s="36">
        <f>SUMIFS(СВЦЭМ!$K$34:$K$777,СВЦЭМ!$A$34:$A$777,$A360,СВЦЭМ!$B$34:$B$777,Y$348)+'СЕТ СН'!$F$16</f>
        <v>0</v>
      </c>
    </row>
    <row r="361" spans="1:25" ht="15.75" hidden="1" x14ac:dyDescent="0.2">
      <c r="A361" s="35">
        <f t="shared" si="10"/>
        <v>44240</v>
      </c>
      <c r="B361" s="36">
        <f>SUMIFS(СВЦЭМ!$K$34:$K$777,СВЦЭМ!$A$34:$A$777,$A361,СВЦЭМ!$B$34:$B$777,B$348)+'СЕТ СН'!$F$16</f>
        <v>0</v>
      </c>
      <c r="C361" s="36">
        <f>SUMIFS(СВЦЭМ!$K$34:$K$777,СВЦЭМ!$A$34:$A$777,$A361,СВЦЭМ!$B$34:$B$777,C$348)+'СЕТ СН'!$F$16</f>
        <v>0</v>
      </c>
      <c r="D361" s="36">
        <f>SUMIFS(СВЦЭМ!$K$34:$K$777,СВЦЭМ!$A$34:$A$777,$A361,СВЦЭМ!$B$34:$B$777,D$348)+'СЕТ СН'!$F$16</f>
        <v>0</v>
      </c>
      <c r="E361" s="36">
        <f>SUMIFS(СВЦЭМ!$K$34:$K$777,СВЦЭМ!$A$34:$A$777,$A361,СВЦЭМ!$B$34:$B$777,E$348)+'СЕТ СН'!$F$16</f>
        <v>0</v>
      </c>
      <c r="F361" s="36">
        <f>SUMIFS(СВЦЭМ!$K$34:$K$777,СВЦЭМ!$A$34:$A$777,$A361,СВЦЭМ!$B$34:$B$777,F$348)+'СЕТ СН'!$F$16</f>
        <v>0</v>
      </c>
      <c r="G361" s="36">
        <f>SUMIFS(СВЦЭМ!$K$34:$K$777,СВЦЭМ!$A$34:$A$777,$A361,СВЦЭМ!$B$34:$B$777,G$348)+'СЕТ СН'!$F$16</f>
        <v>0</v>
      </c>
      <c r="H361" s="36">
        <f>SUMIFS(СВЦЭМ!$K$34:$K$777,СВЦЭМ!$A$34:$A$777,$A361,СВЦЭМ!$B$34:$B$777,H$348)+'СЕТ СН'!$F$16</f>
        <v>0</v>
      </c>
      <c r="I361" s="36">
        <f>SUMIFS(СВЦЭМ!$K$34:$K$777,СВЦЭМ!$A$34:$A$777,$A361,СВЦЭМ!$B$34:$B$777,I$348)+'СЕТ СН'!$F$16</f>
        <v>0</v>
      </c>
      <c r="J361" s="36">
        <f>SUMIFS(СВЦЭМ!$K$34:$K$777,СВЦЭМ!$A$34:$A$777,$A361,СВЦЭМ!$B$34:$B$777,J$348)+'СЕТ СН'!$F$16</f>
        <v>0</v>
      </c>
      <c r="K361" s="36">
        <f>SUMIFS(СВЦЭМ!$K$34:$K$777,СВЦЭМ!$A$34:$A$777,$A361,СВЦЭМ!$B$34:$B$777,K$348)+'СЕТ СН'!$F$16</f>
        <v>0</v>
      </c>
      <c r="L361" s="36">
        <f>SUMIFS(СВЦЭМ!$K$34:$K$777,СВЦЭМ!$A$34:$A$777,$A361,СВЦЭМ!$B$34:$B$777,L$348)+'СЕТ СН'!$F$16</f>
        <v>0</v>
      </c>
      <c r="M361" s="36">
        <f>SUMIFS(СВЦЭМ!$K$34:$K$777,СВЦЭМ!$A$34:$A$777,$A361,СВЦЭМ!$B$34:$B$777,M$348)+'СЕТ СН'!$F$16</f>
        <v>0</v>
      </c>
      <c r="N361" s="36">
        <f>SUMIFS(СВЦЭМ!$K$34:$K$777,СВЦЭМ!$A$34:$A$777,$A361,СВЦЭМ!$B$34:$B$777,N$348)+'СЕТ СН'!$F$16</f>
        <v>0</v>
      </c>
      <c r="O361" s="36">
        <f>SUMIFS(СВЦЭМ!$K$34:$K$777,СВЦЭМ!$A$34:$A$777,$A361,СВЦЭМ!$B$34:$B$777,O$348)+'СЕТ СН'!$F$16</f>
        <v>0</v>
      </c>
      <c r="P361" s="36">
        <f>SUMIFS(СВЦЭМ!$K$34:$K$777,СВЦЭМ!$A$34:$A$777,$A361,СВЦЭМ!$B$34:$B$777,P$348)+'СЕТ СН'!$F$16</f>
        <v>0</v>
      </c>
      <c r="Q361" s="36">
        <f>SUMIFS(СВЦЭМ!$K$34:$K$777,СВЦЭМ!$A$34:$A$777,$A361,СВЦЭМ!$B$34:$B$777,Q$348)+'СЕТ СН'!$F$16</f>
        <v>0</v>
      </c>
      <c r="R361" s="36">
        <f>SUMIFS(СВЦЭМ!$K$34:$K$777,СВЦЭМ!$A$34:$A$777,$A361,СВЦЭМ!$B$34:$B$777,R$348)+'СЕТ СН'!$F$16</f>
        <v>0</v>
      </c>
      <c r="S361" s="36">
        <f>SUMIFS(СВЦЭМ!$K$34:$K$777,СВЦЭМ!$A$34:$A$777,$A361,СВЦЭМ!$B$34:$B$777,S$348)+'СЕТ СН'!$F$16</f>
        <v>0</v>
      </c>
      <c r="T361" s="36">
        <f>SUMIFS(СВЦЭМ!$K$34:$K$777,СВЦЭМ!$A$34:$A$777,$A361,СВЦЭМ!$B$34:$B$777,T$348)+'СЕТ СН'!$F$16</f>
        <v>0</v>
      </c>
      <c r="U361" s="36">
        <f>SUMIFS(СВЦЭМ!$K$34:$K$777,СВЦЭМ!$A$34:$A$777,$A361,СВЦЭМ!$B$34:$B$777,U$348)+'СЕТ СН'!$F$16</f>
        <v>0</v>
      </c>
      <c r="V361" s="36">
        <f>SUMIFS(СВЦЭМ!$K$34:$K$777,СВЦЭМ!$A$34:$A$777,$A361,СВЦЭМ!$B$34:$B$777,V$348)+'СЕТ СН'!$F$16</f>
        <v>0</v>
      </c>
      <c r="W361" s="36">
        <f>SUMIFS(СВЦЭМ!$K$34:$K$777,СВЦЭМ!$A$34:$A$777,$A361,СВЦЭМ!$B$34:$B$777,W$348)+'СЕТ СН'!$F$16</f>
        <v>0</v>
      </c>
      <c r="X361" s="36">
        <f>SUMIFS(СВЦЭМ!$K$34:$K$777,СВЦЭМ!$A$34:$A$777,$A361,СВЦЭМ!$B$34:$B$777,X$348)+'СЕТ СН'!$F$16</f>
        <v>0</v>
      </c>
      <c r="Y361" s="36">
        <f>SUMIFS(СВЦЭМ!$K$34:$K$777,СВЦЭМ!$A$34:$A$777,$A361,СВЦЭМ!$B$34:$B$777,Y$348)+'СЕТ СН'!$F$16</f>
        <v>0</v>
      </c>
    </row>
    <row r="362" spans="1:25" ht="15.75" hidden="1" x14ac:dyDescent="0.2">
      <c r="A362" s="35">
        <f t="shared" si="10"/>
        <v>44241</v>
      </c>
      <c r="B362" s="36">
        <f>SUMIFS(СВЦЭМ!$K$34:$K$777,СВЦЭМ!$A$34:$A$777,$A362,СВЦЭМ!$B$34:$B$777,B$348)+'СЕТ СН'!$F$16</f>
        <v>0</v>
      </c>
      <c r="C362" s="36">
        <f>SUMIFS(СВЦЭМ!$K$34:$K$777,СВЦЭМ!$A$34:$A$777,$A362,СВЦЭМ!$B$34:$B$777,C$348)+'СЕТ СН'!$F$16</f>
        <v>0</v>
      </c>
      <c r="D362" s="36">
        <f>SUMIFS(СВЦЭМ!$K$34:$K$777,СВЦЭМ!$A$34:$A$777,$A362,СВЦЭМ!$B$34:$B$777,D$348)+'СЕТ СН'!$F$16</f>
        <v>0</v>
      </c>
      <c r="E362" s="36">
        <f>SUMIFS(СВЦЭМ!$K$34:$K$777,СВЦЭМ!$A$34:$A$777,$A362,СВЦЭМ!$B$34:$B$777,E$348)+'СЕТ СН'!$F$16</f>
        <v>0</v>
      </c>
      <c r="F362" s="36">
        <f>SUMIFS(СВЦЭМ!$K$34:$K$777,СВЦЭМ!$A$34:$A$777,$A362,СВЦЭМ!$B$34:$B$777,F$348)+'СЕТ СН'!$F$16</f>
        <v>0</v>
      </c>
      <c r="G362" s="36">
        <f>SUMIFS(СВЦЭМ!$K$34:$K$777,СВЦЭМ!$A$34:$A$777,$A362,СВЦЭМ!$B$34:$B$777,G$348)+'СЕТ СН'!$F$16</f>
        <v>0</v>
      </c>
      <c r="H362" s="36">
        <f>SUMIFS(СВЦЭМ!$K$34:$K$777,СВЦЭМ!$A$34:$A$777,$A362,СВЦЭМ!$B$34:$B$777,H$348)+'СЕТ СН'!$F$16</f>
        <v>0</v>
      </c>
      <c r="I362" s="36">
        <f>SUMIFS(СВЦЭМ!$K$34:$K$777,СВЦЭМ!$A$34:$A$777,$A362,СВЦЭМ!$B$34:$B$777,I$348)+'СЕТ СН'!$F$16</f>
        <v>0</v>
      </c>
      <c r="J362" s="36">
        <f>SUMIFS(СВЦЭМ!$K$34:$K$777,СВЦЭМ!$A$34:$A$777,$A362,СВЦЭМ!$B$34:$B$777,J$348)+'СЕТ СН'!$F$16</f>
        <v>0</v>
      </c>
      <c r="K362" s="36">
        <f>SUMIFS(СВЦЭМ!$K$34:$K$777,СВЦЭМ!$A$34:$A$777,$A362,СВЦЭМ!$B$34:$B$777,K$348)+'СЕТ СН'!$F$16</f>
        <v>0</v>
      </c>
      <c r="L362" s="36">
        <f>SUMIFS(СВЦЭМ!$K$34:$K$777,СВЦЭМ!$A$34:$A$777,$A362,СВЦЭМ!$B$34:$B$777,L$348)+'СЕТ СН'!$F$16</f>
        <v>0</v>
      </c>
      <c r="M362" s="36">
        <f>SUMIFS(СВЦЭМ!$K$34:$K$777,СВЦЭМ!$A$34:$A$777,$A362,СВЦЭМ!$B$34:$B$777,M$348)+'СЕТ СН'!$F$16</f>
        <v>0</v>
      </c>
      <c r="N362" s="36">
        <f>SUMIFS(СВЦЭМ!$K$34:$K$777,СВЦЭМ!$A$34:$A$777,$A362,СВЦЭМ!$B$34:$B$777,N$348)+'СЕТ СН'!$F$16</f>
        <v>0</v>
      </c>
      <c r="O362" s="36">
        <f>SUMIFS(СВЦЭМ!$K$34:$K$777,СВЦЭМ!$A$34:$A$777,$A362,СВЦЭМ!$B$34:$B$777,O$348)+'СЕТ СН'!$F$16</f>
        <v>0</v>
      </c>
      <c r="P362" s="36">
        <f>SUMIFS(СВЦЭМ!$K$34:$K$777,СВЦЭМ!$A$34:$A$777,$A362,СВЦЭМ!$B$34:$B$777,P$348)+'СЕТ СН'!$F$16</f>
        <v>0</v>
      </c>
      <c r="Q362" s="36">
        <f>SUMIFS(СВЦЭМ!$K$34:$K$777,СВЦЭМ!$A$34:$A$777,$A362,СВЦЭМ!$B$34:$B$777,Q$348)+'СЕТ СН'!$F$16</f>
        <v>0</v>
      </c>
      <c r="R362" s="36">
        <f>SUMIFS(СВЦЭМ!$K$34:$K$777,СВЦЭМ!$A$34:$A$777,$A362,СВЦЭМ!$B$34:$B$777,R$348)+'СЕТ СН'!$F$16</f>
        <v>0</v>
      </c>
      <c r="S362" s="36">
        <f>SUMIFS(СВЦЭМ!$K$34:$K$777,СВЦЭМ!$A$34:$A$777,$A362,СВЦЭМ!$B$34:$B$777,S$348)+'СЕТ СН'!$F$16</f>
        <v>0</v>
      </c>
      <c r="T362" s="36">
        <f>SUMIFS(СВЦЭМ!$K$34:$K$777,СВЦЭМ!$A$34:$A$777,$A362,СВЦЭМ!$B$34:$B$777,T$348)+'СЕТ СН'!$F$16</f>
        <v>0</v>
      </c>
      <c r="U362" s="36">
        <f>SUMIFS(СВЦЭМ!$K$34:$K$777,СВЦЭМ!$A$34:$A$777,$A362,СВЦЭМ!$B$34:$B$777,U$348)+'СЕТ СН'!$F$16</f>
        <v>0</v>
      </c>
      <c r="V362" s="36">
        <f>SUMIFS(СВЦЭМ!$K$34:$K$777,СВЦЭМ!$A$34:$A$777,$A362,СВЦЭМ!$B$34:$B$777,V$348)+'СЕТ СН'!$F$16</f>
        <v>0</v>
      </c>
      <c r="W362" s="36">
        <f>SUMIFS(СВЦЭМ!$K$34:$K$777,СВЦЭМ!$A$34:$A$777,$A362,СВЦЭМ!$B$34:$B$777,W$348)+'СЕТ СН'!$F$16</f>
        <v>0</v>
      </c>
      <c r="X362" s="36">
        <f>SUMIFS(СВЦЭМ!$K$34:$K$777,СВЦЭМ!$A$34:$A$777,$A362,СВЦЭМ!$B$34:$B$777,X$348)+'СЕТ СН'!$F$16</f>
        <v>0</v>
      </c>
      <c r="Y362" s="36">
        <f>SUMIFS(СВЦЭМ!$K$34:$K$777,СВЦЭМ!$A$34:$A$777,$A362,СВЦЭМ!$B$34:$B$777,Y$348)+'СЕТ СН'!$F$16</f>
        <v>0</v>
      </c>
    </row>
    <row r="363" spans="1:25" ht="15.75" hidden="1" x14ac:dyDescent="0.2">
      <c r="A363" s="35">
        <f t="shared" si="10"/>
        <v>44242</v>
      </c>
      <c r="B363" s="36">
        <f>SUMIFS(СВЦЭМ!$K$34:$K$777,СВЦЭМ!$A$34:$A$777,$A363,СВЦЭМ!$B$34:$B$777,B$348)+'СЕТ СН'!$F$16</f>
        <v>0</v>
      </c>
      <c r="C363" s="36">
        <f>SUMIFS(СВЦЭМ!$K$34:$K$777,СВЦЭМ!$A$34:$A$777,$A363,СВЦЭМ!$B$34:$B$777,C$348)+'СЕТ СН'!$F$16</f>
        <v>0</v>
      </c>
      <c r="D363" s="36">
        <f>SUMIFS(СВЦЭМ!$K$34:$K$777,СВЦЭМ!$A$34:$A$777,$A363,СВЦЭМ!$B$34:$B$777,D$348)+'СЕТ СН'!$F$16</f>
        <v>0</v>
      </c>
      <c r="E363" s="36">
        <f>SUMIFS(СВЦЭМ!$K$34:$K$777,СВЦЭМ!$A$34:$A$777,$A363,СВЦЭМ!$B$34:$B$777,E$348)+'СЕТ СН'!$F$16</f>
        <v>0</v>
      </c>
      <c r="F363" s="36">
        <f>SUMIFS(СВЦЭМ!$K$34:$K$777,СВЦЭМ!$A$34:$A$777,$A363,СВЦЭМ!$B$34:$B$777,F$348)+'СЕТ СН'!$F$16</f>
        <v>0</v>
      </c>
      <c r="G363" s="36">
        <f>SUMIFS(СВЦЭМ!$K$34:$K$777,СВЦЭМ!$A$34:$A$777,$A363,СВЦЭМ!$B$34:$B$777,G$348)+'СЕТ СН'!$F$16</f>
        <v>0</v>
      </c>
      <c r="H363" s="36">
        <f>SUMIFS(СВЦЭМ!$K$34:$K$777,СВЦЭМ!$A$34:$A$777,$A363,СВЦЭМ!$B$34:$B$777,H$348)+'СЕТ СН'!$F$16</f>
        <v>0</v>
      </c>
      <c r="I363" s="36">
        <f>SUMIFS(СВЦЭМ!$K$34:$K$777,СВЦЭМ!$A$34:$A$777,$A363,СВЦЭМ!$B$34:$B$777,I$348)+'СЕТ СН'!$F$16</f>
        <v>0</v>
      </c>
      <c r="J363" s="36">
        <f>SUMIFS(СВЦЭМ!$K$34:$K$777,СВЦЭМ!$A$34:$A$777,$A363,СВЦЭМ!$B$34:$B$777,J$348)+'СЕТ СН'!$F$16</f>
        <v>0</v>
      </c>
      <c r="K363" s="36">
        <f>SUMIFS(СВЦЭМ!$K$34:$K$777,СВЦЭМ!$A$34:$A$777,$A363,СВЦЭМ!$B$34:$B$777,K$348)+'СЕТ СН'!$F$16</f>
        <v>0</v>
      </c>
      <c r="L363" s="36">
        <f>SUMIFS(СВЦЭМ!$K$34:$K$777,СВЦЭМ!$A$34:$A$777,$A363,СВЦЭМ!$B$34:$B$777,L$348)+'СЕТ СН'!$F$16</f>
        <v>0</v>
      </c>
      <c r="M363" s="36">
        <f>SUMIFS(СВЦЭМ!$K$34:$K$777,СВЦЭМ!$A$34:$A$777,$A363,СВЦЭМ!$B$34:$B$777,M$348)+'СЕТ СН'!$F$16</f>
        <v>0</v>
      </c>
      <c r="N363" s="36">
        <f>SUMIFS(СВЦЭМ!$K$34:$K$777,СВЦЭМ!$A$34:$A$777,$A363,СВЦЭМ!$B$34:$B$777,N$348)+'СЕТ СН'!$F$16</f>
        <v>0</v>
      </c>
      <c r="O363" s="36">
        <f>SUMIFS(СВЦЭМ!$K$34:$K$777,СВЦЭМ!$A$34:$A$777,$A363,СВЦЭМ!$B$34:$B$777,O$348)+'СЕТ СН'!$F$16</f>
        <v>0</v>
      </c>
      <c r="P363" s="36">
        <f>SUMIFS(СВЦЭМ!$K$34:$K$777,СВЦЭМ!$A$34:$A$777,$A363,СВЦЭМ!$B$34:$B$777,P$348)+'СЕТ СН'!$F$16</f>
        <v>0</v>
      </c>
      <c r="Q363" s="36">
        <f>SUMIFS(СВЦЭМ!$K$34:$K$777,СВЦЭМ!$A$34:$A$777,$A363,СВЦЭМ!$B$34:$B$777,Q$348)+'СЕТ СН'!$F$16</f>
        <v>0</v>
      </c>
      <c r="R363" s="36">
        <f>SUMIFS(СВЦЭМ!$K$34:$K$777,СВЦЭМ!$A$34:$A$777,$A363,СВЦЭМ!$B$34:$B$777,R$348)+'СЕТ СН'!$F$16</f>
        <v>0</v>
      </c>
      <c r="S363" s="36">
        <f>SUMIFS(СВЦЭМ!$K$34:$K$777,СВЦЭМ!$A$34:$A$777,$A363,СВЦЭМ!$B$34:$B$777,S$348)+'СЕТ СН'!$F$16</f>
        <v>0</v>
      </c>
      <c r="T363" s="36">
        <f>SUMIFS(СВЦЭМ!$K$34:$K$777,СВЦЭМ!$A$34:$A$777,$A363,СВЦЭМ!$B$34:$B$777,T$348)+'СЕТ СН'!$F$16</f>
        <v>0</v>
      </c>
      <c r="U363" s="36">
        <f>SUMIFS(СВЦЭМ!$K$34:$K$777,СВЦЭМ!$A$34:$A$777,$A363,СВЦЭМ!$B$34:$B$777,U$348)+'СЕТ СН'!$F$16</f>
        <v>0</v>
      </c>
      <c r="V363" s="36">
        <f>SUMIFS(СВЦЭМ!$K$34:$K$777,СВЦЭМ!$A$34:$A$777,$A363,СВЦЭМ!$B$34:$B$777,V$348)+'СЕТ СН'!$F$16</f>
        <v>0</v>
      </c>
      <c r="W363" s="36">
        <f>SUMIFS(СВЦЭМ!$K$34:$K$777,СВЦЭМ!$A$34:$A$777,$A363,СВЦЭМ!$B$34:$B$777,W$348)+'СЕТ СН'!$F$16</f>
        <v>0</v>
      </c>
      <c r="X363" s="36">
        <f>SUMIFS(СВЦЭМ!$K$34:$K$777,СВЦЭМ!$A$34:$A$777,$A363,СВЦЭМ!$B$34:$B$777,X$348)+'СЕТ СН'!$F$16</f>
        <v>0</v>
      </c>
      <c r="Y363" s="36">
        <f>SUMIFS(СВЦЭМ!$K$34:$K$777,СВЦЭМ!$A$34:$A$777,$A363,СВЦЭМ!$B$34:$B$777,Y$348)+'СЕТ СН'!$F$16</f>
        <v>0</v>
      </c>
    </row>
    <row r="364" spans="1:25" ht="15.75" hidden="1" x14ac:dyDescent="0.2">
      <c r="A364" s="35">
        <f t="shared" si="10"/>
        <v>44243</v>
      </c>
      <c r="B364" s="36">
        <f>SUMIFS(СВЦЭМ!$K$34:$K$777,СВЦЭМ!$A$34:$A$777,$A364,СВЦЭМ!$B$34:$B$777,B$348)+'СЕТ СН'!$F$16</f>
        <v>0</v>
      </c>
      <c r="C364" s="36">
        <f>SUMIFS(СВЦЭМ!$K$34:$K$777,СВЦЭМ!$A$34:$A$777,$A364,СВЦЭМ!$B$34:$B$777,C$348)+'СЕТ СН'!$F$16</f>
        <v>0</v>
      </c>
      <c r="D364" s="36">
        <f>SUMIFS(СВЦЭМ!$K$34:$K$777,СВЦЭМ!$A$34:$A$777,$A364,СВЦЭМ!$B$34:$B$777,D$348)+'СЕТ СН'!$F$16</f>
        <v>0</v>
      </c>
      <c r="E364" s="36">
        <f>SUMIFS(СВЦЭМ!$K$34:$K$777,СВЦЭМ!$A$34:$A$777,$A364,СВЦЭМ!$B$34:$B$777,E$348)+'СЕТ СН'!$F$16</f>
        <v>0</v>
      </c>
      <c r="F364" s="36">
        <f>SUMIFS(СВЦЭМ!$K$34:$K$777,СВЦЭМ!$A$34:$A$777,$A364,СВЦЭМ!$B$34:$B$777,F$348)+'СЕТ СН'!$F$16</f>
        <v>0</v>
      </c>
      <c r="G364" s="36">
        <f>SUMIFS(СВЦЭМ!$K$34:$K$777,СВЦЭМ!$A$34:$A$777,$A364,СВЦЭМ!$B$34:$B$777,G$348)+'СЕТ СН'!$F$16</f>
        <v>0</v>
      </c>
      <c r="H364" s="36">
        <f>SUMIFS(СВЦЭМ!$K$34:$K$777,СВЦЭМ!$A$34:$A$777,$A364,СВЦЭМ!$B$34:$B$777,H$348)+'СЕТ СН'!$F$16</f>
        <v>0</v>
      </c>
      <c r="I364" s="36">
        <f>SUMIFS(СВЦЭМ!$K$34:$K$777,СВЦЭМ!$A$34:$A$777,$A364,СВЦЭМ!$B$34:$B$777,I$348)+'СЕТ СН'!$F$16</f>
        <v>0</v>
      </c>
      <c r="J364" s="36">
        <f>SUMIFS(СВЦЭМ!$K$34:$K$777,СВЦЭМ!$A$34:$A$777,$A364,СВЦЭМ!$B$34:$B$777,J$348)+'СЕТ СН'!$F$16</f>
        <v>0</v>
      </c>
      <c r="K364" s="36">
        <f>SUMIFS(СВЦЭМ!$K$34:$K$777,СВЦЭМ!$A$34:$A$777,$A364,СВЦЭМ!$B$34:$B$777,K$348)+'СЕТ СН'!$F$16</f>
        <v>0</v>
      </c>
      <c r="L364" s="36">
        <f>SUMIFS(СВЦЭМ!$K$34:$K$777,СВЦЭМ!$A$34:$A$777,$A364,СВЦЭМ!$B$34:$B$777,L$348)+'СЕТ СН'!$F$16</f>
        <v>0</v>
      </c>
      <c r="M364" s="36">
        <f>SUMIFS(СВЦЭМ!$K$34:$K$777,СВЦЭМ!$A$34:$A$777,$A364,СВЦЭМ!$B$34:$B$777,M$348)+'СЕТ СН'!$F$16</f>
        <v>0</v>
      </c>
      <c r="N364" s="36">
        <f>SUMIFS(СВЦЭМ!$K$34:$K$777,СВЦЭМ!$A$34:$A$777,$A364,СВЦЭМ!$B$34:$B$777,N$348)+'СЕТ СН'!$F$16</f>
        <v>0</v>
      </c>
      <c r="O364" s="36">
        <f>SUMIFS(СВЦЭМ!$K$34:$K$777,СВЦЭМ!$A$34:$A$777,$A364,СВЦЭМ!$B$34:$B$777,O$348)+'СЕТ СН'!$F$16</f>
        <v>0</v>
      </c>
      <c r="P364" s="36">
        <f>SUMIFS(СВЦЭМ!$K$34:$K$777,СВЦЭМ!$A$34:$A$777,$A364,СВЦЭМ!$B$34:$B$777,P$348)+'СЕТ СН'!$F$16</f>
        <v>0</v>
      </c>
      <c r="Q364" s="36">
        <f>SUMIFS(СВЦЭМ!$K$34:$K$777,СВЦЭМ!$A$34:$A$777,$A364,СВЦЭМ!$B$34:$B$777,Q$348)+'СЕТ СН'!$F$16</f>
        <v>0</v>
      </c>
      <c r="R364" s="36">
        <f>SUMIFS(СВЦЭМ!$K$34:$K$777,СВЦЭМ!$A$34:$A$777,$A364,СВЦЭМ!$B$34:$B$777,R$348)+'СЕТ СН'!$F$16</f>
        <v>0</v>
      </c>
      <c r="S364" s="36">
        <f>SUMIFS(СВЦЭМ!$K$34:$K$777,СВЦЭМ!$A$34:$A$777,$A364,СВЦЭМ!$B$34:$B$777,S$348)+'СЕТ СН'!$F$16</f>
        <v>0</v>
      </c>
      <c r="T364" s="36">
        <f>SUMIFS(СВЦЭМ!$K$34:$K$777,СВЦЭМ!$A$34:$A$777,$A364,СВЦЭМ!$B$34:$B$777,T$348)+'СЕТ СН'!$F$16</f>
        <v>0</v>
      </c>
      <c r="U364" s="36">
        <f>SUMIFS(СВЦЭМ!$K$34:$K$777,СВЦЭМ!$A$34:$A$777,$A364,СВЦЭМ!$B$34:$B$777,U$348)+'СЕТ СН'!$F$16</f>
        <v>0</v>
      </c>
      <c r="V364" s="36">
        <f>SUMIFS(СВЦЭМ!$K$34:$K$777,СВЦЭМ!$A$34:$A$777,$A364,СВЦЭМ!$B$34:$B$777,V$348)+'СЕТ СН'!$F$16</f>
        <v>0</v>
      </c>
      <c r="W364" s="36">
        <f>SUMIFS(СВЦЭМ!$K$34:$K$777,СВЦЭМ!$A$34:$A$777,$A364,СВЦЭМ!$B$34:$B$777,W$348)+'СЕТ СН'!$F$16</f>
        <v>0</v>
      </c>
      <c r="X364" s="36">
        <f>SUMIFS(СВЦЭМ!$K$34:$K$777,СВЦЭМ!$A$34:$A$777,$A364,СВЦЭМ!$B$34:$B$777,X$348)+'СЕТ СН'!$F$16</f>
        <v>0</v>
      </c>
      <c r="Y364" s="36">
        <f>SUMIFS(СВЦЭМ!$K$34:$K$777,СВЦЭМ!$A$34:$A$777,$A364,СВЦЭМ!$B$34:$B$777,Y$348)+'СЕТ СН'!$F$16</f>
        <v>0</v>
      </c>
    </row>
    <row r="365" spans="1:25" ht="15.75" hidden="1" x14ac:dyDescent="0.2">
      <c r="A365" s="35">
        <f t="shared" si="10"/>
        <v>44244</v>
      </c>
      <c r="B365" s="36">
        <f>SUMIFS(СВЦЭМ!$K$34:$K$777,СВЦЭМ!$A$34:$A$777,$A365,СВЦЭМ!$B$34:$B$777,B$348)+'СЕТ СН'!$F$16</f>
        <v>0</v>
      </c>
      <c r="C365" s="36">
        <f>SUMIFS(СВЦЭМ!$K$34:$K$777,СВЦЭМ!$A$34:$A$777,$A365,СВЦЭМ!$B$34:$B$777,C$348)+'СЕТ СН'!$F$16</f>
        <v>0</v>
      </c>
      <c r="D365" s="36">
        <f>SUMIFS(СВЦЭМ!$K$34:$K$777,СВЦЭМ!$A$34:$A$777,$A365,СВЦЭМ!$B$34:$B$777,D$348)+'СЕТ СН'!$F$16</f>
        <v>0</v>
      </c>
      <c r="E365" s="36">
        <f>SUMIFS(СВЦЭМ!$K$34:$K$777,СВЦЭМ!$A$34:$A$777,$A365,СВЦЭМ!$B$34:$B$777,E$348)+'СЕТ СН'!$F$16</f>
        <v>0</v>
      </c>
      <c r="F365" s="36">
        <f>SUMIFS(СВЦЭМ!$K$34:$K$777,СВЦЭМ!$A$34:$A$777,$A365,СВЦЭМ!$B$34:$B$777,F$348)+'СЕТ СН'!$F$16</f>
        <v>0</v>
      </c>
      <c r="G365" s="36">
        <f>SUMIFS(СВЦЭМ!$K$34:$K$777,СВЦЭМ!$A$34:$A$777,$A365,СВЦЭМ!$B$34:$B$777,G$348)+'СЕТ СН'!$F$16</f>
        <v>0</v>
      </c>
      <c r="H365" s="36">
        <f>SUMIFS(СВЦЭМ!$K$34:$K$777,СВЦЭМ!$A$34:$A$777,$A365,СВЦЭМ!$B$34:$B$777,H$348)+'СЕТ СН'!$F$16</f>
        <v>0</v>
      </c>
      <c r="I365" s="36">
        <f>SUMIFS(СВЦЭМ!$K$34:$K$777,СВЦЭМ!$A$34:$A$777,$A365,СВЦЭМ!$B$34:$B$777,I$348)+'СЕТ СН'!$F$16</f>
        <v>0</v>
      </c>
      <c r="J365" s="36">
        <f>SUMIFS(СВЦЭМ!$K$34:$K$777,СВЦЭМ!$A$34:$A$777,$A365,СВЦЭМ!$B$34:$B$777,J$348)+'СЕТ СН'!$F$16</f>
        <v>0</v>
      </c>
      <c r="K365" s="36">
        <f>SUMIFS(СВЦЭМ!$K$34:$K$777,СВЦЭМ!$A$34:$A$777,$A365,СВЦЭМ!$B$34:$B$777,K$348)+'СЕТ СН'!$F$16</f>
        <v>0</v>
      </c>
      <c r="L365" s="36">
        <f>SUMIFS(СВЦЭМ!$K$34:$K$777,СВЦЭМ!$A$34:$A$777,$A365,СВЦЭМ!$B$34:$B$777,L$348)+'СЕТ СН'!$F$16</f>
        <v>0</v>
      </c>
      <c r="M365" s="36">
        <f>SUMIFS(СВЦЭМ!$K$34:$K$777,СВЦЭМ!$A$34:$A$777,$A365,СВЦЭМ!$B$34:$B$777,M$348)+'СЕТ СН'!$F$16</f>
        <v>0</v>
      </c>
      <c r="N365" s="36">
        <f>SUMIFS(СВЦЭМ!$K$34:$K$777,СВЦЭМ!$A$34:$A$777,$A365,СВЦЭМ!$B$34:$B$777,N$348)+'СЕТ СН'!$F$16</f>
        <v>0</v>
      </c>
      <c r="O365" s="36">
        <f>SUMIFS(СВЦЭМ!$K$34:$K$777,СВЦЭМ!$A$34:$A$777,$A365,СВЦЭМ!$B$34:$B$777,O$348)+'СЕТ СН'!$F$16</f>
        <v>0</v>
      </c>
      <c r="P365" s="36">
        <f>SUMIFS(СВЦЭМ!$K$34:$K$777,СВЦЭМ!$A$34:$A$777,$A365,СВЦЭМ!$B$34:$B$777,P$348)+'СЕТ СН'!$F$16</f>
        <v>0</v>
      </c>
      <c r="Q365" s="36">
        <f>SUMIFS(СВЦЭМ!$K$34:$K$777,СВЦЭМ!$A$34:$A$777,$A365,СВЦЭМ!$B$34:$B$777,Q$348)+'СЕТ СН'!$F$16</f>
        <v>0</v>
      </c>
      <c r="R365" s="36">
        <f>SUMIFS(СВЦЭМ!$K$34:$K$777,СВЦЭМ!$A$34:$A$777,$A365,СВЦЭМ!$B$34:$B$777,R$348)+'СЕТ СН'!$F$16</f>
        <v>0</v>
      </c>
      <c r="S365" s="36">
        <f>SUMIFS(СВЦЭМ!$K$34:$K$777,СВЦЭМ!$A$34:$A$777,$A365,СВЦЭМ!$B$34:$B$777,S$348)+'СЕТ СН'!$F$16</f>
        <v>0</v>
      </c>
      <c r="T365" s="36">
        <f>SUMIFS(СВЦЭМ!$K$34:$K$777,СВЦЭМ!$A$34:$A$777,$A365,СВЦЭМ!$B$34:$B$777,T$348)+'СЕТ СН'!$F$16</f>
        <v>0</v>
      </c>
      <c r="U365" s="36">
        <f>SUMIFS(СВЦЭМ!$K$34:$K$777,СВЦЭМ!$A$34:$A$777,$A365,СВЦЭМ!$B$34:$B$777,U$348)+'СЕТ СН'!$F$16</f>
        <v>0</v>
      </c>
      <c r="V365" s="36">
        <f>SUMIFS(СВЦЭМ!$K$34:$K$777,СВЦЭМ!$A$34:$A$777,$A365,СВЦЭМ!$B$34:$B$777,V$348)+'СЕТ СН'!$F$16</f>
        <v>0</v>
      </c>
      <c r="W365" s="36">
        <f>SUMIFS(СВЦЭМ!$K$34:$K$777,СВЦЭМ!$A$34:$A$777,$A365,СВЦЭМ!$B$34:$B$777,W$348)+'СЕТ СН'!$F$16</f>
        <v>0</v>
      </c>
      <c r="X365" s="36">
        <f>SUMIFS(СВЦЭМ!$K$34:$K$777,СВЦЭМ!$A$34:$A$777,$A365,СВЦЭМ!$B$34:$B$777,X$348)+'СЕТ СН'!$F$16</f>
        <v>0</v>
      </c>
      <c r="Y365" s="36">
        <f>SUMIFS(СВЦЭМ!$K$34:$K$777,СВЦЭМ!$A$34:$A$777,$A365,СВЦЭМ!$B$34:$B$777,Y$348)+'СЕТ СН'!$F$16</f>
        <v>0</v>
      </c>
    </row>
    <row r="366" spans="1:25" ht="15.75" hidden="1" x14ac:dyDescent="0.2">
      <c r="A366" s="35">
        <f t="shared" si="10"/>
        <v>44245</v>
      </c>
      <c r="B366" s="36">
        <f>SUMIFS(СВЦЭМ!$K$34:$K$777,СВЦЭМ!$A$34:$A$777,$A366,СВЦЭМ!$B$34:$B$777,B$348)+'СЕТ СН'!$F$16</f>
        <v>0</v>
      </c>
      <c r="C366" s="36">
        <f>SUMIFS(СВЦЭМ!$K$34:$K$777,СВЦЭМ!$A$34:$A$777,$A366,СВЦЭМ!$B$34:$B$777,C$348)+'СЕТ СН'!$F$16</f>
        <v>0</v>
      </c>
      <c r="D366" s="36">
        <f>SUMIFS(СВЦЭМ!$K$34:$K$777,СВЦЭМ!$A$34:$A$777,$A366,СВЦЭМ!$B$34:$B$777,D$348)+'СЕТ СН'!$F$16</f>
        <v>0</v>
      </c>
      <c r="E366" s="36">
        <f>SUMIFS(СВЦЭМ!$K$34:$K$777,СВЦЭМ!$A$34:$A$777,$A366,СВЦЭМ!$B$34:$B$777,E$348)+'СЕТ СН'!$F$16</f>
        <v>0</v>
      </c>
      <c r="F366" s="36">
        <f>SUMIFS(СВЦЭМ!$K$34:$K$777,СВЦЭМ!$A$34:$A$777,$A366,СВЦЭМ!$B$34:$B$777,F$348)+'СЕТ СН'!$F$16</f>
        <v>0</v>
      </c>
      <c r="G366" s="36">
        <f>SUMIFS(СВЦЭМ!$K$34:$K$777,СВЦЭМ!$A$34:$A$777,$A366,СВЦЭМ!$B$34:$B$777,G$348)+'СЕТ СН'!$F$16</f>
        <v>0</v>
      </c>
      <c r="H366" s="36">
        <f>SUMIFS(СВЦЭМ!$K$34:$K$777,СВЦЭМ!$A$34:$A$777,$A366,СВЦЭМ!$B$34:$B$777,H$348)+'СЕТ СН'!$F$16</f>
        <v>0</v>
      </c>
      <c r="I366" s="36">
        <f>SUMIFS(СВЦЭМ!$K$34:$K$777,СВЦЭМ!$A$34:$A$777,$A366,СВЦЭМ!$B$34:$B$777,I$348)+'СЕТ СН'!$F$16</f>
        <v>0</v>
      </c>
      <c r="J366" s="36">
        <f>SUMIFS(СВЦЭМ!$K$34:$K$777,СВЦЭМ!$A$34:$A$777,$A366,СВЦЭМ!$B$34:$B$777,J$348)+'СЕТ СН'!$F$16</f>
        <v>0</v>
      </c>
      <c r="K366" s="36">
        <f>SUMIFS(СВЦЭМ!$K$34:$K$777,СВЦЭМ!$A$34:$A$777,$A366,СВЦЭМ!$B$34:$B$777,K$348)+'СЕТ СН'!$F$16</f>
        <v>0</v>
      </c>
      <c r="L366" s="36">
        <f>SUMIFS(СВЦЭМ!$K$34:$K$777,СВЦЭМ!$A$34:$A$777,$A366,СВЦЭМ!$B$34:$B$777,L$348)+'СЕТ СН'!$F$16</f>
        <v>0</v>
      </c>
      <c r="M366" s="36">
        <f>SUMIFS(СВЦЭМ!$K$34:$K$777,СВЦЭМ!$A$34:$A$777,$A366,СВЦЭМ!$B$34:$B$777,M$348)+'СЕТ СН'!$F$16</f>
        <v>0</v>
      </c>
      <c r="N366" s="36">
        <f>SUMIFS(СВЦЭМ!$K$34:$K$777,СВЦЭМ!$A$34:$A$777,$A366,СВЦЭМ!$B$34:$B$777,N$348)+'СЕТ СН'!$F$16</f>
        <v>0</v>
      </c>
      <c r="O366" s="36">
        <f>SUMIFS(СВЦЭМ!$K$34:$K$777,СВЦЭМ!$A$34:$A$777,$A366,СВЦЭМ!$B$34:$B$777,O$348)+'СЕТ СН'!$F$16</f>
        <v>0</v>
      </c>
      <c r="P366" s="36">
        <f>SUMIFS(СВЦЭМ!$K$34:$K$777,СВЦЭМ!$A$34:$A$777,$A366,СВЦЭМ!$B$34:$B$777,P$348)+'СЕТ СН'!$F$16</f>
        <v>0</v>
      </c>
      <c r="Q366" s="36">
        <f>SUMIFS(СВЦЭМ!$K$34:$K$777,СВЦЭМ!$A$34:$A$777,$A366,СВЦЭМ!$B$34:$B$777,Q$348)+'СЕТ СН'!$F$16</f>
        <v>0</v>
      </c>
      <c r="R366" s="36">
        <f>SUMIFS(СВЦЭМ!$K$34:$K$777,СВЦЭМ!$A$34:$A$777,$A366,СВЦЭМ!$B$34:$B$777,R$348)+'СЕТ СН'!$F$16</f>
        <v>0</v>
      </c>
      <c r="S366" s="36">
        <f>SUMIFS(СВЦЭМ!$K$34:$K$777,СВЦЭМ!$A$34:$A$777,$A366,СВЦЭМ!$B$34:$B$777,S$348)+'СЕТ СН'!$F$16</f>
        <v>0</v>
      </c>
      <c r="T366" s="36">
        <f>SUMIFS(СВЦЭМ!$K$34:$K$777,СВЦЭМ!$A$34:$A$777,$A366,СВЦЭМ!$B$34:$B$777,T$348)+'СЕТ СН'!$F$16</f>
        <v>0</v>
      </c>
      <c r="U366" s="36">
        <f>SUMIFS(СВЦЭМ!$K$34:$K$777,СВЦЭМ!$A$34:$A$777,$A366,СВЦЭМ!$B$34:$B$777,U$348)+'СЕТ СН'!$F$16</f>
        <v>0</v>
      </c>
      <c r="V366" s="36">
        <f>SUMIFS(СВЦЭМ!$K$34:$K$777,СВЦЭМ!$A$34:$A$777,$A366,СВЦЭМ!$B$34:$B$777,V$348)+'СЕТ СН'!$F$16</f>
        <v>0</v>
      </c>
      <c r="W366" s="36">
        <f>SUMIFS(СВЦЭМ!$K$34:$K$777,СВЦЭМ!$A$34:$A$777,$A366,СВЦЭМ!$B$34:$B$777,W$348)+'СЕТ СН'!$F$16</f>
        <v>0</v>
      </c>
      <c r="X366" s="36">
        <f>SUMIFS(СВЦЭМ!$K$34:$K$777,СВЦЭМ!$A$34:$A$777,$A366,СВЦЭМ!$B$34:$B$777,X$348)+'СЕТ СН'!$F$16</f>
        <v>0</v>
      </c>
      <c r="Y366" s="36">
        <f>SUMIFS(СВЦЭМ!$K$34:$K$777,СВЦЭМ!$A$34:$A$777,$A366,СВЦЭМ!$B$34:$B$777,Y$348)+'СЕТ СН'!$F$16</f>
        <v>0</v>
      </c>
    </row>
    <row r="367" spans="1:25" ht="15.75" hidden="1" x14ac:dyDescent="0.2">
      <c r="A367" s="35">
        <f t="shared" si="10"/>
        <v>44246</v>
      </c>
      <c r="B367" s="36">
        <f>SUMIFS(СВЦЭМ!$K$34:$K$777,СВЦЭМ!$A$34:$A$777,$A367,СВЦЭМ!$B$34:$B$777,B$348)+'СЕТ СН'!$F$16</f>
        <v>0</v>
      </c>
      <c r="C367" s="36">
        <f>SUMIFS(СВЦЭМ!$K$34:$K$777,СВЦЭМ!$A$34:$A$777,$A367,СВЦЭМ!$B$34:$B$777,C$348)+'СЕТ СН'!$F$16</f>
        <v>0</v>
      </c>
      <c r="D367" s="36">
        <f>SUMIFS(СВЦЭМ!$K$34:$K$777,СВЦЭМ!$A$34:$A$777,$A367,СВЦЭМ!$B$34:$B$777,D$348)+'СЕТ СН'!$F$16</f>
        <v>0</v>
      </c>
      <c r="E367" s="36">
        <f>SUMIFS(СВЦЭМ!$K$34:$K$777,СВЦЭМ!$A$34:$A$777,$A367,СВЦЭМ!$B$34:$B$777,E$348)+'СЕТ СН'!$F$16</f>
        <v>0</v>
      </c>
      <c r="F367" s="36">
        <f>SUMIFS(СВЦЭМ!$K$34:$K$777,СВЦЭМ!$A$34:$A$777,$A367,СВЦЭМ!$B$34:$B$777,F$348)+'СЕТ СН'!$F$16</f>
        <v>0</v>
      </c>
      <c r="G367" s="36">
        <f>SUMIFS(СВЦЭМ!$K$34:$K$777,СВЦЭМ!$A$34:$A$777,$A367,СВЦЭМ!$B$34:$B$777,G$348)+'СЕТ СН'!$F$16</f>
        <v>0</v>
      </c>
      <c r="H367" s="36">
        <f>SUMIFS(СВЦЭМ!$K$34:$K$777,СВЦЭМ!$A$34:$A$777,$A367,СВЦЭМ!$B$34:$B$777,H$348)+'СЕТ СН'!$F$16</f>
        <v>0</v>
      </c>
      <c r="I367" s="36">
        <f>SUMIFS(СВЦЭМ!$K$34:$K$777,СВЦЭМ!$A$34:$A$777,$A367,СВЦЭМ!$B$34:$B$777,I$348)+'СЕТ СН'!$F$16</f>
        <v>0</v>
      </c>
      <c r="J367" s="36">
        <f>SUMIFS(СВЦЭМ!$K$34:$K$777,СВЦЭМ!$A$34:$A$777,$A367,СВЦЭМ!$B$34:$B$777,J$348)+'СЕТ СН'!$F$16</f>
        <v>0</v>
      </c>
      <c r="K367" s="36">
        <f>SUMIFS(СВЦЭМ!$K$34:$K$777,СВЦЭМ!$A$34:$A$777,$A367,СВЦЭМ!$B$34:$B$777,K$348)+'СЕТ СН'!$F$16</f>
        <v>0</v>
      </c>
      <c r="L367" s="36">
        <f>SUMIFS(СВЦЭМ!$K$34:$K$777,СВЦЭМ!$A$34:$A$777,$A367,СВЦЭМ!$B$34:$B$777,L$348)+'СЕТ СН'!$F$16</f>
        <v>0</v>
      </c>
      <c r="M367" s="36">
        <f>SUMIFS(СВЦЭМ!$K$34:$K$777,СВЦЭМ!$A$34:$A$777,$A367,СВЦЭМ!$B$34:$B$777,M$348)+'СЕТ СН'!$F$16</f>
        <v>0</v>
      </c>
      <c r="N367" s="36">
        <f>SUMIFS(СВЦЭМ!$K$34:$K$777,СВЦЭМ!$A$34:$A$777,$A367,СВЦЭМ!$B$34:$B$777,N$348)+'СЕТ СН'!$F$16</f>
        <v>0</v>
      </c>
      <c r="O367" s="36">
        <f>SUMIFS(СВЦЭМ!$K$34:$K$777,СВЦЭМ!$A$34:$A$777,$A367,СВЦЭМ!$B$34:$B$777,O$348)+'СЕТ СН'!$F$16</f>
        <v>0</v>
      </c>
      <c r="P367" s="36">
        <f>SUMIFS(СВЦЭМ!$K$34:$K$777,СВЦЭМ!$A$34:$A$777,$A367,СВЦЭМ!$B$34:$B$777,P$348)+'СЕТ СН'!$F$16</f>
        <v>0</v>
      </c>
      <c r="Q367" s="36">
        <f>SUMIFS(СВЦЭМ!$K$34:$K$777,СВЦЭМ!$A$34:$A$777,$A367,СВЦЭМ!$B$34:$B$777,Q$348)+'СЕТ СН'!$F$16</f>
        <v>0</v>
      </c>
      <c r="R367" s="36">
        <f>SUMIFS(СВЦЭМ!$K$34:$K$777,СВЦЭМ!$A$34:$A$777,$A367,СВЦЭМ!$B$34:$B$777,R$348)+'СЕТ СН'!$F$16</f>
        <v>0</v>
      </c>
      <c r="S367" s="36">
        <f>SUMIFS(СВЦЭМ!$K$34:$K$777,СВЦЭМ!$A$34:$A$777,$A367,СВЦЭМ!$B$34:$B$777,S$348)+'СЕТ СН'!$F$16</f>
        <v>0</v>
      </c>
      <c r="T367" s="36">
        <f>SUMIFS(СВЦЭМ!$K$34:$K$777,СВЦЭМ!$A$34:$A$777,$A367,СВЦЭМ!$B$34:$B$777,T$348)+'СЕТ СН'!$F$16</f>
        <v>0</v>
      </c>
      <c r="U367" s="36">
        <f>SUMIFS(СВЦЭМ!$K$34:$K$777,СВЦЭМ!$A$34:$A$777,$A367,СВЦЭМ!$B$34:$B$777,U$348)+'СЕТ СН'!$F$16</f>
        <v>0</v>
      </c>
      <c r="V367" s="36">
        <f>SUMIFS(СВЦЭМ!$K$34:$K$777,СВЦЭМ!$A$34:$A$777,$A367,СВЦЭМ!$B$34:$B$777,V$348)+'СЕТ СН'!$F$16</f>
        <v>0</v>
      </c>
      <c r="W367" s="36">
        <f>SUMIFS(СВЦЭМ!$K$34:$K$777,СВЦЭМ!$A$34:$A$777,$A367,СВЦЭМ!$B$34:$B$777,W$348)+'СЕТ СН'!$F$16</f>
        <v>0</v>
      </c>
      <c r="X367" s="36">
        <f>SUMIFS(СВЦЭМ!$K$34:$K$777,СВЦЭМ!$A$34:$A$777,$A367,СВЦЭМ!$B$34:$B$777,X$348)+'СЕТ СН'!$F$16</f>
        <v>0</v>
      </c>
      <c r="Y367" s="36">
        <f>SUMIFS(СВЦЭМ!$K$34:$K$777,СВЦЭМ!$A$34:$A$777,$A367,СВЦЭМ!$B$34:$B$777,Y$348)+'СЕТ СН'!$F$16</f>
        <v>0</v>
      </c>
    </row>
    <row r="368" spans="1:25" ht="15.75" hidden="1" x14ac:dyDescent="0.2">
      <c r="A368" s="35">
        <f t="shared" si="10"/>
        <v>44247</v>
      </c>
      <c r="B368" s="36">
        <f>SUMIFS(СВЦЭМ!$K$34:$K$777,СВЦЭМ!$A$34:$A$777,$A368,СВЦЭМ!$B$34:$B$777,B$348)+'СЕТ СН'!$F$16</f>
        <v>0</v>
      </c>
      <c r="C368" s="36">
        <f>SUMIFS(СВЦЭМ!$K$34:$K$777,СВЦЭМ!$A$34:$A$777,$A368,СВЦЭМ!$B$34:$B$777,C$348)+'СЕТ СН'!$F$16</f>
        <v>0</v>
      </c>
      <c r="D368" s="36">
        <f>SUMIFS(СВЦЭМ!$K$34:$K$777,СВЦЭМ!$A$34:$A$777,$A368,СВЦЭМ!$B$34:$B$777,D$348)+'СЕТ СН'!$F$16</f>
        <v>0</v>
      </c>
      <c r="E368" s="36">
        <f>SUMIFS(СВЦЭМ!$K$34:$K$777,СВЦЭМ!$A$34:$A$777,$A368,СВЦЭМ!$B$34:$B$777,E$348)+'СЕТ СН'!$F$16</f>
        <v>0</v>
      </c>
      <c r="F368" s="36">
        <f>SUMIFS(СВЦЭМ!$K$34:$K$777,СВЦЭМ!$A$34:$A$777,$A368,СВЦЭМ!$B$34:$B$777,F$348)+'СЕТ СН'!$F$16</f>
        <v>0</v>
      </c>
      <c r="G368" s="36">
        <f>SUMIFS(СВЦЭМ!$K$34:$K$777,СВЦЭМ!$A$34:$A$777,$A368,СВЦЭМ!$B$34:$B$777,G$348)+'СЕТ СН'!$F$16</f>
        <v>0</v>
      </c>
      <c r="H368" s="36">
        <f>SUMIFS(СВЦЭМ!$K$34:$K$777,СВЦЭМ!$A$34:$A$777,$A368,СВЦЭМ!$B$34:$B$777,H$348)+'СЕТ СН'!$F$16</f>
        <v>0</v>
      </c>
      <c r="I368" s="36">
        <f>SUMIFS(СВЦЭМ!$K$34:$K$777,СВЦЭМ!$A$34:$A$777,$A368,СВЦЭМ!$B$34:$B$777,I$348)+'СЕТ СН'!$F$16</f>
        <v>0</v>
      </c>
      <c r="J368" s="36">
        <f>SUMIFS(СВЦЭМ!$K$34:$K$777,СВЦЭМ!$A$34:$A$777,$A368,СВЦЭМ!$B$34:$B$777,J$348)+'СЕТ СН'!$F$16</f>
        <v>0</v>
      </c>
      <c r="K368" s="36">
        <f>SUMIFS(СВЦЭМ!$K$34:$K$777,СВЦЭМ!$A$34:$A$777,$A368,СВЦЭМ!$B$34:$B$777,K$348)+'СЕТ СН'!$F$16</f>
        <v>0</v>
      </c>
      <c r="L368" s="36">
        <f>SUMIFS(СВЦЭМ!$K$34:$K$777,СВЦЭМ!$A$34:$A$777,$A368,СВЦЭМ!$B$34:$B$777,L$348)+'СЕТ СН'!$F$16</f>
        <v>0</v>
      </c>
      <c r="M368" s="36">
        <f>SUMIFS(СВЦЭМ!$K$34:$K$777,СВЦЭМ!$A$34:$A$777,$A368,СВЦЭМ!$B$34:$B$777,M$348)+'СЕТ СН'!$F$16</f>
        <v>0</v>
      </c>
      <c r="N368" s="36">
        <f>SUMIFS(СВЦЭМ!$K$34:$K$777,СВЦЭМ!$A$34:$A$777,$A368,СВЦЭМ!$B$34:$B$777,N$348)+'СЕТ СН'!$F$16</f>
        <v>0</v>
      </c>
      <c r="O368" s="36">
        <f>SUMIFS(СВЦЭМ!$K$34:$K$777,СВЦЭМ!$A$34:$A$777,$A368,СВЦЭМ!$B$34:$B$777,O$348)+'СЕТ СН'!$F$16</f>
        <v>0</v>
      </c>
      <c r="P368" s="36">
        <f>SUMIFS(СВЦЭМ!$K$34:$K$777,СВЦЭМ!$A$34:$A$777,$A368,СВЦЭМ!$B$34:$B$777,P$348)+'СЕТ СН'!$F$16</f>
        <v>0</v>
      </c>
      <c r="Q368" s="36">
        <f>SUMIFS(СВЦЭМ!$K$34:$K$777,СВЦЭМ!$A$34:$A$777,$A368,СВЦЭМ!$B$34:$B$777,Q$348)+'СЕТ СН'!$F$16</f>
        <v>0</v>
      </c>
      <c r="R368" s="36">
        <f>SUMIFS(СВЦЭМ!$K$34:$K$777,СВЦЭМ!$A$34:$A$777,$A368,СВЦЭМ!$B$34:$B$777,R$348)+'СЕТ СН'!$F$16</f>
        <v>0</v>
      </c>
      <c r="S368" s="36">
        <f>SUMIFS(СВЦЭМ!$K$34:$K$777,СВЦЭМ!$A$34:$A$777,$A368,СВЦЭМ!$B$34:$B$777,S$348)+'СЕТ СН'!$F$16</f>
        <v>0</v>
      </c>
      <c r="T368" s="36">
        <f>SUMIFS(СВЦЭМ!$K$34:$K$777,СВЦЭМ!$A$34:$A$777,$A368,СВЦЭМ!$B$34:$B$777,T$348)+'СЕТ СН'!$F$16</f>
        <v>0</v>
      </c>
      <c r="U368" s="36">
        <f>SUMIFS(СВЦЭМ!$K$34:$K$777,СВЦЭМ!$A$34:$A$777,$A368,СВЦЭМ!$B$34:$B$777,U$348)+'СЕТ СН'!$F$16</f>
        <v>0</v>
      </c>
      <c r="V368" s="36">
        <f>SUMIFS(СВЦЭМ!$K$34:$K$777,СВЦЭМ!$A$34:$A$777,$A368,СВЦЭМ!$B$34:$B$777,V$348)+'СЕТ СН'!$F$16</f>
        <v>0</v>
      </c>
      <c r="W368" s="36">
        <f>SUMIFS(СВЦЭМ!$K$34:$K$777,СВЦЭМ!$A$34:$A$777,$A368,СВЦЭМ!$B$34:$B$777,W$348)+'СЕТ СН'!$F$16</f>
        <v>0</v>
      </c>
      <c r="X368" s="36">
        <f>SUMIFS(СВЦЭМ!$K$34:$K$777,СВЦЭМ!$A$34:$A$777,$A368,СВЦЭМ!$B$34:$B$777,X$348)+'СЕТ СН'!$F$16</f>
        <v>0</v>
      </c>
      <c r="Y368" s="36">
        <f>SUMIFS(СВЦЭМ!$K$34:$K$777,СВЦЭМ!$A$34:$A$777,$A368,СВЦЭМ!$B$34:$B$777,Y$348)+'СЕТ СН'!$F$16</f>
        <v>0</v>
      </c>
    </row>
    <row r="369" spans="1:27" ht="15.75" hidden="1" x14ac:dyDescent="0.2">
      <c r="A369" s="35">
        <f t="shared" si="10"/>
        <v>44248</v>
      </c>
      <c r="B369" s="36">
        <f>SUMIFS(СВЦЭМ!$K$34:$K$777,СВЦЭМ!$A$34:$A$777,$A369,СВЦЭМ!$B$34:$B$777,B$348)+'СЕТ СН'!$F$16</f>
        <v>0</v>
      </c>
      <c r="C369" s="36">
        <f>SUMIFS(СВЦЭМ!$K$34:$K$777,СВЦЭМ!$A$34:$A$777,$A369,СВЦЭМ!$B$34:$B$777,C$348)+'СЕТ СН'!$F$16</f>
        <v>0</v>
      </c>
      <c r="D369" s="36">
        <f>SUMIFS(СВЦЭМ!$K$34:$K$777,СВЦЭМ!$A$34:$A$777,$A369,СВЦЭМ!$B$34:$B$777,D$348)+'СЕТ СН'!$F$16</f>
        <v>0</v>
      </c>
      <c r="E369" s="36">
        <f>SUMIFS(СВЦЭМ!$K$34:$K$777,СВЦЭМ!$A$34:$A$777,$A369,СВЦЭМ!$B$34:$B$777,E$348)+'СЕТ СН'!$F$16</f>
        <v>0</v>
      </c>
      <c r="F369" s="36">
        <f>SUMIFS(СВЦЭМ!$K$34:$K$777,СВЦЭМ!$A$34:$A$777,$A369,СВЦЭМ!$B$34:$B$777,F$348)+'СЕТ СН'!$F$16</f>
        <v>0</v>
      </c>
      <c r="G369" s="36">
        <f>SUMIFS(СВЦЭМ!$K$34:$K$777,СВЦЭМ!$A$34:$A$777,$A369,СВЦЭМ!$B$34:$B$777,G$348)+'СЕТ СН'!$F$16</f>
        <v>0</v>
      </c>
      <c r="H369" s="36">
        <f>SUMIFS(СВЦЭМ!$K$34:$K$777,СВЦЭМ!$A$34:$A$777,$A369,СВЦЭМ!$B$34:$B$777,H$348)+'СЕТ СН'!$F$16</f>
        <v>0</v>
      </c>
      <c r="I369" s="36">
        <f>SUMIFS(СВЦЭМ!$K$34:$K$777,СВЦЭМ!$A$34:$A$777,$A369,СВЦЭМ!$B$34:$B$777,I$348)+'СЕТ СН'!$F$16</f>
        <v>0</v>
      </c>
      <c r="J369" s="36">
        <f>SUMIFS(СВЦЭМ!$K$34:$K$777,СВЦЭМ!$A$34:$A$777,$A369,СВЦЭМ!$B$34:$B$777,J$348)+'СЕТ СН'!$F$16</f>
        <v>0</v>
      </c>
      <c r="K369" s="36">
        <f>SUMIFS(СВЦЭМ!$K$34:$K$777,СВЦЭМ!$A$34:$A$777,$A369,СВЦЭМ!$B$34:$B$777,K$348)+'СЕТ СН'!$F$16</f>
        <v>0</v>
      </c>
      <c r="L369" s="36">
        <f>SUMIFS(СВЦЭМ!$K$34:$K$777,СВЦЭМ!$A$34:$A$777,$A369,СВЦЭМ!$B$34:$B$777,L$348)+'СЕТ СН'!$F$16</f>
        <v>0</v>
      </c>
      <c r="M369" s="36">
        <f>SUMIFS(СВЦЭМ!$K$34:$K$777,СВЦЭМ!$A$34:$A$777,$A369,СВЦЭМ!$B$34:$B$777,M$348)+'СЕТ СН'!$F$16</f>
        <v>0</v>
      </c>
      <c r="N369" s="36">
        <f>SUMIFS(СВЦЭМ!$K$34:$K$777,СВЦЭМ!$A$34:$A$777,$A369,СВЦЭМ!$B$34:$B$777,N$348)+'СЕТ СН'!$F$16</f>
        <v>0</v>
      </c>
      <c r="O369" s="36">
        <f>SUMIFS(СВЦЭМ!$K$34:$K$777,СВЦЭМ!$A$34:$A$777,$A369,СВЦЭМ!$B$34:$B$777,O$348)+'СЕТ СН'!$F$16</f>
        <v>0</v>
      </c>
      <c r="P369" s="36">
        <f>SUMIFS(СВЦЭМ!$K$34:$K$777,СВЦЭМ!$A$34:$A$777,$A369,СВЦЭМ!$B$34:$B$777,P$348)+'СЕТ СН'!$F$16</f>
        <v>0</v>
      </c>
      <c r="Q369" s="36">
        <f>SUMIFS(СВЦЭМ!$K$34:$K$777,СВЦЭМ!$A$34:$A$777,$A369,СВЦЭМ!$B$34:$B$777,Q$348)+'СЕТ СН'!$F$16</f>
        <v>0</v>
      </c>
      <c r="R369" s="36">
        <f>SUMIFS(СВЦЭМ!$K$34:$K$777,СВЦЭМ!$A$34:$A$777,$A369,СВЦЭМ!$B$34:$B$777,R$348)+'СЕТ СН'!$F$16</f>
        <v>0</v>
      </c>
      <c r="S369" s="36">
        <f>SUMIFS(СВЦЭМ!$K$34:$K$777,СВЦЭМ!$A$34:$A$777,$A369,СВЦЭМ!$B$34:$B$777,S$348)+'СЕТ СН'!$F$16</f>
        <v>0</v>
      </c>
      <c r="T369" s="36">
        <f>SUMIFS(СВЦЭМ!$K$34:$K$777,СВЦЭМ!$A$34:$A$777,$A369,СВЦЭМ!$B$34:$B$777,T$348)+'СЕТ СН'!$F$16</f>
        <v>0</v>
      </c>
      <c r="U369" s="36">
        <f>SUMIFS(СВЦЭМ!$K$34:$K$777,СВЦЭМ!$A$34:$A$777,$A369,СВЦЭМ!$B$34:$B$777,U$348)+'СЕТ СН'!$F$16</f>
        <v>0</v>
      </c>
      <c r="V369" s="36">
        <f>SUMIFS(СВЦЭМ!$K$34:$K$777,СВЦЭМ!$A$34:$A$777,$A369,СВЦЭМ!$B$34:$B$777,V$348)+'СЕТ СН'!$F$16</f>
        <v>0</v>
      </c>
      <c r="W369" s="36">
        <f>SUMIFS(СВЦЭМ!$K$34:$K$777,СВЦЭМ!$A$34:$A$777,$A369,СВЦЭМ!$B$34:$B$777,W$348)+'СЕТ СН'!$F$16</f>
        <v>0</v>
      </c>
      <c r="X369" s="36">
        <f>SUMIFS(СВЦЭМ!$K$34:$K$777,СВЦЭМ!$A$34:$A$777,$A369,СВЦЭМ!$B$34:$B$777,X$348)+'СЕТ СН'!$F$16</f>
        <v>0</v>
      </c>
      <c r="Y369" s="36">
        <f>SUMIFS(СВЦЭМ!$K$34:$K$777,СВЦЭМ!$A$34:$A$777,$A369,СВЦЭМ!$B$34:$B$777,Y$348)+'СЕТ СН'!$F$16</f>
        <v>0</v>
      </c>
    </row>
    <row r="370" spans="1:27" ht="15.75" hidden="1" x14ac:dyDescent="0.2">
      <c r="A370" s="35">
        <f t="shared" si="10"/>
        <v>44249</v>
      </c>
      <c r="B370" s="36">
        <f>SUMIFS(СВЦЭМ!$K$34:$K$777,СВЦЭМ!$A$34:$A$777,$A370,СВЦЭМ!$B$34:$B$777,B$348)+'СЕТ СН'!$F$16</f>
        <v>0</v>
      </c>
      <c r="C370" s="36">
        <f>SUMIFS(СВЦЭМ!$K$34:$K$777,СВЦЭМ!$A$34:$A$777,$A370,СВЦЭМ!$B$34:$B$777,C$348)+'СЕТ СН'!$F$16</f>
        <v>0</v>
      </c>
      <c r="D370" s="36">
        <f>SUMIFS(СВЦЭМ!$K$34:$K$777,СВЦЭМ!$A$34:$A$777,$A370,СВЦЭМ!$B$34:$B$777,D$348)+'СЕТ СН'!$F$16</f>
        <v>0</v>
      </c>
      <c r="E370" s="36">
        <f>SUMIFS(СВЦЭМ!$K$34:$K$777,СВЦЭМ!$A$34:$A$777,$A370,СВЦЭМ!$B$34:$B$777,E$348)+'СЕТ СН'!$F$16</f>
        <v>0</v>
      </c>
      <c r="F370" s="36">
        <f>SUMIFS(СВЦЭМ!$K$34:$K$777,СВЦЭМ!$A$34:$A$777,$A370,СВЦЭМ!$B$34:$B$777,F$348)+'СЕТ СН'!$F$16</f>
        <v>0</v>
      </c>
      <c r="G370" s="36">
        <f>SUMIFS(СВЦЭМ!$K$34:$K$777,СВЦЭМ!$A$34:$A$777,$A370,СВЦЭМ!$B$34:$B$777,G$348)+'СЕТ СН'!$F$16</f>
        <v>0</v>
      </c>
      <c r="H370" s="36">
        <f>SUMIFS(СВЦЭМ!$K$34:$K$777,СВЦЭМ!$A$34:$A$777,$A370,СВЦЭМ!$B$34:$B$777,H$348)+'СЕТ СН'!$F$16</f>
        <v>0</v>
      </c>
      <c r="I370" s="36">
        <f>SUMIFS(СВЦЭМ!$K$34:$K$777,СВЦЭМ!$A$34:$A$777,$A370,СВЦЭМ!$B$34:$B$777,I$348)+'СЕТ СН'!$F$16</f>
        <v>0</v>
      </c>
      <c r="J370" s="36">
        <f>SUMIFS(СВЦЭМ!$K$34:$K$777,СВЦЭМ!$A$34:$A$777,$A370,СВЦЭМ!$B$34:$B$777,J$348)+'СЕТ СН'!$F$16</f>
        <v>0</v>
      </c>
      <c r="K370" s="36">
        <f>SUMIFS(СВЦЭМ!$K$34:$K$777,СВЦЭМ!$A$34:$A$777,$A370,СВЦЭМ!$B$34:$B$777,K$348)+'СЕТ СН'!$F$16</f>
        <v>0</v>
      </c>
      <c r="L370" s="36">
        <f>SUMIFS(СВЦЭМ!$K$34:$K$777,СВЦЭМ!$A$34:$A$777,$A370,СВЦЭМ!$B$34:$B$777,L$348)+'СЕТ СН'!$F$16</f>
        <v>0</v>
      </c>
      <c r="M370" s="36">
        <f>SUMIFS(СВЦЭМ!$K$34:$K$777,СВЦЭМ!$A$34:$A$777,$A370,СВЦЭМ!$B$34:$B$777,M$348)+'СЕТ СН'!$F$16</f>
        <v>0</v>
      </c>
      <c r="N370" s="36">
        <f>SUMIFS(СВЦЭМ!$K$34:$K$777,СВЦЭМ!$A$34:$A$777,$A370,СВЦЭМ!$B$34:$B$777,N$348)+'СЕТ СН'!$F$16</f>
        <v>0</v>
      </c>
      <c r="O370" s="36">
        <f>SUMIFS(СВЦЭМ!$K$34:$K$777,СВЦЭМ!$A$34:$A$777,$A370,СВЦЭМ!$B$34:$B$777,O$348)+'СЕТ СН'!$F$16</f>
        <v>0</v>
      </c>
      <c r="P370" s="36">
        <f>SUMIFS(СВЦЭМ!$K$34:$K$777,СВЦЭМ!$A$34:$A$777,$A370,СВЦЭМ!$B$34:$B$777,P$348)+'СЕТ СН'!$F$16</f>
        <v>0</v>
      </c>
      <c r="Q370" s="36">
        <f>SUMIFS(СВЦЭМ!$K$34:$K$777,СВЦЭМ!$A$34:$A$777,$A370,СВЦЭМ!$B$34:$B$777,Q$348)+'СЕТ СН'!$F$16</f>
        <v>0</v>
      </c>
      <c r="R370" s="36">
        <f>SUMIFS(СВЦЭМ!$K$34:$K$777,СВЦЭМ!$A$34:$A$777,$A370,СВЦЭМ!$B$34:$B$777,R$348)+'СЕТ СН'!$F$16</f>
        <v>0</v>
      </c>
      <c r="S370" s="36">
        <f>SUMIFS(СВЦЭМ!$K$34:$K$777,СВЦЭМ!$A$34:$A$777,$A370,СВЦЭМ!$B$34:$B$777,S$348)+'СЕТ СН'!$F$16</f>
        <v>0</v>
      </c>
      <c r="T370" s="36">
        <f>SUMIFS(СВЦЭМ!$K$34:$K$777,СВЦЭМ!$A$34:$A$777,$A370,СВЦЭМ!$B$34:$B$777,T$348)+'СЕТ СН'!$F$16</f>
        <v>0</v>
      </c>
      <c r="U370" s="36">
        <f>SUMIFS(СВЦЭМ!$K$34:$K$777,СВЦЭМ!$A$34:$A$777,$A370,СВЦЭМ!$B$34:$B$777,U$348)+'СЕТ СН'!$F$16</f>
        <v>0</v>
      </c>
      <c r="V370" s="36">
        <f>SUMIFS(СВЦЭМ!$K$34:$K$777,СВЦЭМ!$A$34:$A$777,$A370,СВЦЭМ!$B$34:$B$777,V$348)+'СЕТ СН'!$F$16</f>
        <v>0</v>
      </c>
      <c r="W370" s="36">
        <f>SUMIFS(СВЦЭМ!$K$34:$K$777,СВЦЭМ!$A$34:$A$777,$A370,СВЦЭМ!$B$34:$B$777,W$348)+'СЕТ СН'!$F$16</f>
        <v>0</v>
      </c>
      <c r="X370" s="36">
        <f>SUMIFS(СВЦЭМ!$K$34:$K$777,СВЦЭМ!$A$34:$A$777,$A370,СВЦЭМ!$B$34:$B$777,X$348)+'СЕТ СН'!$F$16</f>
        <v>0</v>
      </c>
      <c r="Y370" s="36">
        <f>SUMIFS(СВЦЭМ!$K$34:$K$777,СВЦЭМ!$A$34:$A$777,$A370,СВЦЭМ!$B$34:$B$777,Y$348)+'СЕТ СН'!$F$16</f>
        <v>0</v>
      </c>
    </row>
    <row r="371" spans="1:27" ht="15.75" hidden="1" x14ac:dyDescent="0.2">
      <c r="A371" s="35">
        <f t="shared" si="10"/>
        <v>44250</v>
      </c>
      <c r="B371" s="36">
        <f>SUMIFS(СВЦЭМ!$K$34:$K$777,СВЦЭМ!$A$34:$A$777,$A371,СВЦЭМ!$B$34:$B$777,B$348)+'СЕТ СН'!$F$16</f>
        <v>0</v>
      </c>
      <c r="C371" s="36">
        <f>SUMIFS(СВЦЭМ!$K$34:$K$777,СВЦЭМ!$A$34:$A$777,$A371,СВЦЭМ!$B$34:$B$777,C$348)+'СЕТ СН'!$F$16</f>
        <v>0</v>
      </c>
      <c r="D371" s="36">
        <f>SUMIFS(СВЦЭМ!$K$34:$K$777,СВЦЭМ!$A$34:$A$777,$A371,СВЦЭМ!$B$34:$B$777,D$348)+'СЕТ СН'!$F$16</f>
        <v>0</v>
      </c>
      <c r="E371" s="36">
        <f>SUMIFS(СВЦЭМ!$K$34:$K$777,СВЦЭМ!$A$34:$A$777,$A371,СВЦЭМ!$B$34:$B$777,E$348)+'СЕТ СН'!$F$16</f>
        <v>0</v>
      </c>
      <c r="F371" s="36">
        <f>SUMIFS(СВЦЭМ!$K$34:$K$777,СВЦЭМ!$A$34:$A$777,$A371,СВЦЭМ!$B$34:$B$777,F$348)+'СЕТ СН'!$F$16</f>
        <v>0</v>
      </c>
      <c r="G371" s="36">
        <f>SUMIFS(СВЦЭМ!$K$34:$K$777,СВЦЭМ!$A$34:$A$777,$A371,СВЦЭМ!$B$34:$B$777,G$348)+'СЕТ СН'!$F$16</f>
        <v>0</v>
      </c>
      <c r="H371" s="36">
        <f>SUMIFS(СВЦЭМ!$K$34:$K$777,СВЦЭМ!$A$34:$A$777,$A371,СВЦЭМ!$B$34:$B$777,H$348)+'СЕТ СН'!$F$16</f>
        <v>0</v>
      </c>
      <c r="I371" s="36">
        <f>SUMIFS(СВЦЭМ!$K$34:$K$777,СВЦЭМ!$A$34:$A$777,$A371,СВЦЭМ!$B$34:$B$777,I$348)+'СЕТ СН'!$F$16</f>
        <v>0</v>
      </c>
      <c r="J371" s="36">
        <f>SUMIFS(СВЦЭМ!$K$34:$K$777,СВЦЭМ!$A$34:$A$777,$A371,СВЦЭМ!$B$34:$B$777,J$348)+'СЕТ СН'!$F$16</f>
        <v>0</v>
      </c>
      <c r="K371" s="36">
        <f>SUMIFS(СВЦЭМ!$K$34:$K$777,СВЦЭМ!$A$34:$A$777,$A371,СВЦЭМ!$B$34:$B$777,K$348)+'СЕТ СН'!$F$16</f>
        <v>0</v>
      </c>
      <c r="L371" s="36">
        <f>SUMIFS(СВЦЭМ!$K$34:$K$777,СВЦЭМ!$A$34:$A$777,$A371,СВЦЭМ!$B$34:$B$777,L$348)+'СЕТ СН'!$F$16</f>
        <v>0</v>
      </c>
      <c r="M371" s="36">
        <f>SUMIFS(СВЦЭМ!$K$34:$K$777,СВЦЭМ!$A$34:$A$777,$A371,СВЦЭМ!$B$34:$B$777,M$348)+'СЕТ СН'!$F$16</f>
        <v>0</v>
      </c>
      <c r="N371" s="36">
        <f>SUMIFS(СВЦЭМ!$K$34:$K$777,СВЦЭМ!$A$34:$A$777,$A371,СВЦЭМ!$B$34:$B$777,N$348)+'СЕТ СН'!$F$16</f>
        <v>0</v>
      </c>
      <c r="O371" s="36">
        <f>SUMIFS(СВЦЭМ!$K$34:$K$777,СВЦЭМ!$A$34:$A$777,$A371,СВЦЭМ!$B$34:$B$777,O$348)+'СЕТ СН'!$F$16</f>
        <v>0</v>
      </c>
      <c r="P371" s="36">
        <f>SUMIFS(СВЦЭМ!$K$34:$K$777,СВЦЭМ!$A$34:$A$777,$A371,СВЦЭМ!$B$34:$B$777,P$348)+'СЕТ СН'!$F$16</f>
        <v>0</v>
      </c>
      <c r="Q371" s="36">
        <f>SUMIFS(СВЦЭМ!$K$34:$K$777,СВЦЭМ!$A$34:$A$777,$A371,СВЦЭМ!$B$34:$B$777,Q$348)+'СЕТ СН'!$F$16</f>
        <v>0</v>
      </c>
      <c r="R371" s="36">
        <f>SUMIFS(СВЦЭМ!$K$34:$K$777,СВЦЭМ!$A$34:$A$777,$A371,СВЦЭМ!$B$34:$B$777,R$348)+'СЕТ СН'!$F$16</f>
        <v>0</v>
      </c>
      <c r="S371" s="36">
        <f>SUMIFS(СВЦЭМ!$K$34:$K$777,СВЦЭМ!$A$34:$A$777,$A371,СВЦЭМ!$B$34:$B$777,S$348)+'СЕТ СН'!$F$16</f>
        <v>0</v>
      </c>
      <c r="T371" s="36">
        <f>SUMIFS(СВЦЭМ!$K$34:$K$777,СВЦЭМ!$A$34:$A$777,$A371,СВЦЭМ!$B$34:$B$777,T$348)+'СЕТ СН'!$F$16</f>
        <v>0</v>
      </c>
      <c r="U371" s="36">
        <f>SUMIFS(СВЦЭМ!$K$34:$K$777,СВЦЭМ!$A$34:$A$777,$A371,СВЦЭМ!$B$34:$B$777,U$348)+'СЕТ СН'!$F$16</f>
        <v>0</v>
      </c>
      <c r="V371" s="36">
        <f>SUMIFS(СВЦЭМ!$K$34:$K$777,СВЦЭМ!$A$34:$A$777,$A371,СВЦЭМ!$B$34:$B$777,V$348)+'СЕТ СН'!$F$16</f>
        <v>0</v>
      </c>
      <c r="W371" s="36">
        <f>SUMIFS(СВЦЭМ!$K$34:$K$777,СВЦЭМ!$A$34:$A$777,$A371,СВЦЭМ!$B$34:$B$777,W$348)+'СЕТ СН'!$F$16</f>
        <v>0</v>
      </c>
      <c r="X371" s="36">
        <f>SUMIFS(СВЦЭМ!$K$34:$K$777,СВЦЭМ!$A$34:$A$777,$A371,СВЦЭМ!$B$34:$B$777,X$348)+'СЕТ СН'!$F$16</f>
        <v>0</v>
      </c>
      <c r="Y371" s="36">
        <f>SUMIFS(СВЦЭМ!$K$34:$K$777,СВЦЭМ!$A$34:$A$777,$A371,СВЦЭМ!$B$34:$B$777,Y$348)+'СЕТ СН'!$F$16</f>
        <v>0</v>
      </c>
    </row>
    <row r="372" spans="1:27" ht="15.75" hidden="1" x14ac:dyDescent="0.2">
      <c r="A372" s="35">
        <f t="shared" si="10"/>
        <v>44251</v>
      </c>
      <c r="B372" s="36">
        <f>SUMIFS(СВЦЭМ!$K$34:$K$777,СВЦЭМ!$A$34:$A$777,$A372,СВЦЭМ!$B$34:$B$777,B$348)+'СЕТ СН'!$F$16</f>
        <v>0</v>
      </c>
      <c r="C372" s="36">
        <f>SUMIFS(СВЦЭМ!$K$34:$K$777,СВЦЭМ!$A$34:$A$777,$A372,СВЦЭМ!$B$34:$B$777,C$348)+'СЕТ СН'!$F$16</f>
        <v>0</v>
      </c>
      <c r="D372" s="36">
        <f>SUMIFS(СВЦЭМ!$K$34:$K$777,СВЦЭМ!$A$34:$A$777,$A372,СВЦЭМ!$B$34:$B$777,D$348)+'СЕТ СН'!$F$16</f>
        <v>0</v>
      </c>
      <c r="E372" s="36">
        <f>SUMIFS(СВЦЭМ!$K$34:$K$777,СВЦЭМ!$A$34:$A$777,$A372,СВЦЭМ!$B$34:$B$777,E$348)+'СЕТ СН'!$F$16</f>
        <v>0</v>
      </c>
      <c r="F372" s="36">
        <f>SUMIFS(СВЦЭМ!$K$34:$K$777,СВЦЭМ!$A$34:$A$777,$A372,СВЦЭМ!$B$34:$B$777,F$348)+'СЕТ СН'!$F$16</f>
        <v>0</v>
      </c>
      <c r="G372" s="36">
        <f>SUMIFS(СВЦЭМ!$K$34:$K$777,СВЦЭМ!$A$34:$A$777,$A372,СВЦЭМ!$B$34:$B$777,G$348)+'СЕТ СН'!$F$16</f>
        <v>0</v>
      </c>
      <c r="H372" s="36">
        <f>SUMIFS(СВЦЭМ!$K$34:$K$777,СВЦЭМ!$A$34:$A$777,$A372,СВЦЭМ!$B$34:$B$777,H$348)+'СЕТ СН'!$F$16</f>
        <v>0</v>
      </c>
      <c r="I372" s="36">
        <f>SUMIFS(СВЦЭМ!$K$34:$K$777,СВЦЭМ!$A$34:$A$777,$A372,СВЦЭМ!$B$34:$B$777,I$348)+'СЕТ СН'!$F$16</f>
        <v>0</v>
      </c>
      <c r="J372" s="36">
        <f>SUMIFS(СВЦЭМ!$K$34:$K$777,СВЦЭМ!$A$34:$A$777,$A372,СВЦЭМ!$B$34:$B$777,J$348)+'СЕТ СН'!$F$16</f>
        <v>0</v>
      </c>
      <c r="K372" s="36">
        <f>SUMIFS(СВЦЭМ!$K$34:$K$777,СВЦЭМ!$A$34:$A$777,$A372,СВЦЭМ!$B$34:$B$777,K$348)+'СЕТ СН'!$F$16</f>
        <v>0</v>
      </c>
      <c r="L372" s="36">
        <f>SUMIFS(СВЦЭМ!$K$34:$K$777,СВЦЭМ!$A$34:$A$777,$A372,СВЦЭМ!$B$34:$B$777,L$348)+'СЕТ СН'!$F$16</f>
        <v>0</v>
      </c>
      <c r="M372" s="36">
        <f>SUMIFS(СВЦЭМ!$K$34:$K$777,СВЦЭМ!$A$34:$A$777,$A372,СВЦЭМ!$B$34:$B$777,M$348)+'СЕТ СН'!$F$16</f>
        <v>0</v>
      </c>
      <c r="N372" s="36">
        <f>SUMIFS(СВЦЭМ!$K$34:$K$777,СВЦЭМ!$A$34:$A$777,$A372,СВЦЭМ!$B$34:$B$777,N$348)+'СЕТ СН'!$F$16</f>
        <v>0</v>
      </c>
      <c r="O372" s="36">
        <f>SUMIFS(СВЦЭМ!$K$34:$K$777,СВЦЭМ!$A$34:$A$777,$A372,СВЦЭМ!$B$34:$B$777,O$348)+'СЕТ СН'!$F$16</f>
        <v>0</v>
      </c>
      <c r="P372" s="36">
        <f>SUMIFS(СВЦЭМ!$K$34:$K$777,СВЦЭМ!$A$34:$A$777,$A372,СВЦЭМ!$B$34:$B$777,P$348)+'СЕТ СН'!$F$16</f>
        <v>0</v>
      </c>
      <c r="Q372" s="36">
        <f>SUMIFS(СВЦЭМ!$K$34:$K$777,СВЦЭМ!$A$34:$A$777,$A372,СВЦЭМ!$B$34:$B$777,Q$348)+'СЕТ СН'!$F$16</f>
        <v>0</v>
      </c>
      <c r="R372" s="36">
        <f>SUMIFS(СВЦЭМ!$K$34:$K$777,СВЦЭМ!$A$34:$A$777,$A372,СВЦЭМ!$B$34:$B$777,R$348)+'СЕТ СН'!$F$16</f>
        <v>0</v>
      </c>
      <c r="S372" s="36">
        <f>SUMIFS(СВЦЭМ!$K$34:$K$777,СВЦЭМ!$A$34:$A$777,$A372,СВЦЭМ!$B$34:$B$777,S$348)+'СЕТ СН'!$F$16</f>
        <v>0</v>
      </c>
      <c r="T372" s="36">
        <f>SUMIFS(СВЦЭМ!$K$34:$K$777,СВЦЭМ!$A$34:$A$777,$A372,СВЦЭМ!$B$34:$B$777,T$348)+'СЕТ СН'!$F$16</f>
        <v>0</v>
      </c>
      <c r="U372" s="36">
        <f>SUMIFS(СВЦЭМ!$K$34:$K$777,СВЦЭМ!$A$34:$A$777,$A372,СВЦЭМ!$B$34:$B$777,U$348)+'СЕТ СН'!$F$16</f>
        <v>0</v>
      </c>
      <c r="V372" s="36">
        <f>SUMIFS(СВЦЭМ!$K$34:$K$777,СВЦЭМ!$A$34:$A$777,$A372,СВЦЭМ!$B$34:$B$777,V$348)+'СЕТ СН'!$F$16</f>
        <v>0</v>
      </c>
      <c r="W372" s="36">
        <f>SUMIFS(СВЦЭМ!$K$34:$K$777,СВЦЭМ!$A$34:$A$777,$A372,СВЦЭМ!$B$34:$B$777,W$348)+'СЕТ СН'!$F$16</f>
        <v>0</v>
      </c>
      <c r="X372" s="36">
        <f>SUMIFS(СВЦЭМ!$K$34:$K$777,СВЦЭМ!$A$34:$A$777,$A372,СВЦЭМ!$B$34:$B$777,X$348)+'СЕТ СН'!$F$16</f>
        <v>0</v>
      </c>
      <c r="Y372" s="36">
        <f>SUMIFS(СВЦЭМ!$K$34:$K$777,СВЦЭМ!$A$34:$A$777,$A372,СВЦЭМ!$B$34:$B$777,Y$348)+'СЕТ СН'!$F$16</f>
        <v>0</v>
      </c>
    </row>
    <row r="373" spans="1:27" ht="15.75" hidden="1" x14ac:dyDescent="0.2">
      <c r="A373" s="35">
        <f t="shared" si="10"/>
        <v>44252</v>
      </c>
      <c r="B373" s="36">
        <f>SUMIFS(СВЦЭМ!$K$34:$K$777,СВЦЭМ!$A$34:$A$777,$A373,СВЦЭМ!$B$34:$B$777,B$348)+'СЕТ СН'!$F$16</f>
        <v>0</v>
      </c>
      <c r="C373" s="36">
        <f>SUMIFS(СВЦЭМ!$K$34:$K$777,СВЦЭМ!$A$34:$A$777,$A373,СВЦЭМ!$B$34:$B$777,C$348)+'СЕТ СН'!$F$16</f>
        <v>0</v>
      </c>
      <c r="D373" s="36">
        <f>SUMIFS(СВЦЭМ!$K$34:$K$777,СВЦЭМ!$A$34:$A$777,$A373,СВЦЭМ!$B$34:$B$777,D$348)+'СЕТ СН'!$F$16</f>
        <v>0</v>
      </c>
      <c r="E373" s="36">
        <f>SUMIFS(СВЦЭМ!$K$34:$K$777,СВЦЭМ!$A$34:$A$777,$A373,СВЦЭМ!$B$34:$B$777,E$348)+'СЕТ СН'!$F$16</f>
        <v>0</v>
      </c>
      <c r="F373" s="36">
        <f>SUMIFS(СВЦЭМ!$K$34:$K$777,СВЦЭМ!$A$34:$A$777,$A373,СВЦЭМ!$B$34:$B$777,F$348)+'СЕТ СН'!$F$16</f>
        <v>0</v>
      </c>
      <c r="G373" s="36">
        <f>SUMIFS(СВЦЭМ!$K$34:$K$777,СВЦЭМ!$A$34:$A$777,$A373,СВЦЭМ!$B$34:$B$777,G$348)+'СЕТ СН'!$F$16</f>
        <v>0</v>
      </c>
      <c r="H373" s="36">
        <f>SUMIFS(СВЦЭМ!$K$34:$K$777,СВЦЭМ!$A$34:$A$777,$A373,СВЦЭМ!$B$34:$B$777,H$348)+'СЕТ СН'!$F$16</f>
        <v>0</v>
      </c>
      <c r="I373" s="36">
        <f>SUMIFS(СВЦЭМ!$K$34:$K$777,СВЦЭМ!$A$34:$A$777,$A373,СВЦЭМ!$B$34:$B$777,I$348)+'СЕТ СН'!$F$16</f>
        <v>0</v>
      </c>
      <c r="J373" s="36">
        <f>SUMIFS(СВЦЭМ!$K$34:$K$777,СВЦЭМ!$A$34:$A$777,$A373,СВЦЭМ!$B$34:$B$777,J$348)+'СЕТ СН'!$F$16</f>
        <v>0</v>
      </c>
      <c r="K373" s="36">
        <f>SUMIFS(СВЦЭМ!$K$34:$K$777,СВЦЭМ!$A$34:$A$777,$A373,СВЦЭМ!$B$34:$B$777,K$348)+'СЕТ СН'!$F$16</f>
        <v>0</v>
      </c>
      <c r="L373" s="36">
        <f>SUMIFS(СВЦЭМ!$K$34:$K$777,СВЦЭМ!$A$34:$A$777,$A373,СВЦЭМ!$B$34:$B$777,L$348)+'СЕТ СН'!$F$16</f>
        <v>0</v>
      </c>
      <c r="M373" s="36">
        <f>SUMIFS(СВЦЭМ!$K$34:$K$777,СВЦЭМ!$A$34:$A$777,$A373,СВЦЭМ!$B$34:$B$777,M$348)+'СЕТ СН'!$F$16</f>
        <v>0</v>
      </c>
      <c r="N373" s="36">
        <f>SUMIFS(СВЦЭМ!$K$34:$K$777,СВЦЭМ!$A$34:$A$777,$A373,СВЦЭМ!$B$34:$B$777,N$348)+'СЕТ СН'!$F$16</f>
        <v>0</v>
      </c>
      <c r="O373" s="36">
        <f>SUMIFS(СВЦЭМ!$K$34:$K$777,СВЦЭМ!$A$34:$A$777,$A373,СВЦЭМ!$B$34:$B$777,O$348)+'СЕТ СН'!$F$16</f>
        <v>0</v>
      </c>
      <c r="P373" s="36">
        <f>SUMIFS(СВЦЭМ!$K$34:$K$777,СВЦЭМ!$A$34:$A$777,$A373,СВЦЭМ!$B$34:$B$777,P$348)+'СЕТ СН'!$F$16</f>
        <v>0</v>
      </c>
      <c r="Q373" s="36">
        <f>SUMIFS(СВЦЭМ!$K$34:$K$777,СВЦЭМ!$A$34:$A$777,$A373,СВЦЭМ!$B$34:$B$777,Q$348)+'СЕТ СН'!$F$16</f>
        <v>0</v>
      </c>
      <c r="R373" s="36">
        <f>SUMIFS(СВЦЭМ!$K$34:$K$777,СВЦЭМ!$A$34:$A$777,$A373,СВЦЭМ!$B$34:$B$777,R$348)+'СЕТ СН'!$F$16</f>
        <v>0</v>
      </c>
      <c r="S373" s="36">
        <f>SUMIFS(СВЦЭМ!$K$34:$K$777,СВЦЭМ!$A$34:$A$777,$A373,СВЦЭМ!$B$34:$B$777,S$348)+'СЕТ СН'!$F$16</f>
        <v>0</v>
      </c>
      <c r="T373" s="36">
        <f>SUMIFS(СВЦЭМ!$K$34:$K$777,СВЦЭМ!$A$34:$A$777,$A373,СВЦЭМ!$B$34:$B$777,T$348)+'СЕТ СН'!$F$16</f>
        <v>0</v>
      </c>
      <c r="U373" s="36">
        <f>SUMIFS(СВЦЭМ!$K$34:$K$777,СВЦЭМ!$A$34:$A$777,$A373,СВЦЭМ!$B$34:$B$777,U$348)+'СЕТ СН'!$F$16</f>
        <v>0</v>
      </c>
      <c r="V373" s="36">
        <f>SUMIFS(СВЦЭМ!$K$34:$K$777,СВЦЭМ!$A$34:$A$777,$A373,СВЦЭМ!$B$34:$B$777,V$348)+'СЕТ СН'!$F$16</f>
        <v>0</v>
      </c>
      <c r="W373" s="36">
        <f>SUMIFS(СВЦЭМ!$K$34:$K$777,СВЦЭМ!$A$34:$A$777,$A373,СВЦЭМ!$B$34:$B$777,W$348)+'СЕТ СН'!$F$16</f>
        <v>0</v>
      </c>
      <c r="X373" s="36">
        <f>SUMIFS(СВЦЭМ!$K$34:$K$777,СВЦЭМ!$A$34:$A$777,$A373,СВЦЭМ!$B$34:$B$777,X$348)+'СЕТ СН'!$F$16</f>
        <v>0</v>
      </c>
      <c r="Y373" s="36">
        <f>SUMIFS(СВЦЭМ!$K$34:$K$777,СВЦЭМ!$A$34:$A$777,$A373,СВЦЭМ!$B$34:$B$777,Y$348)+'СЕТ СН'!$F$16</f>
        <v>0</v>
      </c>
    </row>
    <row r="374" spans="1:27" ht="15.75" hidden="1" x14ac:dyDescent="0.2">
      <c r="A374" s="35">
        <f t="shared" si="10"/>
        <v>44253</v>
      </c>
      <c r="B374" s="36">
        <f>SUMIFS(СВЦЭМ!$K$34:$K$777,СВЦЭМ!$A$34:$A$777,$A374,СВЦЭМ!$B$34:$B$777,B$348)+'СЕТ СН'!$F$16</f>
        <v>0</v>
      </c>
      <c r="C374" s="36">
        <f>SUMIFS(СВЦЭМ!$K$34:$K$777,СВЦЭМ!$A$34:$A$777,$A374,СВЦЭМ!$B$34:$B$777,C$348)+'СЕТ СН'!$F$16</f>
        <v>0</v>
      </c>
      <c r="D374" s="36">
        <f>SUMIFS(СВЦЭМ!$K$34:$K$777,СВЦЭМ!$A$34:$A$777,$A374,СВЦЭМ!$B$34:$B$777,D$348)+'СЕТ СН'!$F$16</f>
        <v>0</v>
      </c>
      <c r="E374" s="36">
        <f>SUMIFS(СВЦЭМ!$K$34:$K$777,СВЦЭМ!$A$34:$A$777,$A374,СВЦЭМ!$B$34:$B$777,E$348)+'СЕТ СН'!$F$16</f>
        <v>0</v>
      </c>
      <c r="F374" s="36">
        <f>SUMIFS(СВЦЭМ!$K$34:$K$777,СВЦЭМ!$A$34:$A$777,$A374,СВЦЭМ!$B$34:$B$777,F$348)+'СЕТ СН'!$F$16</f>
        <v>0</v>
      </c>
      <c r="G374" s="36">
        <f>SUMIFS(СВЦЭМ!$K$34:$K$777,СВЦЭМ!$A$34:$A$777,$A374,СВЦЭМ!$B$34:$B$777,G$348)+'СЕТ СН'!$F$16</f>
        <v>0</v>
      </c>
      <c r="H374" s="36">
        <f>SUMIFS(СВЦЭМ!$K$34:$K$777,СВЦЭМ!$A$34:$A$777,$A374,СВЦЭМ!$B$34:$B$777,H$348)+'СЕТ СН'!$F$16</f>
        <v>0</v>
      </c>
      <c r="I374" s="36">
        <f>SUMIFS(СВЦЭМ!$K$34:$K$777,СВЦЭМ!$A$34:$A$777,$A374,СВЦЭМ!$B$34:$B$777,I$348)+'СЕТ СН'!$F$16</f>
        <v>0</v>
      </c>
      <c r="J374" s="36">
        <f>SUMIFS(СВЦЭМ!$K$34:$K$777,СВЦЭМ!$A$34:$A$777,$A374,СВЦЭМ!$B$34:$B$777,J$348)+'СЕТ СН'!$F$16</f>
        <v>0</v>
      </c>
      <c r="K374" s="36">
        <f>SUMIFS(СВЦЭМ!$K$34:$K$777,СВЦЭМ!$A$34:$A$777,$A374,СВЦЭМ!$B$34:$B$777,K$348)+'СЕТ СН'!$F$16</f>
        <v>0</v>
      </c>
      <c r="L374" s="36">
        <f>SUMIFS(СВЦЭМ!$K$34:$K$777,СВЦЭМ!$A$34:$A$777,$A374,СВЦЭМ!$B$34:$B$777,L$348)+'СЕТ СН'!$F$16</f>
        <v>0</v>
      </c>
      <c r="M374" s="36">
        <f>SUMIFS(СВЦЭМ!$K$34:$K$777,СВЦЭМ!$A$34:$A$777,$A374,СВЦЭМ!$B$34:$B$777,M$348)+'СЕТ СН'!$F$16</f>
        <v>0</v>
      </c>
      <c r="N374" s="36">
        <f>SUMIFS(СВЦЭМ!$K$34:$K$777,СВЦЭМ!$A$34:$A$777,$A374,СВЦЭМ!$B$34:$B$777,N$348)+'СЕТ СН'!$F$16</f>
        <v>0</v>
      </c>
      <c r="O374" s="36">
        <f>SUMIFS(СВЦЭМ!$K$34:$K$777,СВЦЭМ!$A$34:$A$777,$A374,СВЦЭМ!$B$34:$B$777,O$348)+'СЕТ СН'!$F$16</f>
        <v>0</v>
      </c>
      <c r="P374" s="36">
        <f>SUMIFS(СВЦЭМ!$K$34:$K$777,СВЦЭМ!$A$34:$A$777,$A374,СВЦЭМ!$B$34:$B$777,P$348)+'СЕТ СН'!$F$16</f>
        <v>0</v>
      </c>
      <c r="Q374" s="36">
        <f>SUMIFS(СВЦЭМ!$K$34:$K$777,СВЦЭМ!$A$34:$A$777,$A374,СВЦЭМ!$B$34:$B$777,Q$348)+'СЕТ СН'!$F$16</f>
        <v>0</v>
      </c>
      <c r="R374" s="36">
        <f>SUMIFS(СВЦЭМ!$K$34:$K$777,СВЦЭМ!$A$34:$A$777,$A374,СВЦЭМ!$B$34:$B$777,R$348)+'СЕТ СН'!$F$16</f>
        <v>0</v>
      </c>
      <c r="S374" s="36">
        <f>SUMIFS(СВЦЭМ!$K$34:$K$777,СВЦЭМ!$A$34:$A$777,$A374,СВЦЭМ!$B$34:$B$777,S$348)+'СЕТ СН'!$F$16</f>
        <v>0</v>
      </c>
      <c r="T374" s="36">
        <f>SUMIFS(СВЦЭМ!$K$34:$K$777,СВЦЭМ!$A$34:$A$777,$A374,СВЦЭМ!$B$34:$B$777,T$348)+'СЕТ СН'!$F$16</f>
        <v>0</v>
      </c>
      <c r="U374" s="36">
        <f>SUMIFS(СВЦЭМ!$K$34:$K$777,СВЦЭМ!$A$34:$A$777,$A374,СВЦЭМ!$B$34:$B$777,U$348)+'СЕТ СН'!$F$16</f>
        <v>0</v>
      </c>
      <c r="V374" s="36">
        <f>SUMIFS(СВЦЭМ!$K$34:$K$777,СВЦЭМ!$A$34:$A$777,$A374,СВЦЭМ!$B$34:$B$777,V$348)+'СЕТ СН'!$F$16</f>
        <v>0</v>
      </c>
      <c r="W374" s="36">
        <f>SUMIFS(СВЦЭМ!$K$34:$K$777,СВЦЭМ!$A$34:$A$777,$A374,СВЦЭМ!$B$34:$B$777,W$348)+'СЕТ СН'!$F$16</f>
        <v>0</v>
      </c>
      <c r="X374" s="36">
        <f>SUMIFS(СВЦЭМ!$K$34:$K$777,СВЦЭМ!$A$34:$A$777,$A374,СВЦЭМ!$B$34:$B$777,X$348)+'СЕТ СН'!$F$16</f>
        <v>0</v>
      </c>
      <c r="Y374" s="36">
        <f>SUMIFS(СВЦЭМ!$K$34:$K$777,СВЦЭМ!$A$34:$A$777,$A374,СВЦЭМ!$B$34:$B$777,Y$348)+'СЕТ СН'!$F$16</f>
        <v>0</v>
      </c>
    </row>
    <row r="375" spans="1:27" ht="15.75" hidden="1" x14ac:dyDescent="0.2">
      <c r="A375" s="35">
        <f t="shared" si="10"/>
        <v>44254</v>
      </c>
      <c r="B375" s="36">
        <f>SUMIFS(СВЦЭМ!$K$34:$K$777,СВЦЭМ!$A$34:$A$777,$A375,СВЦЭМ!$B$34:$B$777,B$348)+'СЕТ СН'!$F$16</f>
        <v>0</v>
      </c>
      <c r="C375" s="36">
        <f>SUMIFS(СВЦЭМ!$K$34:$K$777,СВЦЭМ!$A$34:$A$777,$A375,СВЦЭМ!$B$34:$B$777,C$348)+'СЕТ СН'!$F$16</f>
        <v>0</v>
      </c>
      <c r="D375" s="36">
        <f>SUMIFS(СВЦЭМ!$K$34:$K$777,СВЦЭМ!$A$34:$A$777,$A375,СВЦЭМ!$B$34:$B$777,D$348)+'СЕТ СН'!$F$16</f>
        <v>0</v>
      </c>
      <c r="E375" s="36">
        <f>SUMIFS(СВЦЭМ!$K$34:$K$777,СВЦЭМ!$A$34:$A$777,$A375,СВЦЭМ!$B$34:$B$777,E$348)+'СЕТ СН'!$F$16</f>
        <v>0</v>
      </c>
      <c r="F375" s="36">
        <f>SUMIFS(СВЦЭМ!$K$34:$K$777,СВЦЭМ!$A$34:$A$777,$A375,СВЦЭМ!$B$34:$B$777,F$348)+'СЕТ СН'!$F$16</f>
        <v>0</v>
      </c>
      <c r="G375" s="36">
        <f>SUMIFS(СВЦЭМ!$K$34:$K$777,СВЦЭМ!$A$34:$A$777,$A375,СВЦЭМ!$B$34:$B$777,G$348)+'СЕТ СН'!$F$16</f>
        <v>0</v>
      </c>
      <c r="H375" s="36">
        <f>SUMIFS(СВЦЭМ!$K$34:$K$777,СВЦЭМ!$A$34:$A$777,$A375,СВЦЭМ!$B$34:$B$777,H$348)+'СЕТ СН'!$F$16</f>
        <v>0</v>
      </c>
      <c r="I375" s="36">
        <f>SUMIFS(СВЦЭМ!$K$34:$K$777,СВЦЭМ!$A$34:$A$777,$A375,СВЦЭМ!$B$34:$B$777,I$348)+'СЕТ СН'!$F$16</f>
        <v>0</v>
      </c>
      <c r="J375" s="36">
        <f>SUMIFS(СВЦЭМ!$K$34:$K$777,СВЦЭМ!$A$34:$A$777,$A375,СВЦЭМ!$B$34:$B$777,J$348)+'СЕТ СН'!$F$16</f>
        <v>0</v>
      </c>
      <c r="K375" s="36">
        <f>SUMIFS(СВЦЭМ!$K$34:$K$777,СВЦЭМ!$A$34:$A$777,$A375,СВЦЭМ!$B$34:$B$777,K$348)+'СЕТ СН'!$F$16</f>
        <v>0</v>
      </c>
      <c r="L375" s="36">
        <f>SUMIFS(СВЦЭМ!$K$34:$K$777,СВЦЭМ!$A$34:$A$777,$A375,СВЦЭМ!$B$34:$B$777,L$348)+'СЕТ СН'!$F$16</f>
        <v>0</v>
      </c>
      <c r="M375" s="36">
        <f>SUMIFS(СВЦЭМ!$K$34:$K$777,СВЦЭМ!$A$34:$A$777,$A375,СВЦЭМ!$B$34:$B$777,M$348)+'СЕТ СН'!$F$16</f>
        <v>0</v>
      </c>
      <c r="N375" s="36">
        <f>SUMIFS(СВЦЭМ!$K$34:$K$777,СВЦЭМ!$A$34:$A$777,$A375,СВЦЭМ!$B$34:$B$777,N$348)+'СЕТ СН'!$F$16</f>
        <v>0</v>
      </c>
      <c r="O375" s="36">
        <f>SUMIFS(СВЦЭМ!$K$34:$K$777,СВЦЭМ!$A$34:$A$777,$A375,СВЦЭМ!$B$34:$B$777,O$348)+'СЕТ СН'!$F$16</f>
        <v>0</v>
      </c>
      <c r="P375" s="36">
        <f>SUMIFS(СВЦЭМ!$K$34:$K$777,СВЦЭМ!$A$34:$A$777,$A375,СВЦЭМ!$B$34:$B$777,P$348)+'СЕТ СН'!$F$16</f>
        <v>0</v>
      </c>
      <c r="Q375" s="36">
        <f>SUMIFS(СВЦЭМ!$K$34:$K$777,СВЦЭМ!$A$34:$A$777,$A375,СВЦЭМ!$B$34:$B$777,Q$348)+'СЕТ СН'!$F$16</f>
        <v>0</v>
      </c>
      <c r="R375" s="36">
        <f>SUMIFS(СВЦЭМ!$K$34:$K$777,СВЦЭМ!$A$34:$A$777,$A375,СВЦЭМ!$B$34:$B$777,R$348)+'СЕТ СН'!$F$16</f>
        <v>0</v>
      </c>
      <c r="S375" s="36">
        <f>SUMIFS(СВЦЭМ!$K$34:$K$777,СВЦЭМ!$A$34:$A$777,$A375,СВЦЭМ!$B$34:$B$777,S$348)+'СЕТ СН'!$F$16</f>
        <v>0</v>
      </c>
      <c r="T375" s="36">
        <f>SUMIFS(СВЦЭМ!$K$34:$K$777,СВЦЭМ!$A$34:$A$777,$A375,СВЦЭМ!$B$34:$B$777,T$348)+'СЕТ СН'!$F$16</f>
        <v>0</v>
      </c>
      <c r="U375" s="36">
        <f>SUMIFS(СВЦЭМ!$K$34:$K$777,СВЦЭМ!$A$34:$A$777,$A375,СВЦЭМ!$B$34:$B$777,U$348)+'СЕТ СН'!$F$16</f>
        <v>0</v>
      </c>
      <c r="V375" s="36">
        <f>SUMIFS(СВЦЭМ!$K$34:$K$777,СВЦЭМ!$A$34:$A$777,$A375,СВЦЭМ!$B$34:$B$777,V$348)+'СЕТ СН'!$F$16</f>
        <v>0</v>
      </c>
      <c r="W375" s="36">
        <f>SUMIFS(СВЦЭМ!$K$34:$K$777,СВЦЭМ!$A$34:$A$777,$A375,СВЦЭМ!$B$34:$B$777,W$348)+'СЕТ СН'!$F$16</f>
        <v>0</v>
      </c>
      <c r="X375" s="36">
        <f>SUMIFS(СВЦЭМ!$K$34:$K$777,СВЦЭМ!$A$34:$A$777,$A375,СВЦЭМ!$B$34:$B$777,X$348)+'СЕТ СН'!$F$16</f>
        <v>0</v>
      </c>
      <c r="Y375" s="36">
        <f>SUMIFS(СВЦЭМ!$K$34:$K$777,СВЦЭМ!$A$34:$A$777,$A375,СВЦЭМ!$B$34:$B$777,Y$348)+'СЕТ СН'!$F$16</f>
        <v>0</v>
      </c>
    </row>
    <row r="376" spans="1:27" ht="15.75" hidden="1" x14ac:dyDescent="0.2">
      <c r="A376" s="35">
        <f t="shared" si="10"/>
        <v>44255</v>
      </c>
      <c r="B376" s="36">
        <f>SUMIFS(СВЦЭМ!$K$34:$K$777,СВЦЭМ!$A$34:$A$777,$A376,СВЦЭМ!$B$34:$B$777,B$348)+'СЕТ СН'!$F$16</f>
        <v>0</v>
      </c>
      <c r="C376" s="36">
        <f>SUMIFS(СВЦЭМ!$K$34:$K$777,СВЦЭМ!$A$34:$A$777,$A376,СВЦЭМ!$B$34:$B$777,C$348)+'СЕТ СН'!$F$16</f>
        <v>0</v>
      </c>
      <c r="D376" s="36">
        <f>SUMIFS(СВЦЭМ!$K$34:$K$777,СВЦЭМ!$A$34:$A$777,$A376,СВЦЭМ!$B$34:$B$777,D$348)+'СЕТ СН'!$F$16</f>
        <v>0</v>
      </c>
      <c r="E376" s="36">
        <f>SUMIFS(СВЦЭМ!$K$34:$K$777,СВЦЭМ!$A$34:$A$777,$A376,СВЦЭМ!$B$34:$B$777,E$348)+'СЕТ СН'!$F$16</f>
        <v>0</v>
      </c>
      <c r="F376" s="36">
        <f>SUMIFS(СВЦЭМ!$K$34:$K$777,СВЦЭМ!$A$34:$A$777,$A376,СВЦЭМ!$B$34:$B$777,F$348)+'СЕТ СН'!$F$16</f>
        <v>0</v>
      </c>
      <c r="G376" s="36">
        <f>SUMIFS(СВЦЭМ!$K$34:$K$777,СВЦЭМ!$A$34:$A$777,$A376,СВЦЭМ!$B$34:$B$777,G$348)+'СЕТ СН'!$F$16</f>
        <v>0</v>
      </c>
      <c r="H376" s="36">
        <f>SUMIFS(СВЦЭМ!$K$34:$K$777,СВЦЭМ!$A$34:$A$777,$A376,СВЦЭМ!$B$34:$B$777,H$348)+'СЕТ СН'!$F$16</f>
        <v>0</v>
      </c>
      <c r="I376" s="36">
        <f>SUMIFS(СВЦЭМ!$K$34:$K$777,СВЦЭМ!$A$34:$A$777,$A376,СВЦЭМ!$B$34:$B$777,I$348)+'СЕТ СН'!$F$16</f>
        <v>0</v>
      </c>
      <c r="J376" s="36">
        <f>SUMIFS(СВЦЭМ!$K$34:$K$777,СВЦЭМ!$A$34:$A$777,$A376,СВЦЭМ!$B$34:$B$777,J$348)+'СЕТ СН'!$F$16</f>
        <v>0</v>
      </c>
      <c r="K376" s="36">
        <f>SUMIFS(СВЦЭМ!$K$34:$K$777,СВЦЭМ!$A$34:$A$777,$A376,СВЦЭМ!$B$34:$B$777,K$348)+'СЕТ СН'!$F$16</f>
        <v>0</v>
      </c>
      <c r="L376" s="36">
        <f>SUMIFS(СВЦЭМ!$K$34:$K$777,СВЦЭМ!$A$34:$A$777,$A376,СВЦЭМ!$B$34:$B$777,L$348)+'СЕТ СН'!$F$16</f>
        <v>0</v>
      </c>
      <c r="M376" s="36">
        <f>SUMIFS(СВЦЭМ!$K$34:$K$777,СВЦЭМ!$A$34:$A$777,$A376,СВЦЭМ!$B$34:$B$777,M$348)+'СЕТ СН'!$F$16</f>
        <v>0</v>
      </c>
      <c r="N376" s="36">
        <f>SUMIFS(СВЦЭМ!$K$34:$K$777,СВЦЭМ!$A$34:$A$777,$A376,СВЦЭМ!$B$34:$B$777,N$348)+'СЕТ СН'!$F$16</f>
        <v>0</v>
      </c>
      <c r="O376" s="36">
        <f>SUMIFS(СВЦЭМ!$K$34:$K$777,СВЦЭМ!$A$34:$A$777,$A376,СВЦЭМ!$B$34:$B$777,O$348)+'СЕТ СН'!$F$16</f>
        <v>0</v>
      </c>
      <c r="P376" s="36">
        <f>SUMIFS(СВЦЭМ!$K$34:$K$777,СВЦЭМ!$A$34:$A$777,$A376,СВЦЭМ!$B$34:$B$777,P$348)+'СЕТ СН'!$F$16</f>
        <v>0</v>
      </c>
      <c r="Q376" s="36">
        <f>SUMIFS(СВЦЭМ!$K$34:$K$777,СВЦЭМ!$A$34:$A$777,$A376,СВЦЭМ!$B$34:$B$777,Q$348)+'СЕТ СН'!$F$16</f>
        <v>0</v>
      </c>
      <c r="R376" s="36">
        <f>SUMIFS(СВЦЭМ!$K$34:$K$777,СВЦЭМ!$A$34:$A$777,$A376,СВЦЭМ!$B$34:$B$777,R$348)+'СЕТ СН'!$F$16</f>
        <v>0</v>
      </c>
      <c r="S376" s="36">
        <f>SUMIFS(СВЦЭМ!$K$34:$K$777,СВЦЭМ!$A$34:$A$777,$A376,СВЦЭМ!$B$34:$B$777,S$348)+'СЕТ СН'!$F$16</f>
        <v>0</v>
      </c>
      <c r="T376" s="36">
        <f>SUMIFS(СВЦЭМ!$K$34:$K$777,СВЦЭМ!$A$34:$A$777,$A376,СВЦЭМ!$B$34:$B$777,T$348)+'СЕТ СН'!$F$16</f>
        <v>0</v>
      </c>
      <c r="U376" s="36">
        <f>SUMIFS(СВЦЭМ!$K$34:$K$777,СВЦЭМ!$A$34:$A$777,$A376,СВЦЭМ!$B$34:$B$777,U$348)+'СЕТ СН'!$F$16</f>
        <v>0</v>
      </c>
      <c r="V376" s="36">
        <f>SUMIFS(СВЦЭМ!$K$34:$K$777,СВЦЭМ!$A$34:$A$777,$A376,СВЦЭМ!$B$34:$B$777,V$348)+'СЕТ СН'!$F$16</f>
        <v>0</v>
      </c>
      <c r="W376" s="36">
        <f>SUMIFS(СВЦЭМ!$K$34:$K$777,СВЦЭМ!$A$34:$A$777,$A376,СВЦЭМ!$B$34:$B$777,W$348)+'СЕТ СН'!$F$16</f>
        <v>0</v>
      </c>
      <c r="X376" s="36">
        <f>SUMIFS(СВЦЭМ!$K$34:$K$777,СВЦЭМ!$A$34:$A$777,$A376,СВЦЭМ!$B$34:$B$777,X$348)+'СЕТ СН'!$F$16</f>
        <v>0</v>
      </c>
      <c r="Y376" s="36">
        <f>SUMIFS(СВЦЭМ!$K$34:$K$777,СВЦЭМ!$A$34:$A$777,$A376,СВЦЭМ!$B$34:$B$777,Y$348)+'СЕТ СН'!$F$16</f>
        <v>0</v>
      </c>
    </row>
    <row r="377" spans="1:27" ht="15.75" hidden="1" x14ac:dyDescent="0.2">
      <c r="A377" s="35">
        <f t="shared" si="10"/>
        <v>44256</v>
      </c>
      <c r="B377" s="36">
        <f>SUMIFS(СВЦЭМ!$K$34:$K$777,СВЦЭМ!$A$34:$A$777,$A377,СВЦЭМ!$B$34:$B$777,B$348)+'СЕТ СН'!$F$16</f>
        <v>0</v>
      </c>
      <c r="C377" s="36">
        <f>SUMIFS(СВЦЭМ!$K$34:$K$777,СВЦЭМ!$A$34:$A$777,$A377,СВЦЭМ!$B$34:$B$777,C$348)+'СЕТ СН'!$F$16</f>
        <v>0</v>
      </c>
      <c r="D377" s="36">
        <f>SUMIFS(СВЦЭМ!$K$34:$K$777,СВЦЭМ!$A$34:$A$777,$A377,СВЦЭМ!$B$34:$B$777,D$348)+'СЕТ СН'!$F$16</f>
        <v>0</v>
      </c>
      <c r="E377" s="36">
        <f>SUMIFS(СВЦЭМ!$K$34:$K$777,СВЦЭМ!$A$34:$A$777,$A377,СВЦЭМ!$B$34:$B$777,E$348)+'СЕТ СН'!$F$16</f>
        <v>0</v>
      </c>
      <c r="F377" s="36">
        <f>SUMIFS(СВЦЭМ!$K$34:$K$777,СВЦЭМ!$A$34:$A$777,$A377,СВЦЭМ!$B$34:$B$777,F$348)+'СЕТ СН'!$F$16</f>
        <v>0</v>
      </c>
      <c r="G377" s="36">
        <f>SUMIFS(СВЦЭМ!$K$34:$K$777,СВЦЭМ!$A$34:$A$777,$A377,СВЦЭМ!$B$34:$B$777,G$348)+'СЕТ СН'!$F$16</f>
        <v>0</v>
      </c>
      <c r="H377" s="36">
        <f>SUMIFS(СВЦЭМ!$K$34:$K$777,СВЦЭМ!$A$34:$A$777,$A377,СВЦЭМ!$B$34:$B$777,H$348)+'СЕТ СН'!$F$16</f>
        <v>0</v>
      </c>
      <c r="I377" s="36">
        <f>SUMIFS(СВЦЭМ!$K$34:$K$777,СВЦЭМ!$A$34:$A$777,$A377,СВЦЭМ!$B$34:$B$777,I$348)+'СЕТ СН'!$F$16</f>
        <v>0</v>
      </c>
      <c r="J377" s="36">
        <f>SUMIFS(СВЦЭМ!$K$34:$K$777,СВЦЭМ!$A$34:$A$777,$A377,СВЦЭМ!$B$34:$B$777,J$348)+'СЕТ СН'!$F$16</f>
        <v>0</v>
      </c>
      <c r="K377" s="36">
        <f>SUMIFS(СВЦЭМ!$K$34:$K$777,СВЦЭМ!$A$34:$A$777,$A377,СВЦЭМ!$B$34:$B$777,K$348)+'СЕТ СН'!$F$16</f>
        <v>0</v>
      </c>
      <c r="L377" s="36">
        <f>SUMIFS(СВЦЭМ!$K$34:$K$777,СВЦЭМ!$A$34:$A$777,$A377,СВЦЭМ!$B$34:$B$777,L$348)+'СЕТ СН'!$F$16</f>
        <v>0</v>
      </c>
      <c r="M377" s="36">
        <f>SUMIFS(СВЦЭМ!$K$34:$K$777,СВЦЭМ!$A$34:$A$777,$A377,СВЦЭМ!$B$34:$B$777,M$348)+'СЕТ СН'!$F$16</f>
        <v>0</v>
      </c>
      <c r="N377" s="36">
        <f>SUMIFS(СВЦЭМ!$K$34:$K$777,СВЦЭМ!$A$34:$A$777,$A377,СВЦЭМ!$B$34:$B$777,N$348)+'СЕТ СН'!$F$16</f>
        <v>0</v>
      </c>
      <c r="O377" s="36">
        <f>SUMIFS(СВЦЭМ!$K$34:$K$777,СВЦЭМ!$A$34:$A$777,$A377,СВЦЭМ!$B$34:$B$777,O$348)+'СЕТ СН'!$F$16</f>
        <v>0</v>
      </c>
      <c r="P377" s="36">
        <f>SUMIFS(СВЦЭМ!$K$34:$K$777,СВЦЭМ!$A$34:$A$777,$A377,СВЦЭМ!$B$34:$B$777,P$348)+'СЕТ СН'!$F$16</f>
        <v>0</v>
      </c>
      <c r="Q377" s="36">
        <f>SUMIFS(СВЦЭМ!$K$34:$K$777,СВЦЭМ!$A$34:$A$777,$A377,СВЦЭМ!$B$34:$B$777,Q$348)+'СЕТ СН'!$F$16</f>
        <v>0</v>
      </c>
      <c r="R377" s="36">
        <f>SUMIFS(СВЦЭМ!$K$34:$K$777,СВЦЭМ!$A$34:$A$777,$A377,СВЦЭМ!$B$34:$B$777,R$348)+'СЕТ СН'!$F$16</f>
        <v>0</v>
      </c>
      <c r="S377" s="36">
        <f>SUMIFS(СВЦЭМ!$K$34:$K$777,СВЦЭМ!$A$34:$A$777,$A377,СВЦЭМ!$B$34:$B$777,S$348)+'СЕТ СН'!$F$16</f>
        <v>0</v>
      </c>
      <c r="T377" s="36">
        <f>SUMIFS(СВЦЭМ!$K$34:$K$777,СВЦЭМ!$A$34:$A$777,$A377,СВЦЭМ!$B$34:$B$777,T$348)+'СЕТ СН'!$F$16</f>
        <v>0</v>
      </c>
      <c r="U377" s="36">
        <f>SUMIFS(СВЦЭМ!$K$34:$K$777,СВЦЭМ!$A$34:$A$777,$A377,СВЦЭМ!$B$34:$B$777,U$348)+'СЕТ СН'!$F$16</f>
        <v>0</v>
      </c>
      <c r="V377" s="36">
        <f>SUMIFS(СВЦЭМ!$K$34:$K$777,СВЦЭМ!$A$34:$A$777,$A377,СВЦЭМ!$B$34:$B$777,V$348)+'СЕТ СН'!$F$16</f>
        <v>0</v>
      </c>
      <c r="W377" s="36">
        <f>SUMIFS(СВЦЭМ!$K$34:$K$777,СВЦЭМ!$A$34:$A$777,$A377,СВЦЭМ!$B$34:$B$777,W$348)+'СЕТ СН'!$F$16</f>
        <v>0</v>
      </c>
      <c r="X377" s="36">
        <f>SUMIFS(СВЦЭМ!$K$34:$K$777,СВЦЭМ!$A$34:$A$777,$A377,СВЦЭМ!$B$34:$B$777,X$348)+'СЕТ СН'!$F$16</f>
        <v>0</v>
      </c>
      <c r="Y377" s="36">
        <f>SUMIFS(СВЦЭМ!$K$34:$K$777,СВЦЭМ!$A$34:$A$777,$A377,СВЦЭМ!$B$34:$B$777,Y$348)+'СЕТ СН'!$F$16</f>
        <v>0</v>
      </c>
    </row>
    <row r="378" spans="1:27" ht="15.75" hidden="1" x14ac:dyDescent="0.2">
      <c r="A378" s="35">
        <f t="shared" si="10"/>
        <v>44257</v>
      </c>
      <c r="B378" s="36">
        <f>SUMIFS(СВЦЭМ!$K$34:$K$777,СВЦЭМ!$A$34:$A$777,$A378,СВЦЭМ!$B$34:$B$777,B$348)+'СЕТ СН'!$F$16</f>
        <v>0</v>
      </c>
      <c r="C378" s="36">
        <f>SUMIFS(СВЦЭМ!$K$34:$K$777,СВЦЭМ!$A$34:$A$777,$A378,СВЦЭМ!$B$34:$B$777,C$348)+'СЕТ СН'!$F$16</f>
        <v>0</v>
      </c>
      <c r="D378" s="36">
        <f>SUMIFS(СВЦЭМ!$K$34:$K$777,СВЦЭМ!$A$34:$A$777,$A378,СВЦЭМ!$B$34:$B$777,D$348)+'СЕТ СН'!$F$16</f>
        <v>0</v>
      </c>
      <c r="E378" s="36">
        <f>SUMIFS(СВЦЭМ!$K$34:$K$777,СВЦЭМ!$A$34:$A$777,$A378,СВЦЭМ!$B$34:$B$777,E$348)+'СЕТ СН'!$F$16</f>
        <v>0</v>
      </c>
      <c r="F378" s="36">
        <f>SUMIFS(СВЦЭМ!$K$34:$K$777,СВЦЭМ!$A$34:$A$777,$A378,СВЦЭМ!$B$34:$B$777,F$348)+'СЕТ СН'!$F$16</f>
        <v>0</v>
      </c>
      <c r="G378" s="36">
        <f>SUMIFS(СВЦЭМ!$K$34:$K$777,СВЦЭМ!$A$34:$A$777,$A378,СВЦЭМ!$B$34:$B$777,G$348)+'СЕТ СН'!$F$16</f>
        <v>0</v>
      </c>
      <c r="H378" s="36">
        <f>SUMIFS(СВЦЭМ!$K$34:$K$777,СВЦЭМ!$A$34:$A$777,$A378,СВЦЭМ!$B$34:$B$777,H$348)+'СЕТ СН'!$F$16</f>
        <v>0</v>
      </c>
      <c r="I378" s="36">
        <f>SUMIFS(СВЦЭМ!$K$34:$K$777,СВЦЭМ!$A$34:$A$777,$A378,СВЦЭМ!$B$34:$B$777,I$348)+'СЕТ СН'!$F$16</f>
        <v>0</v>
      </c>
      <c r="J378" s="36">
        <f>SUMIFS(СВЦЭМ!$K$34:$K$777,СВЦЭМ!$A$34:$A$777,$A378,СВЦЭМ!$B$34:$B$777,J$348)+'СЕТ СН'!$F$16</f>
        <v>0</v>
      </c>
      <c r="K378" s="36">
        <f>SUMIFS(СВЦЭМ!$K$34:$K$777,СВЦЭМ!$A$34:$A$777,$A378,СВЦЭМ!$B$34:$B$777,K$348)+'СЕТ СН'!$F$16</f>
        <v>0</v>
      </c>
      <c r="L378" s="36">
        <f>SUMIFS(СВЦЭМ!$K$34:$K$777,СВЦЭМ!$A$34:$A$777,$A378,СВЦЭМ!$B$34:$B$777,L$348)+'СЕТ СН'!$F$16</f>
        <v>0</v>
      </c>
      <c r="M378" s="36">
        <f>SUMIFS(СВЦЭМ!$K$34:$K$777,СВЦЭМ!$A$34:$A$777,$A378,СВЦЭМ!$B$34:$B$777,M$348)+'СЕТ СН'!$F$16</f>
        <v>0</v>
      </c>
      <c r="N378" s="36">
        <f>SUMIFS(СВЦЭМ!$K$34:$K$777,СВЦЭМ!$A$34:$A$777,$A378,СВЦЭМ!$B$34:$B$777,N$348)+'СЕТ СН'!$F$16</f>
        <v>0</v>
      </c>
      <c r="O378" s="36">
        <f>SUMIFS(СВЦЭМ!$K$34:$K$777,СВЦЭМ!$A$34:$A$777,$A378,СВЦЭМ!$B$34:$B$777,O$348)+'СЕТ СН'!$F$16</f>
        <v>0</v>
      </c>
      <c r="P378" s="36">
        <f>SUMIFS(СВЦЭМ!$K$34:$K$777,СВЦЭМ!$A$34:$A$777,$A378,СВЦЭМ!$B$34:$B$777,P$348)+'СЕТ СН'!$F$16</f>
        <v>0</v>
      </c>
      <c r="Q378" s="36">
        <f>SUMIFS(СВЦЭМ!$K$34:$K$777,СВЦЭМ!$A$34:$A$777,$A378,СВЦЭМ!$B$34:$B$777,Q$348)+'СЕТ СН'!$F$16</f>
        <v>0</v>
      </c>
      <c r="R378" s="36">
        <f>SUMIFS(СВЦЭМ!$K$34:$K$777,СВЦЭМ!$A$34:$A$777,$A378,СВЦЭМ!$B$34:$B$777,R$348)+'СЕТ СН'!$F$16</f>
        <v>0</v>
      </c>
      <c r="S378" s="36">
        <f>SUMIFS(СВЦЭМ!$K$34:$K$777,СВЦЭМ!$A$34:$A$777,$A378,СВЦЭМ!$B$34:$B$777,S$348)+'СЕТ СН'!$F$16</f>
        <v>0</v>
      </c>
      <c r="T378" s="36">
        <f>SUMIFS(СВЦЭМ!$K$34:$K$777,СВЦЭМ!$A$34:$A$777,$A378,СВЦЭМ!$B$34:$B$777,T$348)+'СЕТ СН'!$F$16</f>
        <v>0</v>
      </c>
      <c r="U378" s="36">
        <f>SUMIFS(СВЦЭМ!$K$34:$K$777,СВЦЭМ!$A$34:$A$777,$A378,СВЦЭМ!$B$34:$B$777,U$348)+'СЕТ СН'!$F$16</f>
        <v>0</v>
      </c>
      <c r="V378" s="36">
        <f>SUMIFS(СВЦЭМ!$K$34:$K$777,СВЦЭМ!$A$34:$A$777,$A378,СВЦЭМ!$B$34:$B$777,V$348)+'СЕТ СН'!$F$16</f>
        <v>0</v>
      </c>
      <c r="W378" s="36">
        <f>SUMIFS(СВЦЭМ!$K$34:$K$777,СВЦЭМ!$A$34:$A$777,$A378,СВЦЭМ!$B$34:$B$777,W$348)+'СЕТ СН'!$F$16</f>
        <v>0</v>
      </c>
      <c r="X378" s="36">
        <f>SUMIFS(СВЦЭМ!$K$34:$K$777,СВЦЭМ!$A$34:$A$777,$A378,СВЦЭМ!$B$34:$B$777,X$348)+'СЕТ СН'!$F$16</f>
        <v>0</v>
      </c>
      <c r="Y378" s="36">
        <f>SUMIFS(СВЦЭМ!$K$34:$K$777,СВЦЭМ!$A$34:$A$777,$A378,СВЦЭМ!$B$34:$B$777,Y$348)+'СЕТ СН'!$F$16</f>
        <v>0</v>
      </c>
    </row>
    <row r="379" spans="1:27" ht="15.75" hidden="1" x14ac:dyDescent="0.2">
      <c r="A379" s="35">
        <f t="shared" si="10"/>
        <v>44258</v>
      </c>
      <c r="B379" s="36">
        <f>SUMIFS(СВЦЭМ!$K$34:$K$777,СВЦЭМ!$A$34:$A$777,$A379,СВЦЭМ!$B$34:$B$777,B$348)+'СЕТ СН'!$F$16</f>
        <v>0</v>
      </c>
      <c r="C379" s="36">
        <f>SUMIFS(СВЦЭМ!$K$34:$K$777,СВЦЭМ!$A$34:$A$777,$A379,СВЦЭМ!$B$34:$B$777,C$348)+'СЕТ СН'!$F$16</f>
        <v>0</v>
      </c>
      <c r="D379" s="36">
        <f>SUMIFS(СВЦЭМ!$K$34:$K$777,СВЦЭМ!$A$34:$A$777,$A379,СВЦЭМ!$B$34:$B$777,D$348)+'СЕТ СН'!$F$16</f>
        <v>0</v>
      </c>
      <c r="E379" s="36">
        <f>SUMIFS(СВЦЭМ!$K$34:$K$777,СВЦЭМ!$A$34:$A$777,$A379,СВЦЭМ!$B$34:$B$777,E$348)+'СЕТ СН'!$F$16</f>
        <v>0</v>
      </c>
      <c r="F379" s="36">
        <f>SUMIFS(СВЦЭМ!$K$34:$K$777,СВЦЭМ!$A$34:$A$777,$A379,СВЦЭМ!$B$34:$B$777,F$348)+'СЕТ СН'!$F$16</f>
        <v>0</v>
      </c>
      <c r="G379" s="36">
        <f>SUMIFS(СВЦЭМ!$K$34:$K$777,СВЦЭМ!$A$34:$A$777,$A379,СВЦЭМ!$B$34:$B$777,G$348)+'СЕТ СН'!$F$16</f>
        <v>0</v>
      </c>
      <c r="H379" s="36">
        <f>SUMIFS(СВЦЭМ!$K$34:$K$777,СВЦЭМ!$A$34:$A$777,$A379,СВЦЭМ!$B$34:$B$777,H$348)+'СЕТ СН'!$F$16</f>
        <v>0</v>
      </c>
      <c r="I379" s="36">
        <f>SUMIFS(СВЦЭМ!$K$34:$K$777,СВЦЭМ!$A$34:$A$777,$A379,СВЦЭМ!$B$34:$B$777,I$348)+'СЕТ СН'!$F$16</f>
        <v>0</v>
      </c>
      <c r="J379" s="36">
        <f>SUMIFS(СВЦЭМ!$K$34:$K$777,СВЦЭМ!$A$34:$A$777,$A379,СВЦЭМ!$B$34:$B$777,J$348)+'СЕТ СН'!$F$16</f>
        <v>0</v>
      </c>
      <c r="K379" s="36">
        <f>SUMIFS(СВЦЭМ!$K$34:$K$777,СВЦЭМ!$A$34:$A$777,$A379,СВЦЭМ!$B$34:$B$777,K$348)+'СЕТ СН'!$F$16</f>
        <v>0</v>
      </c>
      <c r="L379" s="36">
        <f>SUMIFS(СВЦЭМ!$K$34:$K$777,СВЦЭМ!$A$34:$A$777,$A379,СВЦЭМ!$B$34:$B$777,L$348)+'СЕТ СН'!$F$16</f>
        <v>0</v>
      </c>
      <c r="M379" s="36">
        <f>SUMIFS(СВЦЭМ!$K$34:$K$777,СВЦЭМ!$A$34:$A$777,$A379,СВЦЭМ!$B$34:$B$777,M$348)+'СЕТ СН'!$F$16</f>
        <v>0</v>
      </c>
      <c r="N379" s="36">
        <f>SUMIFS(СВЦЭМ!$K$34:$K$777,СВЦЭМ!$A$34:$A$777,$A379,СВЦЭМ!$B$34:$B$777,N$348)+'СЕТ СН'!$F$16</f>
        <v>0</v>
      </c>
      <c r="O379" s="36">
        <f>SUMIFS(СВЦЭМ!$K$34:$K$777,СВЦЭМ!$A$34:$A$777,$A379,СВЦЭМ!$B$34:$B$777,O$348)+'СЕТ СН'!$F$16</f>
        <v>0</v>
      </c>
      <c r="P379" s="36">
        <f>SUMIFS(СВЦЭМ!$K$34:$K$777,СВЦЭМ!$A$34:$A$777,$A379,СВЦЭМ!$B$34:$B$777,P$348)+'СЕТ СН'!$F$16</f>
        <v>0</v>
      </c>
      <c r="Q379" s="36">
        <f>SUMIFS(СВЦЭМ!$K$34:$K$777,СВЦЭМ!$A$34:$A$777,$A379,СВЦЭМ!$B$34:$B$777,Q$348)+'СЕТ СН'!$F$16</f>
        <v>0</v>
      </c>
      <c r="R379" s="36">
        <f>SUMIFS(СВЦЭМ!$K$34:$K$777,СВЦЭМ!$A$34:$A$777,$A379,СВЦЭМ!$B$34:$B$777,R$348)+'СЕТ СН'!$F$16</f>
        <v>0</v>
      </c>
      <c r="S379" s="36">
        <f>SUMIFS(СВЦЭМ!$K$34:$K$777,СВЦЭМ!$A$34:$A$777,$A379,СВЦЭМ!$B$34:$B$777,S$348)+'СЕТ СН'!$F$16</f>
        <v>0</v>
      </c>
      <c r="T379" s="36">
        <f>SUMIFS(СВЦЭМ!$K$34:$K$777,СВЦЭМ!$A$34:$A$777,$A379,СВЦЭМ!$B$34:$B$777,T$348)+'СЕТ СН'!$F$16</f>
        <v>0</v>
      </c>
      <c r="U379" s="36">
        <f>SUMIFS(СВЦЭМ!$K$34:$K$777,СВЦЭМ!$A$34:$A$777,$A379,СВЦЭМ!$B$34:$B$777,U$348)+'СЕТ СН'!$F$16</f>
        <v>0</v>
      </c>
      <c r="V379" s="36">
        <f>SUMIFS(СВЦЭМ!$K$34:$K$777,СВЦЭМ!$A$34:$A$777,$A379,СВЦЭМ!$B$34:$B$777,V$348)+'СЕТ СН'!$F$16</f>
        <v>0</v>
      </c>
      <c r="W379" s="36">
        <f>SUMIFS(СВЦЭМ!$K$34:$K$777,СВЦЭМ!$A$34:$A$777,$A379,СВЦЭМ!$B$34:$B$777,W$348)+'СЕТ СН'!$F$16</f>
        <v>0</v>
      </c>
      <c r="X379" s="36">
        <f>SUMIFS(СВЦЭМ!$K$34:$K$777,СВЦЭМ!$A$34:$A$777,$A379,СВЦЭМ!$B$34:$B$777,X$348)+'СЕТ СН'!$F$16</f>
        <v>0</v>
      </c>
      <c r="Y379" s="36">
        <f>SUMIFS(СВЦЭМ!$K$34:$K$777,СВЦЭМ!$A$34:$A$777,$A379,СВЦЭМ!$B$34:$B$777,Y$348)+'СЕТ СН'!$F$16</f>
        <v>0</v>
      </c>
    </row>
    <row r="380" spans="1:27" ht="15.75" hidden="1" x14ac:dyDescent="0.2">
      <c r="A380" s="39"/>
      <c r="B380" s="39"/>
      <c r="C380" s="39"/>
      <c r="D380" s="39"/>
      <c r="E380" s="39"/>
      <c r="F380" s="39"/>
      <c r="G380" s="39"/>
      <c r="H380" s="39"/>
      <c r="I380" s="39"/>
      <c r="J380" s="39"/>
      <c r="K380" s="39"/>
      <c r="L380" s="39"/>
      <c r="M380" s="39"/>
      <c r="N380" s="39"/>
      <c r="O380" s="39"/>
      <c r="P380" s="39"/>
      <c r="Q380" s="39"/>
      <c r="R380" s="39"/>
      <c r="S380" s="39"/>
      <c r="T380" s="39"/>
      <c r="U380" s="39"/>
      <c r="V380" s="39"/>
      <c r="W380" s="39"/>
      <c r="X380" s="39"/>
      <c r="Y380" s="39"/>
      <c r="Z380" s="39"/>
    </row>
    <row r="381" spans="1:27" ht="12.75" hidden="1" customHeight="1" x14ac:dyDescent="0.2">
      <c r="A381" s="128" t="s">
        <v>7</v>
      </c>
      <c r="B381" s="131" t="s">
        <v>121</v>
      </c>
      <c r="C381" s="132"/>
      <c r="D381" s="132"/>
      <c r="E381" s="132"/>
      <c r="F381" s="132"/>
      <c r="G381" s="132"/>
      <c r="H381" s="132"/>
      <c r="I381" s="132"/>
      <c r="J381" s="132"/>
      <c r="K381" s="132"/>
      <c r="L381" s="132"/>
      <c r="M381" s="132"/>
      <c r="N381" s="132"/>
      <c r="O381" s="132"/>
      <c r="P381" s="132"/>
      <c r="Q381" s="132"/>
      <c r="R381" s="132"/>
      <c r="S381" s="132"/>
      <c r="T381" s="132"/>
      <c r="U381" s="132"/>
      <c r="V381" s="132"/>
      <c r="W381" s="132"/>
      <c r="X381" s="132"/>
      <c r="Y381" s="133"/>
    </row>
    <row r="382" spans="1:27" ht="12.75" hidden="1" customHeight="1" x14ac:dyDescent="0.2">
      <c r="A382" s="129"/>
      <c r="B382" s="134"/>
      <c r="C382" s="135"/>
      <c r="D382" s="135"/>
      <c r="E382" s="135"/>
      <c r="F382" s="135"/>
      <c r="G382" s="135"/>
      <c r="H382" s="135"/>
      <c r="I382" s="135"/>
      <c r="J382" s="135"/>
      <c r="K382" s="135"/>
      <c r="L382" s="135"/>
      <c r="M382" s="135"/>
      <c r="N382" s="135"/>
      <c r="O382" s="135"/>
      <c r="P382" s="135"/>
      <c r="Q382" s="135"/>
      <c r="R382" s="135"/>
      <c r="S382" s="135"/>
      <c r="T382" s="135"/>
      <c r="U382" s="135"/>
      <c r="V382" s="135"/>
      <c r="W382" s="135"/>
      <c r="X382" s="135"/>
      <c r="Y382" s="136"/>
    </row>
    <row r="383" spans="1:27" s="46" customFormat="1" ht="12.75" hidden="1" customHeight="1" x14ac:dyDescent="0.2">
      <c r="A383" s="130"/>
      <c r="B383" s="34">
        <v>1</v>
      </c>
      <c r="C383" s="34">
        <v>2</v>
      </c>
      <c r="D383" s="34">
        <v>3</v>
      </c>
      <c r="E383" s="34">
        <v>4</v>
      </c>
      <c r="F383" s="34">
        <v>5</v>
      </c>
      <c r="G383" s="34">
        <v>6</v>
      </c>
      <c r="H383" s="34">
        <v>7</v>
      </c>
      <c r="I383" s="34">
        <v>8</v>
      </c>
      <c r="J383" s="34">
        <v>9</v>
      </c>
      <c r="K383" s="34">
        <v>10</v>
      </c>
      <c r="L383" s="34">
        <v>11</v>
      </c>
      <c r="M383" s="34">
        <v>12</v>
      </c>
      <c r="N383" s="34">
        <v>13</v>
      </c>
      <c r="O383" s="34">
        <v>14</v>
      </c>
      <c r="P383" s="34">
        <v>15</v>
      </c>
      <c r="Q383" s="34">
        <v>16</v>
      </c>
      <c r="R383" s="34">
        <v>17</v>
      </c>
      <c r="S383" s="34">
        <v>18</v>
      </c>
      <c r="T383" s="34">
        <v>19</v>
      </c>
      <c r="U383" s="34">
        <v>20</v>
      </c>
      <c r="V383" s="34">
        <v>21</v>
      </c>
      <c r="W383" s="34">
        <v>22</v>
      </c>
      <c r="X383" s="34">
        <v>23</v>
      </c>
      <c r="Y383" s="34">
        <v>24</v>
      </c>
    </row>
    <row r="384" spans="1:27" ht="15.75" hidden="1" customHeight="1" x14ac:dyDescent="0.2">
      <c r="A384" s="35" t="str">
        <f>A349</f>
        <v>01.02.2021</v>
      </c>
      <c r="B384" s="36">
        <f>SUMIFS(СВЦЭМ!$L$34:$L$777,СВЦЭМ!$A$34:$A$777,$A384,СВЦЭМ!$B$34:$B$777,B$383)+'СЕТ СН'!$F$16</f>
        <v>0</v>
      </c>
      <c r="C384" s="36">
        <f>SUMIFS(СВЦЭМ!$L$34:$L$777,СВЦЭМ!$A$34:$A$777,$A384,СВЦЭМ!$B$34:$B$777,C$383)+'СЕТ СН'!$F$16</f>
        <v>0</v>
      </c>
      <c r="D384" s="36">
        <f>SUMIFS(СВЦЭМ!$L$34:$L$777,СВЦЭМ!$A$34:$A$777,$A384,СВЦЭМ!$B$34:$B$777,D$383)+'СЕТ СН'!$F$16</f>
        <v>0</v>
      </c>
      <c r="E384" s="36">
        <f>SUMIFS(СВЦЭМ!$L$34:$L$777,СВЦЭМ!$A$34:$A$777,$A384,СВЦЭМ!$B$34:$B$777,E$383)+'СЕТ СН'!$F$16</f>
        <v>0</v>
      </c>
      <c r="F384" s="36">
        <f>SUMIFS(СВЦЭМ!$L$34:$L$777,СВЦЭМ!$A$34:$A$777,$A384,СВЦЭМ!$B$34:$B$777,F$383)+'СЕТ СН'!$F$16</f>
        <v>0</v>
      </c>
      <c r="G384" s="36">
        <f>SUMIFS(СВЦЭМ!$L$34:$L$777,СВЦЭМ!$A$34:$A$777,$A384,СВЦЭМ!$B$34:$B$777,G$383)+'СЕТ СН'!$F$16</f>
        <v>0</v>
      </c>
      <c r="H384" s="36">
        <f>SUMIFS(СВЦЭМ!$L$34:$L$777,СВЦЭМ!$A$34:$A$777,$A384,СВЦЭМ!$B$34:$B$777,H$383)+'СЕТ СН'!$F$16</f>
        <v>0</v>
      </c>
      <c r="I384" s="36">
        <f>SUMIFS(СВЦЭМ!$L$34:$L$777,СВЦЭМ!$A$34:$A$777,$A384,СВЦЭМ!$B$34:$B$777,I$383)+'СЕТ СН'!$F$16</f>
        <v>0</v>
      </c>
      <c r="J384" s="36">
        <f>SUMIFS(СВЦЭМ!$L$34:$L$777,СВЦЭМ!$A$34:$A$777,$A384,СВЦЭМ!$B$34:$B$777,J$383)+'СЕТ СН'!$F$16</f>
        <v>0</v>
      </c>
      <c r="K384" s="36">
        <f>SUMIFS(СВЦЭМ!$L$34:$L$777,СВЦЭМ!$A$34:$A$777,$A384,СВЦЭМ!$B$34:$B$777,K$383)+'СЕТ СН'!$F$16</f>
        <v>0</v>
      </c>
      <c r="L384" s="36">
        <f>SUMIFS(СВЦЭМ!$L$34:$L$777,СВЦЭМ!$A$34:$A$777,$A384,СВЦЭМ!$B$34:$B$777,L$383)+'СЕТ СН'!$F$16</f>
        <v>0</v>
      </c>
      <c r="M384" s="36">
        <f>SUMIFS(СВЦЭМ!$L$34:$L$777,СВЦЭМ!$A$34:$A$777,$A384,СВЦЭМ!$B$34:$B$777,M$383)+'СЕТ СН'!$F$16</f>
        <v>0</v>
      </c>
      <c r="N384" s="36">
        <f>SUMIFS(СВЦЭМ!$L$34:$L$777,СВЦЭМ!$A$34:$A$777,$A384,СВЦЭМ!$B$34:$B$777,N$383)+'СЕТ СН'!$F$16</f>
        <v>0</v>
      </c>
      <c r="O384" s="36">
        <f>SUMIFS(СВЦЭМ!$L$34:$L$777,СВЦЭМ!$A$34:$A$777,$A384,СВЦЭМ!$B$34:$B$777,O$383)+'СЕТ СН'!$F$16</f>
        <v>0</v>
      </c>
      <c r="P384" s="36">
        <f>SUMIFS(СВЦЭМ!$L$34:$L$777,СВЦЭМ!$A$34:$A$777,$A384,СВЦЭМ!$B$34:$B$777,P$383)+'СЕТ СН'!$F$16</f>
        <v>0</v>
      </c>
      <c r="Q384" s="36">
        <f>SUMIFS(СВЦЭМ!$L$34:$L$777,СВЦЭМ!$A$34:$A$777,$A384,СВЦЭМ!$B$34:$B$777,Q$383)+'СЕТ СН'!$F$16</f>
        <v>0</v>
      </c>
      <c r="R384" s="36">
        <f>SUMIFS(СВЦЭМ!$L$34:$L$777,СВЦЭМ!$A$34:$A$777,$A384,СВЦЭМ!$B$34:$B$777,R$383)+'СЕТ СН'!$F$16</f>
        <v>0</v>
      </c>
      <c r="S384" s="36">
        <f>SUMIFS(СВЦЭМ!$L$34:$L$777,СВЦЭМ!$A$34:$A$777,$A384,СВЦЭМ!$B$34:$B$777,S$383)+'СЕТ СН'!$F$16</f>
        <v>0</v>
      </c>
      <c r="T384" s="36">
        <f>SUMIFS(СВЦЭМ!$L$34:$L$777,СВЦЭМ!$A$34:$A$777,$A384,СВЦЭМ!$B$34:$B$777,T$383)+'СЕТ СН'!$F$16</f>
        <v>0</v>
      </c>
      <c r="U384" s="36">
        <f>SUMIFS(СВЦЭМ!$L$34:$L$777,СВЦЭМ!$A$34:$A$777,$A384,СВЦЭМ!$B$34:$B$777,U$383)+'СЕТ СН'!$F$16</f>
        <v>0</v>
      </c>
      <c r="V384" s="36">
        <f>SUMIFS(СВЦЭМ!$L$34:$L$777,СВЦЭМ!$A$34:$A$777,$A384,СВЦЭМ!$B$34:$B$777,V$383)+'СЕТ СН'!$F$16</f>
        <v>0</v>
      </c>
      <c r="W384" s="36">
        <f>SUMIFS(СВЦЭМ!$L$34:$L$777,СВЦЭМ!$A$34:$A$777,$A384,СВЦЭМ!$B$34:$B$777,W$383)+'СЕТ СН'!$F$16</f>
        <v>0</v>
      </c>
      <c r="X384" s="36">
        <f>SUMIFS(СВЦЭМ!$L$34:$L$777,СВЦЭМ!$A$34:$A$777,$A384,СВЦЭМ!$B$34:$B$777,X$383)+'СЕТ СН'!$F$16</f>
        <v>0</v>
      </c>
      <c r="Y384" s="36">
        <f>SUMIFS(СВЦЭМ!$L$34:$L$777,СВЦЭМ!$A$34:$A$777,$A384,СВЦЭМ!$B$34:$B$777,Y$383)+'СЕТ СН'!$F$16</f>
        <v>0</v>
      </c>
      <c r="AA384" s="45"/>
    </row>
    <row r="385" spans="1:25" ht="15.75" hidden="1" x14ac:dyDescent="0.2">
      <c r="A385" s="35">
        <f>A384+1</f>
        <v>44229</v>
      </c>
      <c r="B385" s="36">
        <f>SUMIFS(СВЦЭМ!$L$34:$L$777,СВЦЭМ!$A$34:$A$777,$A385,СВЦЭМ!$B$34:$B$777,B$383)+'СЕТ СН'!$F$16</f>
        <v>0</v>
      </c>
      <c r="C385" s="36">
        <f>SUMIFS(СВЦЭМ!$L$34:$L$777,СВЦЭМ!$A$34:$A$777,$A385,СВЦЭМ!$B$34:$B$777,C$383)+'СЕТ СН'!$F$16</f>
        <v>0</v>
      </c>
      <c r="D385" s="36">
        <f>SUMIFS(СВЦЭМ!$L$34:$L$777,СВЦЭМ!$A$34:$A$777,$A385,СВЦЭМ!$B$34:$B$777,D$383)+'СЕТ СН'!$F$16</f>
        <v>0</v>
      </c>
      <c r="E385" s="36">
        <f>SUMIFS(СВЦЭМ!$L$34:$L$777,СВЦЭМ!$A$34:$A$777,$A385,СВЦЭМ!$B$34:$B$777,E$383)+'СЕТ СН'!$F$16</f>
        <v>0</v>
      </c>
      <c r="F385" s="36">
        <f>SUMIFS(СВЦЭМ!$L$34:$L$777,СВЦЭМ!$A$34:$A$777,$A385,СВЦЭМ!$B$34:$B$777,F$383)+'СЕТ СН'!$F$16</f>
        <v>0</v>
      </c>
      <c r="G385" s="36">
        <f>SUMIFS(СВЦЭМ!$L$34:$L$777,СВЦЭМ!$A$34:$A$777,$A385,СВЦЭМ!$B$34:$B$777,G$383)+'СЕТ СН'!$F$16</f>
        <v>0</v>
      </c>
      <c r="H385" s="36">
        <f>SUMIFS(СВЦЭМ!$L$34:$L$777,СВЦЭМ!$A$34:$A$777,$A385,СВЦЭМ!$B$34:$B$777,H$383)+'СЕТ СН'!$F$16</f>
        <v>0</v>
      </c>
      <c r="I385" s="36">
        <f>SUMIFS(СВЦЭМ!$L$34:$L$777,СВЦЭМ!$A$34:$A$777,$A385,СВЦЭМ!$B$34:$B$777,I$383)+'СЕТ СН'!$F$16</f>
        <v>0</v>
      </c>
      <c r="J385" s="36">
        <f>SUMIFS(СВЦЭМ!$L$34:$L$777,СВЦЭМ!$A$34:$A$777,$A385,СВЦЭМ!$B$34:$B$777,J$383)+'СЕТ СН'!$F$16</f>
        <v>0</v>
      </c>
      <c r="K385" s="36">
        <f>SUMIFS(СВЦЭМ!$L$34:$L$777,СВЦЭМ!$A$34:$A$777,$A385,СВЦЭМ!$B$34:$B$777,K$383)+'СЕТ СН'!$F$16</f>
        <v>0</v>
      </c>
      <c r="L385" s="36">
        <f>SUMIFS(СВЦЭМ!$L$34:$L$777,СВЦЭМ!$A$34:$A$777,$A385,СВЦЭМ!$B$34:$B$777,L$383)+'СЕТ СН'!$F$16</f>
        <v>0</v>
      </c>
      <c r="M385" s="36">
        <f>SUMIFS(СВЦЭМ!$L$34:$L$777,СВЦЭМ!$A$34:$A$777,$A385,СВЦЭМ!$B$34:$B$777,M$383)+'СЕТ СН'!$F$16</f>
        <v>0</v>
      </c>
      <c r="N385" s="36">
        <f>SUMIFS(СВЦЭМ!$L$34:$L$777,СВЦЭМ!$A$34:$A$777,$A385,СВЦЭМ!$B$34:$B$777,N$383)+'СЕТ СН'!$F$16</f>
        <v>0</v>
      </c>
      <c r="O385" s="36">
        <f>SUMIFS(СВЦЭМ!$L$34:$L$777,СВЦЭМ!$A$34:$A$777,$A385,СВЦЭМ!$B$34:$B$777,O$383)+'СЕТ СН'!$F$16</f>
        <v>0</v>
      </c>
      <c r="P385" s="36">
        <f>SUMIFS(СВЦЭМ!$L$34:$L$777,СВЦЭМ!$A$34:$A$777,$A385,СВЦЭМ!$B$34:$B$777,P$383)+'СЕТ СН'!$F$16</f>
        <v>0</v>
      </c>
      <c r="Q385" s="36">
        <f>SUMIFS(СВЦЭМ!$L$34:$L$777,СВЦЭМ!$A$34:$A$777,$A385,СВЦЭМ!$B$34:$B$777,Q$383)+'СЕТ СН'!$F$16</f>
        <v>0</v>
      </c>
      <c r="R385" s="36">
        <f>SUMIFS(СВЦЭМ!$L$34:$L$777,СВЦЭМ!$A$34:$A$777,$A385,СВЦЭМ!$B$34:$B$777,R$383)+'СЕТ СН'!$F$16</f>
        <v>0</v>
      </c>
      <c r="S385" s="36">
        <f>SUMIFS(СВЦЭМ!$L$34:$L$777,СВЦЭМ!$A$34:$A$777,$A385,СВЦЭМ!$B$34:$B$777,S$383)+'СЕТ СН'!$F$16</f>
        <v>0</v>
      </c>
      <c r="T385" s="36">
        <f>SUMIFS(СВЦЭМ!$L$34:$L$777,СВЦЭМ!$A$34:$A$777,$A385,СВЦЭМ!$B$34:$B$777,T$383)+'СЕТ СН'!$F$16</f>
        <v>0</v>
      </c>
      <c r="U385" s="36">
        <f>SUMIFS(СВЦЭМ!$L$34:$L$777,СВЦЭМ!$A$34:$A$777,$A385,СВЦЭМ!$B$34:$B$777,U$383)+'СЕТ СН'!$F$16</f>
        <v>0</v>
      </c>
      <c r="V385" s="36">
        <f>SUMIFS(СВЦЭМ!$L$34:$L$777,СВЦЭМ!$A$34:$A$777,$A385,СВЦЭМ!$B$34:$B$777,V$383)+'СЕТ СН'!$F$16</f>
        <v>0</v>
      </c>
      <c r="W385" s="36">
        <f>SUMIFS(СВЦЭМ!$L$34:$L$777,СВЦЭМ!$A$34:$A$777,$A385,СВЦЭМ!$B$34:$B$777,W$383)+'СЕТ СН'!$F$16</f>
        <v>0</v>
      </c>
      <c r="X385" s="36">
        <f>SUMIFS(СВЦЭМ!$L$34:$L$777,СВЦЭМ!$A$34:$A$777,$A385,СВЦЭМ!$B$34:$B$777,X$383)+'СЕТ СН'!$F$16</f>
        <v>0</v>
      </c>
      <c r="Y385" s="36">
        <f>SUMIFS(СВЦЭМ!$L$34:$L$777,СВЦЭМ!$A$34:$A$777,$A385,СВЦЭМ!$B$34:$B$777,Y$383)+'СЕТ СН'!$F$16</f>
        <v>0</v>
      </c>
    </row>
    <row r="386" spans="1:25" ht="15.75" hidden="1" x14ac:dyDescent="0.2">
      <c r="A386" s="35">
        <f t="shared" ref="A386:A414" si="11">A385+1</f>
        <v>44230</v>
      </c>
      <c r="B386" s="36">
        <f>SUMIFS(СВЦЭМ!$L$34:$L$777,СВЦЭМ!$A$34:$A$777,$A386,СВЦЭМ!$B$34:$B$777,B$383)+'СЕТ СН'!$F$16</f>
        <v>0</v>
      </c>
      <c r="C386" s="36">
        <f>SUMIFS(СВЦЭМ!$L$34:$L$777,СВЦЭМ!$A$34:$A$777,$A386,СВЦЭМ!$B$34:$B$777,C$383)+'СЕТ СН'!$F$16</f>
        <v>0</v>
      </c>
      <c r="D386" s="36">
        <f>SUMIFS(СВЦЭМ!$L$34:$L$777,СВЦЭМ!$A$34:$A$777,$A386,СВЦЭМ!$B$34:$B$777,D$383)+'СЕТ СН'!$F$16</f>
        <v>0</v>
      </c>
      <c r="E386" s="36">
        <f>SUMIFS(СВЦЭМ!$L$34:$L$777,СВЦЭМ!$A$34:$A$777,$A386,СВЦЭМ!$B$34:$B$777,E$383)+'СЕТ СН'!$F$16</f>
        <v>0</v>
      </c>
      <c r="F386" s="36">
        <f>SUMIFS(СВЦЭМ!$L$34:$L$777,СВЦЭМ!$A$34:$A$777,$A386,СВЦЭМ!$B$34:$B$777,F$383)+'СЕТ СН'!$F$16</f>
        <v>0</v>
      </c>
      <c r="G386" s="36">
        <f>SUMIFS(СВЦЭМ!$L$34:$L$777,СВЦЭМ!$A$34:$A$777,$A386,СВЦЭМ!$B$34:$B$777,G$383)+'СЕТ СН'!$F$16</f>
        <v>0</v>
      </c>
      <c r="H386" s="36">
        <f>SUMIFS(СВЦЭМ!$L$34:$L$777,СВЦЭМ!$A$34:$A$777,$A386,СВЦЭМ!$B$34:$B$777,H$383)+'СЕТ СН'!$F$16</f>
        <v>0</v>
      </c>
      <c r="I386" s="36">
        <f>SUMIFS(СВЦЭМ!$L$34:$L$777,СВЦЭМ!$A$34:$A$777,$A386,СВЦЭМ!$B$34:$B$777,I$383)+'СЕТ СН'!$F$16</f>
        <v>0</v>
      </c>
      <c r="J386" s="36">
        <f>SUMIFS(СВЦЭМ!$L$34:$L$777,СВЦЭМ!$A$34:$A$777,$A386,СВЦЭМ!$B$34:$B$777,J$383)+'СЕТ СН'!$F$16</f>
        <v>0</v>
      </c>
      <c r="K386" s="36">
        <f>SUMIFS(СВЦЭМ!$L$34:$L$777,СВЦЭМ!$A$34:$A$777,$A386,СВЦЭМ!$B$34:$B$777,K$383)+'СЕТ СН'!$F$16</f>
        <v>0</v>
      </c>
      <c r="L386" s="36">
        <f>SUMIFS(СВЦЭМ!$L$34:$L$777,СВЦЭМ!$A$34:$A$777,$A386,СВЦЭМ!$B$34:$B$777,L$383)+'СЕТ СН'!$F$16</f>
        <v>0</v>
      </c>
      <c r="M386" s="36">
        <f>SUMIFS(СВЦЭМ!$L$34:$L$777,СВЦЭМ!$A$34:$A$777,$A386,СВЦЭМ!$B$34:$B$777,M$383)+'СЕТ СН'!$F$16</f>
        <v>0</v>
      </c>
      <c r="N386" s="36">
        <f>SUMIFS(СВЦЭМ!$L$34:$L$777,СВЦЭМ!$A$34:$A$777,$A386,СВЦЭМ!$B$34:$B$777,N$383)+'СЕТ СН'!$F$16</f>
        <v>0</v>
      </c>
      <c r="O386" s="36">
        <f>SUMIFS(СВЦЭМ!$L$34:$L$777,СВЦЭМ!$A$34:$A$777,$A386,СВЦЭМ!$B$34:$B$777,O$383)+'СЕТ СН'!$F$16</f>
        <v>0</v>
      </c>
      <c r="P386" s="36">
        <f>SUMIFS(СВЦЭМ!$L$34:$L$777,СВЦЭМ!$A$34:$A$777,$A386,СВЦЭМ!$B$34:$B$777,P$383)+'СЕТ СН'!$F$16</f>
        <v>0</v>
      </c>
      <c r="Q386" s="36">
        <f>SUMIFS(СВЦЭМ!$L$34:$L$777,СВЦЭМ!$A$34:$A$777,$A386,СВЦЭМ!$B$34:$B$777,Q$383)+'СЕТ СН'!$F$16</f>
        <v>0</v>
      </c>
      <c r="R386" s="36">
        <f>SUMIFS(СВЦЭМ!$L$34:$L$777,СВЦЭМ!$A$34:$A$777,$A386,СВЦЭМ!$B$34:$B$777,R$383)+'СЕТ СН'!$F$16</f>
        <v>0</v>
      </c>
      <c r="S386" s="36">
        <f>SUMIFS(СВЦЭМ!$L$34:$L$777,СВЦЭМ!$A$34:$A$777,$A386,СВЦЭМ!$B$34:$B$777,S$383)+'СЕТ СН'!$F$16</f>
        <v>0</v>
      </c>
      <c r="T386" s="36">
        <f>SUMIFS(СВЦЭМ!$L$34:$L$777,СВЦЭМ!$A$34:$A$777,$A386,СВЦЭМ!$B$34:$B$777,T$383)+'СЕТ СН'!$F$16</f>
        <v>0</v>
      </c>
      <c r="U386" s="36">
        <f>SUMIFS(СВЦЭМ!$L$34:$L$777,СВЦЭМ!$A$34:$A$777,$A386,СВЦЭМ!$B$34:$B$777,U$383)+'СЕТ СН'!$F$16</f>
        <v>0</v>
      </c>
      <c r="V386" s="36">
        <f>SUMIFS(СВЦЭМ!$L$34:$L$777,СВЦЭМ!$A$34:$A$777,$A386,СВЦЭМ!$B$34:$B$777,V$383)+'СЕТ СН'!$F$16</f>
        <v>0</v>
      </c>
      <c r="W386" s="36">
        <f>SUMIFS(СВЦЭМ!$L$34:$L$777,СВЦЭМ!$A$34:$A$777,$A386,СВЦЭМ!$B$34:$B$777,W$383)+'СЕТ СН'!$F$16</f>
        <v>0</v>
      </c>
      <c r="X386" s="36">
        <f>SUMIFS(СВЦЭМ!$L$34:$L$777,СВЦЭМ!$A$34:$A$777,$A386,СВЦЭМ!$B$34:$B$777,X$383)+'СЕТ СН'!$F$16</f>
        <v>0</v>
      </c>
      <c r="Y386" s="36">
        <f>SUMIFS(СВЦЭМ!$L$34:$L$777,СВЦЭМ!$A$34:$A$777,$A386,СВЦЭМ!$B$34:$B$777,Y$383)+'СЕТ СН'!$F$16</f>
        <v>0</v>
      </c>
    </row>
    <row r="387" spans="1:25" ht="15.75" hidden="1" x14ac:dyDescent="0.2">
      <c r="A387" s="35">
        <f t="shared" si="11"/>
        <v>44231</v>
      </c>
      <c r="B387" s="36">
        <f>SUMIFS(СВЦЭМ!$L$34:$L$777,СВЦЭМ!$A$34:$A$777,$A387,СВЦЭМ!$B$34:$B$777,B$383)+'СЕТ СН'!$F$16</f>
        <v>0</v>
      </c>
      <c r="C387" s="36">
        <f>SUMIFS(СВЦЭМ!$L$34:$L$777,СВЦЭМ!$A$34:$A$777,$A387,СВЦЭМ!$B$34:$B$777,C$383)+'СЕТ СН'!$F$16</f>
        <v>0</v>
      </c>
      <c r="D387" s="36">
        <f>SUMIFS(СВЦЭМ!$L$34:$L$777,СВЦЭМ!$A$34:$A$777,$A387,СВЦЭМ!$B$34:$B$777,D$383)+'СЕТ СН'!$F$16</f>
        <v>0</v>
      </c>
      <c r="E387" s="36">
        <f>SUMIFS(СВЦЭМ!$L$34:$L$777,СВЦЭМ!$A$34:$A$777,$A387,СВЦЭМ!$B$34:$B$777,E$383)+'СЕТ СН'!$F$16</f>
        <v>0</v>
      </c>
      <c r="F387" s="36">
        <f>SUMIFS(СВЦЭМ!$L$34:$L$777,СВЦЭМ!$A$34:$A$777,$A387,СВЦЭМ!$B$34:$B$777,F$383)+'СЕТ СН'!$F$16</f>
        <v>0</v>
      </c>
      <c r="G387" s="36">
        <f>SUMIFS(СВЦЭМ!$L$34:$L$777,СВЦЭМ!$A$34:$A$777,$A387,СВЦЭМ!$B$34:$B$777,G$383)+'СЕТ СН'!$F$16</f>
        <v>0</v>
      </c>
      <c r="H387" s="36">
        <f>SUMIFS(СВЦЭМ!$L$34:$L$777,СВЦЭМ!$A$34:$A$777,$A387,СВЦЭМ!$B$34:$B$777,H$383)+'СЕТ СН'!$F$16</f>
        <v>0</v>
      </c>
      <c r="I387" s="36">
        <f>SUMIFS(СВЦЭМ!$L$34:$L$777,СВЦЭМ!$A$34:$A$777,$A387,СВЦЭМ!$B$34:$B$777,I$383)+'СЕТ СН'!$F$16</f>
        <v>0</v>
      </c>
      <c r="J387" s="36">
        <f>SUMIFS(СВЦЭМ!$L$34:$L$777,СВЦЭМ!$A$34:$A$777,$A387,СВЦЭМ!$B$34:$B$777,J$383)+'СЕТ СН'!$F$16</f>
        <v>0</v>
      </c>
      <c r="K387" s="36">
        <f>SUMIFS(СВЦЭМ!$L$34:$L$777,СВЦЭМ!$A$34:$A$777,$A387,СВЦЭМ!$B$34:$B$777,K$383)+'СЕТ СН'!$F$16</f>
        <v>0</v>
      </c>
      <c r="L387" s="36">
        <f>SUMIFS(СВЦЭМ!$L$34:$L$777,СВЦЭМ!$A$34:$A$777,$A387,СВЦЭМ!$B$34:$B$777,L$383)+'СЕТ СН'!$F$16</f>
        <v>0</v>
      </c>
      <c r="M387" s="36">
        <f>SUMIFS(СВЦЭМ!$L$34:$L$777,СВЦЭМ!$A$34:$A$777,$A387,СВЦЭМ!$B$34:$B$777,M$383)+'СЕТ СН'!$F$16</f>
        <v>0</v>
      </c>
      <c r="N387" s="36">
        <f>SUMIFS(СВЦЭМ!$L$34:$L$777,СВЦЭМ!$A$34:$A$777,$A387,СВЦЭМ!$B$34:$B$777,N$383)+'СЕТ СН'!$F$16</f>
        <v>0</v>
      </c>
      <c r="O387" s="36">
        <f>SUMIFS(СВЦЭМ!$L$34:$L$777,СВЦЭМ!$A$34:$A$777,$A387,СВЦЭМ!$B$34:$B$777,O$383)+'СЕТ СН'!$F$16</f>
        <v>0</v>
      </c>
      <c r="P387" s="36">
        <f>SUMIFS(СВЦЭМ!$L$34:$L$777,СВЦЭМ!$A$34:$A$777,$A387,СВЦЭМ!$B$34:$B$777,P$383)+'СЕТ СН'!$F$16</f>
        <v>0</v>
      </c>
      <c r="Q387" s="36">
        <f>SUMIFS(СВЦЭМ!$L$34:$L$777,СВЦЭМ!$A$34:$A$777,$A387,СВЦЭМ!$B$34:$B$777,Q$383)+'СЕТ СН'!$F$16</f>
        <v>0</v>
      </c>
      <c r="R387" s="36">
        <f>SUMIFS(СВЦЭМ!$L$34:$L$777,СВЦЭМ!$A$34:$A$777,$A387,СВЦЭМ!$B$34:$B$777,R$383)+'СЕТ СН'!$F$16</f>
        <v>0</v>
      </c>
      <c r="S387" s="36">
        <f>SUMIFS(СВЦЭМ!$L$34:$L$777,СВЦЭМ!$A$34:$A$777,$A387,СВЦЭМ!$B$34:$B$777,S$383)+'СЕТ СН'!$F$16</f>
        <v>0</v>
      </c>
      <c r="T387" s="36">
        <f>SUMIFS(СВЦЭМ!$L$34:$L$777,СВЦЭМ!$A$34:$A$777,$A387,СВЦЭМ!$B$34:$B$777,T$383)+'СЕТ СН'!$F$16</f>
        <v>0</v>
      </c>
      <c r="U387" s="36">
        <f>SUMIFS(СВЦЭМ!$L$34:$L$777,СВЦЭМ!$A$34:$A$777,$A387,СВЦЭМ!$B$34:$B$777,U$383)+'СЕТ СН'!$F$16</f>
        <v>0</v>
      </c>
      <c r="V387" s="36">
        <f>SUMIFS(СВЦЭМ!$L$34:$L$777,СВЦЭМ!$A$34:$A$777,$A387,СВЦЭМ!$B$34:$B$777,V$383)+'СЕТ СН'!$F$16</f>
        <v>0</v>
      </c>
      <c r="W387" s="36">
        <f>SUMIFS(СВЦЭМ!$L$34:$L$777,СВЦЭМ!$A$34:$A$777,$A387,СВЦЭМ!$B$34:$B$777,W$383)+'СЕТ СН'!$F$16</f>
        <v>0</v>
      </c>
      <c r="X387" s="36">
        <f>SUMIFS(СВЦЭМ!$L$34:$L$777,СВЦЭМ!$A$34:$A$777,$A387,СВЦЭМ!$B$34:$B$777,X$383)+'СЕТ СН'!$F$16</f>
        <v>0</v>
      </c>
      <c r="Y387" s="36">
        <f>SUMIFS(СВЦЭМ!$L$34:$L$777,СВЦЭМ!$A$34:$A$777,$A387,СВЦЭМ!$B$34:$B$777,Y$383)+'СЕТ СН'!$F$16</f>
        <v>0</v>
      </c>
    </row>
    <row r="388" spans="1:25" ht="15.75" hidden="1" x14ac:dyDescent="0.2">
      <c r="A388" s="35">
        <f t="shared" si="11"/>
        <v>44232</v>
      </c>
      <c r="B388" s="36">
        <f>SUMIFS(СВЦЭМ!$L$34:$L$777,СВЦЭМ!$A$34:$A$777,$A388,СВЦЭМ!$B$34:$B$777,B$383)+'СЕТ СН'!$F$16</f>
        <v>0</v>
      </c>
      <c r="C388" s="36">
        <f>SUMIFS(СВЦЭМ!$L$34:$L$777,СВЦЭМ!$A$34:$A$777,$A388,СВЦЭМ!$B$34:$B$777,C$383)+'СЕТ СН'!$F$16</f>
        <v>0</v>
      </c>
      <c r="D388" s="36">
        <f>SUMIFS(СВЦЭМ!$L$34:$L$777,СВЦЭМ!$A$34:$A$777,$A388,СВЦЭМ!$B$34:$B$777,D$383)+'СЕТ СН'!$F$16</f>
        <v>0</v>
      </c>
      <c r="E388" s="36">
        <f>SUMIFS(СВЦЭМ!$L$34:$L$777,СВЦЭМ!$A$34:$A$777,$A388,СВЦЭМ!$B$34:$B$777,E$383)+'СЕТ СН'!$F$16</f>
        <v>0</v>
      </c>
      <c r="F388" s="36">
        <f>SUMIFS(СВЦЭМ!$L$34:$L$777,СВЦЭМ!$A$34:$A$777,$A388,СВЦЭМ!$B$34:$B$777,F$383)+'СЕТ СН'!$F$16</f>
        <v>0</v>
      </c>
      <c r="G388" s="36">
        <f>SUMIFS(СВЦЭМ!$L$34:$L$777,СВЦЭМ!$A$34:$A$777,$A388,СВЦЭМ!$B$34:$B$777,G$383)+'СЕТ СН'!$F$16</f>
        <v>0</v>
      </c>
      <c r="H388" s="36">
        <f>SUMIFS(СВЦЭМ!$L$34:$L$777,СВЦЭМ!$A$34:$A$777,$A388,СВЦЭМ!$B$34:$B$777,H$383)+'СЕТ СН'!$F$16</f>
        <v>0</v>
      </c>
      <c r="I388" s="36">
        <f>SUMIFS(СВЦЭМ!$L$34:$L$777,СВЦЭМ!$A$34:$A$777,$A388,СВЦЭМ!$B$34:$B$777,I$383)+'СЕТ СН'!$F$16</f>
        <v>0</v>
      </c>
      <c r="J388" s="36">
        <f>SUMIFS(СВЦЭМ!$L$34:$L$777,СВЦЭМ!$A$34:$A$777,$A388,СВЦЭМ!$B$34:$B$777,J$383)+'СЕТ СН'!$F$16</f>
        <v>0</v>
      </c>
      <c r="K388" s="36">
        <f>SUMIFS(СВЦЭМ!$L$34:$L$777,СВЦЭМ!$A$34:$A$777,$A388,СВЦЭМ!$B$34:$B$777,K$383)+'СЕТ СН'!$F$16</f>
        <v>0</v>
      </c>
      <c r="L388" s="36">
        <f>SUMIFS(СВЦЭМ!$L$34:$L$777,СВЦЭМ!$A$34:$A$777,$A388,СВЦЭМ!$B$34:$B$777,L$383)+'СЕТ СН'!$F$16</f>
        <v>0</v>
      </c>
      <c r="M388" s="36">
        <f>SUMIFS(СВЦЭМ!$L$34:$L$777,СВЦЭМ!$A$34:$A$777,$A388,СВЦЭМ!$B$34:$B$777,M$383)+'СЕТ СН'!$F$16</f>
        <v>0</v>
      </c>
      <c r="N388" s="36">
        <f>SUMIFS(СВЦЭМ!$L$34:$L$777,СВЦЭМ!$A$34:$A$777,$A388,СВЦЭМ!$B$34:$B$777,N$383)+'СЕТ СН'!$F$16</f>
        <v>0</v>
      </c>
      <c r="O388" s="36">
        <f>SUMIFS(СВЦЭМ!$L$34:$L$777,СВЦЭМ!$A$34:$A$777,$A388,СВЦЭМ!$B$34:$B$777,O$383)+'СЕТ СН'!$F$16</f>
        <v>0</v>
      </c>
      <c r="P388" s="36">
        <f>SUMIFS(СВЦЭМ!$L$34:$L$777,СВЦЭМ!$A$34:$A$777,$A388,СВЦЭМ!$B$34:$B$777,P$383)+'СЕТ СН'!$F$16</f>
        <v>0</v>
      </c>
      <c r="Q388" s="36">
        <f>SUMIFS(СВЦЭМ!$L$34:$L$777,СВЦЭМ!$A$34:$A$777,$A388,СВЦЭМ!$B$34:$B$777,Q$383)+'СЕТ СН'!$F$16</f>
        <v>0</v>
      </c>
      <c r="R388" s="36">
        <f>SUMIFS(СВЦЭМ!$L$34:$L$777,СВЦЭМ!$A$34:$A$777,$A388,СВЦЭМ!$B$34:$B$777,R$383)+'СЕТ СН'!$F$16</f>
        <v>0</v>
      </c>
      <c r="S388" s="36">
        <f>SUMIFS(СВЦЭМ!$L$34:$L$777,СВЦЭМ!$A$34:$A$777,$A388,СВЦЭМ!$B$34:$B$777,S$383)+'СЕТ СН'!$F$16</f>
        <v>0</v>
      </c>
      <c r="T388" s="36">
        <f>SUMIFS(СВЦЭМ!$L$34:$L$777,СВЦЭМ!$A$34:$A$777,$A388,СВЦЭМ!$B$34:$B$777,T$383)+'СЕТ СН'!$F$16</f>
        <v>0</v>
      </c>
      <c r="U388" s="36">
        <f>SUMIFS(СВЦЭМ!$L$34:$L$777,СВЦЭМ!$A$34:$A$777,$A388,СВЦЭМ!$B$34:$B$777,U$383)+'СЕТ СН'!$F$16</f>
        <v>0</v>
      </c>
      <c r="V388" s="36">
        <f>SUMIFS(СВЦЭМ!$L$34:$L$777,СВЦЭМ!$A$34:$A$777,$A388,СВЦЭМ!$B$34:$B$777,V$383)+'СЕТ СН'!$F$16</f>
        <v>0</v>
      </c>
      <c r="W388" s="36">
        <f>SUMIFS(СВЦЭМ!$L$34:$L$777,СВЦЭМ!$A$34:$A$777,$A388,СВЦЭМ!$B$34:$B$777,W$383)+'СЕТ СН'!$F$16</f>
        <v>0</v>
      </c>
      <c r="X388" s="36">
        <f>SUMIFS(СВЦЭМ!$L$34:$L$777,СВЦЭМ!$A$34:$A$777,$A388,СВЦЭМ!$B$34:$B$777,X$383)+'СЕТ СН'!$F$16</f>
        <v>0</v>
      </c>
      <c r="Y388" s="36">
        <f>SUMIFS(СВЦЭМ!$L$34:$L$777,СВЦЭМ!$A$34:$A$777,$A388,СВЦЭМ!$B$34:$B$777,Y$383)+'СЕТ СН'!$F$16</f>
        <v>0</v>
      </c>
    </row>
    <row r="389" spans="1:25" ht="15.75" hidden="1" x14ac:dyDescent="0.2">
      <c r="A389" s="35">
        <f t="shared" si="11"/>
        <v>44233</v>
      </c>
      <c r="B389" s="36">
        <f>SUMIFS(СВЦЭМ!$L$34:$L$777,СВЦЭМ!$A$34:$A$777,$A389,СВЦЭМ!$B$34:$B$777,B$383)+'СЕТ СН'!$F$16</f>
        <v>0</v>
      </c>
      <c r="C389" s="36">
        <f>SUMIFS(СВЦЭМ!$L$34:$L$777,СВЦЭМ!$A$34:$A$777,$A389,СВЦЭМ!$B$34:$B$777,C$383)+'СЕТ СН'!$F$16</f>
        <v>0</v>
      </c>
      <c r="D389" s="36">
        <f>SUMIFS(СВЦЭМ!$L$34:$L$777,СВЦЭМ!$A$34:$A$777,$A389,СВЦЭМ!$B$34:$B$777,D$383)+'СЕТ СН'!$F$16</f>
        <v>0</v>
      </c>
      <c r="E389" s="36">
        <f>SUMIFS(СВЦЭМ!$L$34:$L$777,СВЦЭМ!$A$34:$A$777,$A389,СВЦЭМ!$B$34:$B$777,E$383)+'СЕТ СН'!$F$16</f>
        <v>0</v>
      </c>
      <c r="F389" s="36">
        <f>SUMIFS(СВЦЭМ!$L$34:$L$777,СВЦЭМ!$A$34:$A$777,$A389,СВЦЭМ!$B$34:$B$777,F$383)+'СЕТ СН'!$F$16</f>
        <v>0</v>
      </c>
      <c r="G389" s="36">
        <f>SUMIFS(СВЦЭМ!$L$34:$L$777,СВЦЭМ!$A$34:$A$777,$A389,СВЦЭМ!$B$34:$B$777,G$383)+'СЕТ СН'!$F$16</f>
        <v>0</v>
      </c>
      <c r="H389" s="36">
        <f>SUMIFS(СВЦЭМ!$L$34:$L$777,СВЦЭМ!$A$34:$A$777,$A389,СВЦЭМ!$B$34:$B$777,H$383)+'СЕТ СН'!$F$16</f>
        <v>0</v>
      </c>
      <c r="I389" s="36">
        <f>SUMIFS(СВЦЭМ!$L$34:$L$777,СВЦЭМ!$A$34:$A$777,$A389,СВЦЭМ!$B$34:$B$777,I$383)+'СЕТ СН'!$F$16</f>
        <v>0</v>
      </c>
      <c r="J389" s="36">
        <f>SUMIFS(СВЦЭМ!$L$34:$L$777,СВЦЭМ!$A$34:$A$777,$A389,СВЦЭМ!$B$34:$B$777,J$383)+'СЕТ СН'!$F$16</f>
        <v>0</v>
      </c>
      <c r="K389" s="36">
        <f>SUMIFS(СВЦЭМ!$L$34:$L$777,СВЦЭМ!$A$34:$A$777,$A389,СВЦЭМ!$B$34:$B$777,K$383)+'СЕТ СН'!$F$16</f>
        <v>0</v>
      </c>
      <c r="L389" s="36">
        <f>SUMIFS(СВЦЭМ!$L$34:$L$777,СВЦЭМ!$A$34:$A$777,$A389,СВЦЭМ!$B$34:$B$777,L$383)+'СЕТ СН'!$F$16</f>
        <v>0</v>
      </c>
      <c r="M389" s="36">
        <f>SUMIFS(СВЦЭМ!$L$34:$L$777,СВЦЭМ!$A$34:$A$777,$A389,СВЦЭМ!$B$34:$B$777,M$383)+'СЕТ СН'!$F$16</f>
        <v>0</v>
      </c>
      <c r="N389" s="36">
        <f>SUMIFS(СВЦЭМ!$L$34:$L$777,СВЦЭМ!$A$34:$A$777,$A389,СВЦЭМ!$B$34:$B$777,N$383)+'СЕТ СН'!$F$16</f>
        <v>0</v>
      </c>
      <c r="O389" s="36">
        <f>SUMIFS(СВЦЭМ!$L$34:$L$777,СВЦЭМ!$A$34:$A$777,$A389,СВЦЭМ!$B$34:$B$777,O$383)+'СЕТ СН'!$F$16</f>
        <v>0</v>
      </c>
      <c r="P389" s="36">
        <f>SUMIFS(СВЦЭМ!$L$34:$L$777,СВЦЭМ!$A$34:$A$777,$A389,СВЦЭМ!$B$34:$B$777,P$383)+'СЕТ СН'!$F$16</f>
        <v>0</v>
      </c>
      <c r="Q389" s="36">
        <f>SUMIFS(СВЦЭМ!$L$34:$L$777,СВЦЭМ!$A$34:$A$777,$A389,СВЦЭМ!$B$34:$B$777,Q$383)+'СЕТ СН'!$F$16</f>
        <v>0</v>
      </c>
      <c r="R389" s="36">
        <f>SUMIFS(СВЦЭМ!$L$34:$L$777,СВЦЭМ!$A$34:$A$777,$A389,СВЦЭМ!$B$34:$B$777,R$383)+'СЕТ СН'!$F$16</f>
        <v>0</v>
      </c>
      <c r="S389" s="36">
        <f>SUMIFS(СВЦЭМ!$L$34:$L$777,СВЦЭМ!$A$34:$A$777,$A389,СВЦЭМ!$B$34:$B$777,S$383)+'СЕТ СН'!$F$16</f>
        <v>0</v>
      </c>
      <c r="T389" s="36">
        <f>SUMIFS(СВЦЭМ!$L$34:$L$777,СВЦЭМ!$A$34:$A$777,$A389,СВЦЭМ!$B$34:$B$777,T$383)+'СЕТ СН'!$F$16</f>
        <v>0</v>
      </c>
      <c r="U389" s="36">
        <f>SUMIFS(СВЦЭМ!$L$34:$L$777,СВЦЭМ!$A$34:$A$777,$A389,СВЦЭМ!$B$34:$B$777,U$383)+'СЕТ СН'!$F$16</f>
        <v>0</v>
      </c>
      <c r="V389" s="36">
        <f>SUMIFS(СВЦЭМ!$L$34:$L$777,СВЦЭМ!$A$34:$A$777,$A389,СВЦЭМ!$B$34:$B$777,V$383)+'СЕТ СН'!$F$16</f>
        <v>0</v>
      </c>
      <c r="W389" s="36">
        <f>SUMIFS(СВЦЭМ!$L$34:$L$777,СВЦЭМ!$A$34:$A$777,$A389,СВЦЭМ!$B$34:$B$777,W$383)+'СЕТ СН'!$F$16</f>
        <v>0</v>
      </c>
      <c r="X389" s="36">
        <f>SUMIFS(СВЦЭМ!$L$34:$L$777,СВЦЭМ!$A$34:$A$777,$A389,СВЦЭМ!$B$34:$B$777,X$383)+'СЕТ СН'!$F$16</f>
        <v>0</v>
      </c>
      <c r="Y389" s="36">
        <f>SUMIFS(СВЦЭМ!$L$34:$L$777,СВЦЭМ!$A$34:$A$777,$A389,СВЦЭМ!$B$34:$B$777,Y$383)+'СЕТ СН'!$F$16</f>
        <v>0</v>
      </c>
    </row>
    <row r="390" spans="1:25" ht="15.75" hidden="1" x14ac:dyDescent="0.2">
      <c r="A390" s="35">
        <f t="shared" si="11"/>
        <v>44234</v>
      </c>
      <c r="B390" s="36">
        <f>SUMIFS(СВЦЭМ!$L$34:$L$777,СВЦЭМ!$A$34:$A$777,$A390,СВЦЭМ!$B$34:$B$777,B$383)+'СЕТ СН'!$F$16</f>
        <v>0</v>
      </c>
      <c r="C390" s="36">
        <f>SUMIFS(СВЦЭМ!$L$34:$L$777,СВЦЭМ!$A$34:$A$777,$A390,СВЦЭМ!$B$34:$B$777,C$383)+'СЕТ СН'!$F$16</f>
        <v>0</v>
      </c>
      <c r="D390" s="36">
        <f>SUMIFS(СВЦЭМ!$L$34:$L$777,СВЦЭМ!$A$34:$A$777,$A390,СВЦЭМ!$B$34:$B$777,D$383)+'СЕТ СН'!$F$16</f>
        <v>0</v>
      </c>
      <c r="E390" s="36">
        <f>SUMIFS(СВЦЭМ!$L$34:$L$777,СВЦЭМ!$A$34:$A$777,$A390,СВЦЭМ!$B$34:$B$777,E$383)+'СЕТ СН'!$F$16</f>
        <v>0</v>
      </c>
      <c r="F390" s="36">
        <f>SUMIFS(СВЦЭМ!$L$34:$L$777,СВЦЭМ!$A$34:$A$777,$A390,СВЦЭМ!$B$34:$B$777,F$383)+'СЕТ СН'!$F$16</f>
        <v>0</v>
      </c>
      <c r="G390" s="36">
        <f>SUMIFS(СВЦЭМ!$L$34:$L$777,СВЦЭМ!$A$34:$A$777,$A390,СВЦЭМ!$B$34:$B$777,G$383)+'СЕТ СН'!$F$16</f>
        <v>0</v>
      </c>
      <c r="H390" s="36">
        <f>SUMIFS(СВЦЭМ!$L$34:$L$777,СВЦЭМ!$A$34:$A$777,$A390,СВЦЭМ!$B$34:$B$777,H$383)+'СЕТ СН'!$F$16</f>
        <v>0</v>
      </c>
      <c r="I390" s="36">
        <f>SUMIFS(СВЦЭМ!$L$34:$L$777,СВЦЭМ!$A$34:$A$777,$A390,СВЦЭМ!$B$34:$B$777,I$383)+'СЕТ СН'!$F$16</f>
        <v>0</v>
      </c>
      <c r="J390" s="36">
        <f>SUMIFS(СВЦЭМ!$L$34:$L$777,СВЦЭМ!$A$34:$A$777,$A390,СВЦЭМ!$B$34:$B$777,J$383)+'СЕТ СН'!$F$16</f>
        <v>0</v>
      </c>
      <c r="K390" s="36">
        <f>SUMIFS(СВЦЭМ!$L$34:$L$777,СВЦЭМ!$A$34:$A$777,$A390,СВЦЭМ!$B$34:$B$777,K$383)+'СЕТ СН'!$F$16</f>
        <v>0</v>
      </c>
      <c r="L390" s="36">
        <f>SUMIFS(СВЦЭМ!$L$34:$L$777,СВЦЭМ!$A$34:$A$777,$A390,СВЦЭМ!$B$34:$B$777,L$383)+'СЕТ СН'!$F$16</f>
        <v>0</v>
      </c>
      <c r="M390" s="36">
        <f>SUMIFS(СВЦЭМ!$L$34:$L$777,СВЦЭМ!$A$34:$A$777,$A390,СВЦЭМ!$B$34:$B$777,M$383)+'СЕТ СН'!$F$16</f>
        <v>0</v>
      </c>
      <c r="N390" s="36">
        <f>SUMIFS(СВЦЭМ!$L$34:$L$777,СВЦЭМ!$A$34:$A$777,$A390,СВЦЭМ!$B$34:$B$777,N$383)+'СЕТ СН'!$F$16</f>
        <v>0</v>
      </c>
      <c r="O390" s="36">
        <f>SUMIFS(СВЦЭМ!$L$34:$L$777,СВЦЭМ!$A$34:$A$777,$A390,СВЦЭМ!$B$34:$B$777,O$383)+'СЕТ СН'!$F$16</f>
        <v>0</v>
      </c>
      <c r="P390" s="36">
        <f>SUMIFS(СВЦЭМ!$L$34:$L$777,СВЦЭМ!$A$34:$A$777,$A390,СВЦЭМ!$B$34:$B$777,P$383)+'СЕТ СН'!$F$16</f>
        <v>0</v>
      </c>
      <c r="Q390" s="36">
        <f>SUMIFS(СВЦЭМ!$L$34:$L$777,СВЦЭМ!$A$34:$A$777,$A390,СВЦЭМ!$B$34:$B$777,Q$383)+'СЕТ СН'!$F$16</f>
        <v>0</v>
      </c>
      <c r="R390" s="36">
        <f>SUMIFS(СВЦЭМ!$L$34:$L$777,СВЦЭМ!$A$34:$A$777,$A390,СВЦЭМ!$B$34:$B$777,R$383)+'СЕТ СН'!$F$16</f>
        <v>0</v>
      </c>
      <c r="S390" s="36">
        <f>SUMIFS(СВЦЭМ!$L$34:$L$777,СВЦЭМ!$A$34:$A$777,$A390,СВЦЭМ!$B$34:$B$777,S$383)+'СЕТ СН'!$F$16</f>
        <v>0</v>
      </c>
      <c r="T390" s="36">
        <f>SUMIFS(СВЦЭМ!$L$34:$L$777,СВЦЭМ!$A$34:$A$777,$A390,СВЦЭМ!$B$34:$B$777,T$383)+'СЕТ СН'!$F$16</f>
        <v>0</v>
      </c>
      <c r="U390" s="36">
        <f>SUMIFS(СВЦЭМ!$L$34:$L$777,СВЦЭМ!$A$34:$A$777,$A390,СВЦЭМ!$B$34:$B$777,U$383)+'СЕТ СН'!$F$16</f>
        <v>0</v>
      </c>
      <c r="V390" s="36">
        <f>SUMIFS(СВЦЭМ!$L$34:$L$777,СВЦЭМ!$A$34:$A$777,$A390,СВЦЭМ!$B$34:$B$777,V$383)+'СЕТ СН'!$F$16</f>
        <v>0</v>
      </c>
      <c r="W390" s="36">
        <f>SUMIFS(СВЦЭМ!$L$34:$L$777,СВЦЭМ!$A$34:$A$777,$A390,СВЦЭМ!$B$34:$B$777,W$383)+'СЕТ СН'!$F$16</f>
        <v>0</v>
      </c>
      <c r="X390" s="36">
        <f>SUMIFS(СВЦЭМ!$L$34:$L$777,СВЦЭМ!$A$34:$A$777,$A390,СВЦЭМ!$B$34:$B$777,X$383)+'СЕТ СН'!$F$16</f>
        <v>0</v>
      </c>
      <c r="Y390" s="36">
        <f>SUMIFS(СВЦЭМ!$L$34:$L$777,СВЦЭМ!$A$34:$A$777,$A390,СВЦЭМ!$B$34:$B$777,Y$383)+'СЕТ СН'!$F$16</f>
        <v>0</v>
      </c>
    </row>
    <row r="391" spans="1:25" ht="15.75" hidden="1" x14ac:dyDescent="0.2">
      <c r="A391" s="35">
        <f t="shared" si="11"/>
        <v>44235</v>
      </c>
      <c r="B391" s="36">
        <f>SUMIFS(СВЦЭМ!$L$34:$L$777,СВЦЭМ!$A$34:$A$777,$A391,СВЦЭМ!$B$34:$B$777,B$383)+'СЕТ СН'!$F$16</f>
        <v>0</v>
      </c>
      <c r="C391" s="36">
        <f>SUMIFS(СВЦЭМ!$L$34:$L$777,СВЦЭМ!$A$34:$A$777,$A391,СВЦЭМ!$B$34:$B$777,C$383)+'СЕТ СН'!$F$16</f>
        <v>0</v>
      </c>
      <c r="D391" s="36">
        <f>SUMIFS(СВЦЭМ!$L$34:$L$777,СВЦЭМ!$A$34:$A$777,$A391,СВЦЭМ!$B$34:$B$777,D$383)+'СЕТ СН'!$F$16</f>
        <v>0</v>
      </c>
      <c r="E391" s="36">
        <f>SUMIFS(СВЦЭМ!$L$34:$L$777,СВЦЭМ!$A$34:$A$777,$A391,СВЦЭМ!$B$34:$B$777,E$383)+'СЕТ СН'!$F$16</f>
        <v>0</v>
      </c>
      <c r="F391" s="36">
        <f>SUMIFS(СВЦЭМ!$L$34:$L$777,СВЦЭМ!$A$34:$A$777,$A391,СВЦЭМ!$B$34:$B$777,F$383)+'СЕТ СН'!$F$16</f>
        <v>0</v>
      </c>
      <c r="G391" s="36">
        <f>SUMIFS(СВЦЭМ!$L$34:$L$777,СВЦЭМ!$A$34:$A$777,$A391,СВЦЭМ!$B$34:$B$777,G$383)+'СЕТ СН'!$F$16</f>
        <v>0</v>
      </c>
      <c r="H391" s="36">
        <f>SUMIFS(СВЦЭМ!$L$34:$L$777,СВЦЭМ!$A$34:$A$777,$A391,СВЦЭМ!$B$34:$B$777,H$383)+'СЕТ СН'!$F$16</f>
        <v>0</v>
      </c>
      <c r="I391" s="36">
        <f>SUMIFS(СВЦЭМ!$L$34:$L$777,СВЦЭМ!$A$34:$A$777,$A391,СВЦЭМ!$B$34:$B$777,I$383)+'СЕТ СН'!$F$16</f>
        <v>0</v>
      </c>
      <c r="J391" s="36">
        <f>SUMIFS(СВЦЭМ!$L$34:$L$777,СВЦЭМ!$A$34:$A$777,$A391,СВЦЭМ!$B$34:$B$777,J$383)+'СЕТ СН'!$F$16</f>
        <v>0</v>
      </c>
      <c r="K391" s="36">
        <f>SUMIFS(СВЦЭМ!$L$34:$L$777,СВЦЭМ!$A$34:$A$777,$A391,СВЦЭМ!$B$34:$B$777,K$383)+'СЕТ СН'!$F$16</f>
        <v>0</v>
      </c>
      <c r="L391" s="36">
        <f>SUMIFS(СВЦЭМ!$L$34:$L$777,СВЦЭМ!$A$34:$A$777,$A391,СВЦЭМ!$B$34:$B$777,L$383)+'СЕТ СН'!$F$16</f>
        <v>0</v>
      </c>
      <c r="M391" s="36">
        <f>SUMIFS(СВЦЭМ!$L$34:$L$777,СВЦЭМ!$A$34:$A$777,$A391,СВЦЭМ!$B$34:$B$777,M$383)+'СЕТ СН'!$F$16</f>
        <v>0</v>
      </c>
      <c r="N391" s="36">
        <f>SUMIFS(СВЦЭМ!$L$34:$L$777,СВЦЭМ!$A$34:$A$777,$A391,СВЦЭМ!$B$34:$B$777,N$383)+'СЕТ СН'!$F$16</f>
        <v>0</v>
      </c>
      <c r="O391" s="36">
        <f>SUMIFS(СВЦЭМ!$L$34:$L$777,СВЦЭМ!$A$34:$A$777,$A391,СВЦЭМ!$B$34:$B$777,O$383)+'СЕТ СН'!$F$16</f>
        <v>0</v>
      </c>
      <c r="P391" s="36">
        <f>SUMIFS(СВЦЭМ!$L$34:$L$777,СВЦЭМ!$A$34:$A$777,$A391,СВЦЭМ!$B$34:$B$777,P$383)+'СЕТ СН'!$F$16</f>
        <v>0</v>
      </c>
      <c r="Q391" s="36">
        <f>SUMIFS(СВЦЭМ!$L$34:$L$777,СВЦЭМ!$A$34:$A$777,$A391,СВЦЭМ!$B$34:$B$777,Q$383)+'СЕТ СН'!$F$16</f>
        <v>0</v>
      </c>
      <c r="R391" s="36">
        <f>SUMIFS(СВЦЭМ!$L$34:$L$777,СВЦЭМ!$A$34:$A$777,$A391,СВЦЭМ!$B$34:$B$777,R$383)+'СЕТ СН'!$F$16</f>
        <v>0</v>
      </c>
      <c r="S391" s="36">
        <f>SUMIFS(СВЦЭМ!$L$34:$L$777,СВЦЭМ!$A$34:$A$777,$A391,СВЦЭМ!$B$34:$B$777,S$383)+'СЕТ СН'!$F$16</f>
        <v>0</v>
      </c>
      <c r="T391" s="36">
        <f>SUMIFS(СВЦЭМ!$L$34:$L$777,СВЦЭМ!$A$34:$A$777,$A391,СВЦЭМ!$B$34:$B$777,T$383)+'СЕТ СН'!$F$16</f>
        <v>0</v>
      </c>
      <c r="U391" s="36">
        <f>SUMIFS(СВЦЭМ!$L$34:$L$777,СВЦЭМ!$A$34:$A$777,$A391,СВЦЭМ!$B$34:$B$777,U$383)+'СЕТ СН'!$F$16</f>
        <v>0</v>
      </c>
      <c r="V391" s="36">
        <f>SUMIFS(СВЦЭМ!$L$34:$L$777,СВЦЭМ!$A$34:$A$777,$A391,СВЦЭМ!$B$34:$B$777,V$383)+'СЕТ СН'!$F$16</f>
        <v>0</v>
      </c>
      <c r="W391" s="36">
        <f>SUMIFS(СВЦЭМ!$L$34:$L$777,СВЦЭМ!$A$34:$A$777,$A391,СВЦЭМ!$B$34:$B$777,W$383)+'СЕТ СН'!$F$16</f>
        <v>0</v>
      </c>
      <c r="X391" s="36">
        <f>SUMIFS(СВЦЭМ!$L$34:$L$777,СВЦЭМ!$A$34:$A$777,$A391,СВЦЭМ!$B$34:$B$777,X$383)+'СЕТ СН'!$F$16</f>
        <v>0</v>
      </c>
      <c r="Y391" s="36">
        <f>SUMIFS(СВЦЭМ!$L$34:$L$777,СВЦЭМ!$A$34:$A$777,$A391,СВЦЭМ!$B$34:$B$777,Y$383)+'СЕТ СН'!$F$16</f>
        <v>0</v>
      </c>
    </row>
    <row r="392" spans="1:25" ht="15.75" hidden="1" x14ac:dyDescent="0.2">
      <c r="A392" s="35">
        <f t="shared" si="11"/>
        <v>44236</v>
      </c>
      <c r="B392" s="36">
        <f>SUMIFS(СВЦЭМ!$L$34:$L$777,СВЦЭМ!$A$34:$A$777,$A392,СВЦЭМ!$B$34:$B$777,B$383)+'СЕТ СН'!$F$16</f>
        <v>0</v>
      </c>
      <c r="C392" s="36">
        <f>SUMIFS(СВЦЭМ!$L$34:$L$777,СВЦЭМ!$A$34:$A$777,$A392,СВЦЭМ!$B$34:$B$777,C$383)+'СЕТ СН'!$F$16</f>
        <v>0</v>
      </c>
      <c r="D392" s="36">
        <f>SUMIFS(СВЦЭМ!$L$34:$L$777,СВЦЭМ!$A$34:$A$777,$A392,СВЦЭМ!$B$34:$B$777,D$383)+'СЕТ СН'!$F$16</f>
        <v>0</v>
      </c>
      <c r="E392" s="36">
        <f>SUMIFS(СВЦЭМ!$L$34:$L$777,СВЦЭМ!$A$34:$A$777,$A392,СВЦЭМ!$B$34:$B$777,E$383)+'СЕТ СН'!$F$16</f>
        <v>0</v>
      </c>
      <c r="F392" s="36">
        <f>SUMIFS(СВЦЭМ!$L$34:$L$777,СВЦЭМ!$A$34:$A$777,$A392,СВЦЭМ!$B$34:$B$777,F$383)+'СЕТ СН'!$F$16</f>
        <v>0</v>
      </c>
      <c r="G392" s="36">
        <f>SUMIFS(СВЦЭМ!$L$34:$L$777,СВЦЭМ!$A$34:$A$777,$A392,СВЦЭМ!$B$34:$B$777,G$383)+'СЕТ СН'!$F$16</f>
        <v>0</v>
      </c>
      <c r="H392" s="36">
        <f>SUMIFS(СВЦЭМ!$L$34:$L$777,СВЦЭМ!$A$34:$A$777,$A392,СВЦЭМ!$B$34:$B$777,H$383)+'СЕТ СН'!$F$16</f>
        <v>0</v>
      </c>
      <c r="I392" s="36">
        <f>SUMIFS(СВЦЭМ!$L$34:$L$777,СВЦЭМ!$A$34:$A$777,$A392,СВЦЭМ!$B$34:$B$777,I$383)+'СЕТ СН'!$F$16</f>
        <v>0</v>
      </c>
      <c r="J392" s="36">
        <f>SUMIFS(СВЦЭМ!$L$34:$L$777,СВЦЭМ!$A$34:$A$777,$A392,СВЦЭМ!$B$34:$B$777,J$383)+'СЕТ СН'!$F$16</f>
        <v>0</v>
      </c>
      <c r="K392" s="36">
        <f>SUMIFS(СВЦЭМ!$L$34:$L$777,СВЦЭМ!$A$34:$A$777,$A392,СВЦЭМ!$B$34:$B$777,K$383)+'СЕТ СН'!$F$16</f>
        <v>0</v>
      </c>
      <c r="L392" s="36">
        <f>SUMIFS(СВЦЭМ!$L$34:$L$777,СВЦЭМ!$A$34:$A$777,$A392,СВЦЭМ!$B$34:$B$777,L$383)+'СЕТ СН'!$F$16</f>
        <v>0</v>
      </c>
      <c r="M392" s="36">
        <f>SUMIFS(СВЦЭМ!$L$34:$L$777,СВЦЭМ!$A$34:$A$777,$A392,СВЦЭМ!$B$34:$B$777,M$383)+'СЕТ СН'!$F$16</f>
        <v>0</v>
      </c>
      <c r="N392" s="36">
        <f>SUMIFS(СВЦЭМ!$L$34:$L$777,СВЦЭМ!$A$34:$A$777,$A392,СВЦЭМ!$B$34:$B$777,N$383)+'СЕТ СН'!$F$16</f>
        <v>0</v>
      </c>
      <c r="O392" s="36">
        <f>SUMIFS(СВЦЭМ!$L$34:$L$777,СВЦЭМ!$A$34:$A$777,$A392,СВЦЭМ!$B$34:$B$777,O$383)+'СЕТ СН'!$F$16</f>
        <v>0</v>
      </c>
      <c r="P392" s="36">
        <f>SUMIFS(СВЦЭМ!$L$34:$L$777,СВЦЭМ!$A$34:$A$777,$A392,СВЦЭМ!$B$34:$B$777,P$383)+'СЕТ СН'!$F$16</f>
        <v>0</v>
      </c>
      <c r="Q392" s="36">
        <f>SUMIFS(СВЦЭМ!$L$34:$L$777,СВЦЭМ!$A$34:$A$777,$A392,СВЦЭМ!$B$34:$B$777,Q$383)+'СЕТ СН'!$F$16</f>
        <v>0</v>
      </c>
      <c r="R392" s="36">
        <f>SUMIFS(СВЦЭМ!$L$34:$L$777,СВЦЭМ!$A$34:$A$777,$A392,СВЦЭМ!$B$34:$B$777,R$383)+'СЕТ СН'!$F$16</f>
        <v>0</v>
      </c>
      <c r="S392" s="36">
        <f>SUMIFS(СВЦЭМ!$L$34:$L$777,СВЦЭМ!$A$34:$A$777,$A392,СВЦЭМ!$B$34:$B$777,S$383)+'СЕТ СН'!$F$16</f>
        <v>0</v>
      </c>
      <c r="T392" s="36">
        <f>SUMIFS(СВЦЭМ!$L$34:$L$777,СВЦЭМ!$A$34:$A$777,$A392,СВЦЭМ!$B$34:$B$777,T$383)+'СЕТ СН'!$F$16</f>
        <v>0</v>
      </c>
      <c r="U392" s="36">
        <f>SUMIFS(СВЦЭМ!$L$34:$L$777,СВЦЭМ!$A$34:$A$777,$A392,СВЦЭМ!$B$34:$B$777,U$383)+'СЕТ СН'!$F$16</f>
        <v>0</v>
      </c>
      <c r="V392" s="36">
        <f>SUMIFS(СВЦЭМ!$L$34:$L$777,СВЦЭМ!$A$34:$A$777,$A392,СВЦЭМ!$B$34:$B$777,V$383)+'СЕТ СН'!$F$16</f>
        <v>0</v>
      </c>
      <c r="W392" s="36">
        <f>SUMIFS(СВЦЭМ!$L$34:$L$777,СВЦЭМ!$A$34:$A$777,$A392,СВЦЭМ!$B$34:$B$777,W$383)+'СЕТ СН'!$F$16</f>
        <v>0</v>
      </c>
      <c r="X392" s="36">
        <f>SUMIFS(СВЦЭМ!$L$34:$L$777,СВЦЭМ!$A$34:$A$777,$A392,СВЦЭМ!$B$34:$B$777,X$383)+'СЕТ СН'!$F$16</f>
        <v>0</v>
      </c>
      <c r="Y392" s="36">
        <f>SUMIFS(СВЦЭМ!$L$34:$L$777,СВЦЭМ!$A$34:$A$777,$A392,СВЦЭМ!$B$34:$B$777,Y$383)+'СЕТ СН'!$F$16</f>
        <v>0</v>
      </c>
    </row>
    <row r="393" spans="1:25" ht="15.75" hidden="1" x14ac:dyDescent="0.2">
      <c r="A393" s="35">
        <f t="shared" si="11"/>
        <v>44237</v>
      </c>
      <c r="B393" s="36">
        <f>SUMIFS(СВЦЭМ!$L$34:$L$777,СВЦЭМ!$A$34:$A$777,$A393,СВЦЭМ!$B$34:$B$777,B$383)+'СЕТ СН'!$F$16</f>
        <v>0</v>
      </c>
      <c r="C393" s="36">
        <f>SUMIFS(СВЦЭМ!$L$34:$L$777,СВЦЭМ!$A$34:$A$777,$A393,СВЦЭМ!$B$34:$B$777,C$383)+'СЕТ СН'!$F$16</f>
        <v>0</v>
      </c>
      <c r="D393" s="36">
        <f>SUMIFS(СВЦЭМ!$L$34:$L$777,СВЦЭМ!$A$34:$A$777,$A393,СВЦЭМ!$B$34:$B$777,D$383)+'СЕТ СН'!$F$16</f>
        <v>0</v>
      </c>
      <c r="E393" s="36">
        <f>SUMIFS(СВЦЭМ!$L$34:$L$777,СВЦЭМ!$A$34:$A$777,$A393,СВЦЭМ!$B$34:$B$777,E$383)+'СЕТ СН'!$F$16</f>
        <v>0</v>
      </c>
      <c r="F393" s="36">
        <f>SUMIFS(СВЦЭМ!$L$34:$L$777,СВЦЭМ!$A$34:$A$777,$A393,СВЦЭМ!$B$34:$B$777,F$383)+'СЕТ СН'!$F$16</f>
        <v>0</v>
      </c>
      <c r="G393" s="36">
        <f>SUMIFS(СВЦЭМ!$L$34:$L$777,СВЦЭМ!$A$34:$A$777,$A393,СВЦЭМ!$B$34:$B$777,G$383)+'СЕТ СН'!$F$16</f>
        <v>0</v>
      </c>
      <c r="H393" s="36">
        <f>SUMIFS(СВЦЭМ!$L$34:$L$777,СВЦЭМ!$A$34:$A$777,$A393,СВЦЭМ!$B$34:$B$777,H$383)+'СЕТ СН'!$F$16</f>
        <v>0</v>
      </c>
      <c r="I393" s="36">
        <f>SUMIFS(СВЦЭМ!$L$34:$L$777,СВЦЭМ!$A$34:$A$777,$A393,СВЦЭМ!$B$34:$B$777,I$383)+'СЕТ СН'!$F$16</f>
        <v>0</v>
      </c>
      <c r="J393" s="36">
        <f>SUMIFS(СВЦЭМ!$L$34:$L$777,СВЦЭМ!$A$34:$A$777,$A393,СВЦЭМ!$B$34:$B$777,J$383)+'СЕТ СН'!$F$16</f>
        <v>0</v>
      </c>
      <c r="K393" s="36">
        <f>SUMIFS(СВЦЭМ!$L$34:$L$777,СВЦЭМ!$A$34:$A$777,$A393,СВЦЭМ!$B$34:$B$777,K$383)+'СЕТ СН'!$F$16</f>
        <v>0</v>
      </c>
      <c r="L393" s="36">
        <f>SUMIFS(СВЦЭМ!$L$34:$L$777,СВЦЭМ!$A$34:$A$777,$A393,СВЦЭМ!$B$34:$B$777,L$383)+'СЕТ СН'!$F$16</f>
        <v>0</v>
      </c>
      <c r="M393" s="36">
        <f>SUMIFS(СВЦЭМ!$L$34:$L$777,СВЦЭМ!$A$34:$A$777,$A393,СВЦЭМ!$B$34:$B$777,M$383)+'СЕТ СН'!$F$16</f>
        <v>0</v>
      </c>
      <c r="N393" s="36">
        <f>SUMIFS(СВЦЭМ!$L$34:$L$777,СВЦЭМ!$A$34:$A$777,$A393,СВЦЭМ!$B$34:$B$777,N$383)+'СЕТ СН'!$F$16</f>
        <v>0</v>
      </c>
      <c r="O393" s="36">
        <f>SUMIFS(СВЦЭМ!$L$34:$L$777,СВЦЭМ!$A$34:$A$777,$A393,СВЦЭМ!$B$34:$B$777,O$383)+'СЕТ СН'!$F$16</f>
        <v>0</v>
      </c>
      <c r="P393" s="36">
        <f>SUMIFS(СВЦЭМ!$L$34:$L$777,СВЦЭМ!$A$34:$A$777,$A393,СВЦЭМ!$B$34:$B$777,P$383)+'СЕТ СН'!$F$16</f>
        <v>0</v>
      </c>
      <c r="Q393" s="36">
        <f>SUMIFS(СВЦЭМ!$L$34:$L$777,СВЦЭМ!$A$34:$A$777,$A393,СВЦЭМ!$B$34:$B$777,Q$383)+'СЕТ СН'!$F$16</f>
        <v>0</v>
      </c>
      <c r="R393" s="36">
        <f>SUMIFS(СВЦЭМ!$L$34:$L$777,СВЦЭМ!$A$34:$A$777,$A393,СВЦЭМ!$B$34:$B$777,R$383)+'СЕТ СН'!$F$16</f>
        <v>0</v>
      </c>
      <c r="S393" s="36">
        <f>SUMIFS(СВЦЭМ!$L$34:$L$777,СВЦЭМ!$A$34:$A$777,$A393,СВЦЭМ!$B$34:$B$777,S$383)+'СЕТ СН'!$F$16</f>
        <v>0</v>
      </c>
      <c r="T393" s="36">
        <f>SUMIFS(СВЦЭМ!$L$34:$L$777,СВЦЭМ!$A$34:$A$777,$A393,СВЦЭМ!$B$34:$B$777,T$383)+'СЕТ СН'!$F$16</f>
        <v>0</v>
      </c>
      <c r="U393" s="36">
        <f>SUMIFS(СВЦЭМ!$L$34:$L$777,СВЦЭМ!$A$34:$A$777,$A393,СВЦЭМ!$B$34:$B$777,U$383)+'СЕТ СН'!$F$16</f>
        <v>0</v>
      </c>
      <c r="V393" s="36">
        <f>SUMIFS(СВЦЭМ!$L$34:$L$777,СВЦЭМ!$A$34:$A$777,$A393,СВЦЭМ!$B$34:$B$777,V$383)+'СЕТ СН'!$F$16</f>
        <v>0</v>
      </c>
      <c r="W393" s="36">
        <f>SUMIFS(СВЦЭМ!$L$34:$L$777,СВЦЭМ!$A$34:$A$777,$A393,СВЦЭМ!$B$34:$B$777,W$383)+'СЕТ СН'!$F$16</f>
        <v>0</v>
      </c>
      <c r="X393" s="36">
        <f>SUMIFS(СВЦЭМ!$L$34:$L$777,СВЦЭМ!$A$34:$A$777,$A393,СВЦЭМ!$B$34:$B$777,X$383)+'СЕТ СН'!$F$16</f>
        <v>0</v>
      </c>
      <c r="Y393" s="36">
        <f>SUMIFS(СВЦЭМ!$L$34:$L$777,СВЦЭМ!$A$34:$A$777,$A393,СВЦЭМ!$B$34:$B$777,Y$383)+'СЕТ СН'!$F$16</f>
        <v>0</v>
      </c>
    </row>
    <row r="394" spans="1:25" ht="15.75" hidden="1" x14ac:dyDescent="0.2">
      <c r="A394" s="35">
        <f t="shared" si="11"/>
        <v>44238</v>
      </c>
      <c r="B394" s="36">
        <f>SUMIFS(СВЦЭМ!$L$34:$L$777,СВЦЭМ!$A$34:$A$777,$A394,СВЦЭМ!$B$34:$B$777,B$383)+'СЕТ СН'!$F$16</f>
        <v>0</v>
      </c>
      <c r="C394" s="36">
        <f>SUMIFS(СВЦЭМ!$L$34:$L$777,СВЦЭМ!$A$34:$A$777,$A394,СВЦЭМ!$B$34:$B$777,C$383)+'СЕТ СН'!$F$16</f>
        <v>0</v>
      </c>
      <c r="D394" s="36">
        <f>SUMIFS(СВЦЭМ!$L$34:$L$777,СВЦЭМ!$A$34:$A$777,$A394,СВЦЭМ!$B$34:$B$777,D$383)+'СЕТ СН'!$F$16</f>
        <v>0</v>
      </c>
      <c r="E394" s="36">
        <f>SUMIFS(СВЦЭМ!$L$34:$L$777,СВЦЭМ!$A$34:$A$777,$A394,СВЦЭМ!$B$34:$B$777,E$383)+'СЕТ СН'!$F$16</f>
        <v>0</v>
      </c>
      <c r="F394" s="36">
        <f>SUMIFS(СВЦЭМ!$L$34:$L$777,СВЦЭМ!$A$34:$A$777,$A394,СВЦЭМ!$B$34:$B$777,F$383)+'СЕТ СН'!$F$16</f>
        <v>0</v>
      </c>
      <c r="G394" s="36">
        <f>SUMIFS(СВЦЭМ!$L$34:$L$777,СВЦЭМ!$A$34:$A$777,$A394,СВЦЭМ!$B$34:$B$777,G$383)+'СЕТ СН'!$F$16</f>
        <v>0</v>
      </c>
      <c r="H394" s="36">
        <f>SUMIFS(СВЦЭМ!$L$34:$L$777,СВЦЭМ!$A$34:$A$777,$A394,СВЦЭМ!$B$34:$B$777,H$383)+'СЕТ СН'!$F$16</f>
        <v>0</v>
      </c>
      <c r="I394" s="36">
        <f>SUMIFS(СВЦЭМ!$L$34:$L$777,СВЦЭМ!$A$34:$A$777,$A394,СВЦЭМ!$B$34:$B$777,I$383)+'СЕТ СН'!$F$16</f>
        <v>0</v>
      </c>
      <c r="J394" s="36">
        <f>SUMIFS(СВЦЭМ!$L$34:$L$777,СВЦЭМ!$A$34:$A$777,$A394,СВЦЭМ!$B$34:$B$777,J$383)+'СЕТ СН'!$F$16</f>
        <v>0</v>
      </c>
      <c r="K394" s="36">
        <f>SUMIFS(СВЦЭМ!$L$34:$L$777,СВЦЭМ!$A$34:$A$777,$A394,СВЦЭМ!$B$34:$B$777,K$383)+'СЕТ СН'!$F$16</f>
        <v>0</v>
      </c>
      <c r="L394" s="36">
        <f>SUMIFS(СВЦЭМ!$L$34:$L$777,СВЦЭМ!$A$34:$A$777,$A394,СВЦЭМ!$B$34:$B$777,L$383)+'СЕТ СН'!$F$16</f>
        <v>0</v>
      </c>
      <c r="M394" s="36">
        <f>SUMIFS(СВЦЭМ!$L$34:$L$777,СВЦЭМ!$A$34:$A$777,$A394,СВЦЭМ!$B$34:$B$777,M$383)+'СЕТ СН'!$F$16</f>
        <v>0</v>
      </c>
      <c r="N394" s="36">
        <f>SUMIFS(СВЦЭМ!$L$34:$L$777,СВЦЭМ!$A$34:$A$777,$A394,СВЦЭМ!$B$34:$B$777,N$383)+'СЕТ СН'!$F$16</f>
        <v>0</v>
      </c>
      <c r="O394" s="36">
        <f>SUMIFS(СВЦЭМ!$L$34:$L$777,СВЦЭМ!$A$34:$A$777,$A394,СВЦЭМ!$B$34:$B$777,O$383)+'СЕТ СН'!$F$16</f>
        <v>0</v>
      </c>
      <c r="P394" s="36">
        <f>SUMIFS(СВЦЭМ!$L$34:$L$777,СВЦЭМ!$A$34:$A$777,$A394,СВЦЭМ!$B$34:$B$777,P$383)+'СЕТ СН'!$F$16</f>
        <v>0</v>
      </c>
      <c r="Q394" s="36">
        <f>SUMIFS(СВЦЭМ!$L$34:$L$777,СВЦЭМ!$A$34:$A$777,$A394,СВЦЭМ!$B$34:$B$777,Q$383)+'СЕТ СН'!$F$16</f>
        <v>0</v>
      </c>
      <c r="R394" s="36">
        <f>SUMIFS(СВЦЭМ!$L$34:$L$777,СВЦЭМ!$A$34:$A$777,$A394,СВЦЭМ!$B$34:$B$777,R$383)+'СЕТ СН'!$F$16</f>
        <v>0</v>
      </c>
      <c r="S394" s="36">
        <f>SUMIFS(СВЦЭМ!$L$34:$L$777,СВЦЭМ!$A$34:$A$777,$A394,СВЦЭМ!$B$34:$B$777,S$383)+'СЕТ СН'!$F$16</f>
        <v>0</v>
      </c>
      <c r="T394" s="36">
        <f>SUMIFS(СВЦЭМ!$L$34:$L$777,СВЦЭМ!$A$34:$A$777,$A394,СВЦЭМ!$B$34:$B$777,T$383)+'СЕТ СН'!$F$16</f>
        <v>0</v>
      </c>
      <c r="U394" s="36">
        <f>SUMIFS(СВЦЭМ!$L$34:$L$777,СВЦЭМ!$A$34:$A$777,$A394,СВЦЭМ!$B$34:$B$777,U$383)+'СЕТ СН'!$F$16</f>
        <v>0</v>
      </c>
      <c r="V394" s="36">
        <f>SUMIFS(СВЦЭМ!$L$34:$L$777,СВЦЭМ!$A$34:$A$777,$A394,СВЦЭМ!$B$34:$B$777,V$383)+'СЕТ СН'!$F$16</f>
        <v>0</v>
      </c>
      <c r="W394" s="36">
        <f>SUMIFS(СВЦЭМ!$L$34:$L$777,СВЦЭМ!$A$34:$A$777,$A394,СВЦЭМ!$B$34:$B$777,W$383)+'СЕТ СН'!$F$16</f>
        <v>0</v>
      </c>
      <c r="X394" s="36">
        <f>SUMIFS(СВЦЭМ!$L$34:$L$777,СВЦЭМ!$A$34:$A$777,$A394,СВЦЭМ!$B$34:$B$777,X$383)+'СЕТ СН'!$F$16</f>
        <v>0</v>
      </c>
      <c r="Y394" s="36">
        <f>SUMIFS(СВЦЭМ!$L$34:$L$777,СВЦЭМ!$A$34:$A$777,$A394,СВЦЭМ!$B$34:$B$777,Y$383)+'СЕТ СН'!$F$16</f>
        <v>0</v>
      </c>
    </row>
    <row r="395" spans="1:25" ht="15.75" hidden="1" x14ac:dyDescent="0.2">
      <c r="A395" s="35">
        <f t="shared" si="11"/>
        <v>44239</v>
      </c>
      <c r="B395" s="36">
        <f>SUMIFS(СВЦЭМ!$L$34:$L$777,СВЦЭМ!$A$34:$A$777,$A395,СВЦЭМ!$B$34:$B$777,B$383)+'СЕТ СН'!$F$16</f>
        <v>0</v>
      </c>
      <c r="C395" s="36">
        <f>SUMIFS(СВЦЭМ!$L$34:$L$777,СВЦЭМ!$A$34:$A$777,$A395,СВЦЭМ!$B$34:$B$777,C$383)+'СЕТ СН'!$F$16</f>
        <v>0</v>
      </c>
      <c r="D395" s="36">
        <f>SUMIFS(СВЦЭМ!$L$34:$L$777,СВЦЭМ!$A$34:$A$777,$A395,СВЦЭМ!$B$34:$B$777,D$383)+'СЕТ СН'!$F$16</f>
        <v>0</v>
      </c>
      <c r="E395" s="36">
        <f>SUMIFS(СВЦЭМ!$L$34:$L$777,СВЦЭМ!$A$34:$A$777,$A395,СВЦЭМ!$B$34:$B$777,E$383)+'СЕТ СН'!$F$16</f>
        <v>0</v>
      </c>
      <c r="F395" s="36">
        <f>SUMIFS(СВЦЭМ!$L$34:$L$777,СВЦЭМ!$A$34:$A$777,$A395,СВЦЭМ!$B$34:$B$777,F$383)+'СЕТ СН'!$F$16</f>
        <v>0</v>
      </c>
      <c r="G395" s="36">
        <f>SUMIFS(СВЦЭМ!$L$34:$L$777,СВЦЭМ!$A$34:$A$777,$A395,СВЦЭМ!$B$34:$B$777,G$383)+'СЕТ СН'!$F$16</f>
        <v>0</v>
      </c>
      <c r="H395" s="36">
        <f>SUMIFS(СВЦЭМ!$L$34:$L$777,СВЦЭМ!$A$34:$A$777,$A395,СВЦЭМ!$B$34:$B$777,H$383)+'СЕТ СН'!$F$16</f>
        <v>0</v>
      </c>
      <c r="I395" s="36">
        <f>SUMIFS(СВЦЭМ!$L$34:$L$777,СВЦЭМ!$A$34:$A$777,$A395,СВЦЭМ!$B$34:$B$777,I$383)+'СЕТ СН'!$F$16</f>
        <v>0</v>
      </c>
      <c r="J395" s="36">
        <f>SUMIFS(СВЦЭМ!$L$34:$L$777,СВЦЭМ!$A$34:$A$777,$A395,СВЦЭМ!$B$34:$B$777,J$383)+'СЕТ СН'!$F$16</f>
        <v>0</v>
      </c>
      <c r="K395" s="36">
        <f>SUMIFS(СВЦЭМ!$L$34:$L$777,СВЦЭМ!$A$34:$A$777,$A395,СВЦЭМ!$B$34:$B$777,K$383)+'СЕТ СН'!$F$16</f>
        <v>0</v>
      </c>
      <c r="L395" s="36">
        <f>SUMIFS(СВЦЭМ!$L$34:$L$777,СВЦЭМ!$A$34:$A$777,$A395,СВЦЭМ!$B$34:$B$777,L$383)+'СЕТ СН'!$F$16</f>
        <v>0</v>
      </c>
      <c r="M395" s="36">
        <f>SUMIFS(СВЦЭМ!$L$34:$L$777,СВЦЭМ!$A$34:$A$777,$A395,СВЦЭМ!$B$34:$B$777,M$383)+'СЕТ СН'!$F$16</f>
        <v>0</v>
      </c>
      <c r="N395" s="36">
        <f>SUMIFS(СВЦЭМ!$L$34:$L$777,СВЦЭМ!$A$34:$A$777,$A395,СВЦЭМ!$B$34:$B$777,N$383)+'СЕТ СН'!$F$16</f>
        <v>0</v>
      </c>
      <c r="O395" s="36">
        <f>SUMIFS(СВЦЭМ!$L$34:$L$777,СВЦЭМ!$A$34:$A$777,$A395,СВЦЭМ!$B$34:$B$777,O$383)+'СЕТ СН'!$F$16</f>
        <v>0</v>
      </c>
      <c r="P395" s="36">
        <f>SUMIFS(СВЦЭМ!$L$34:$L$777,СВЦЭМ!$A$34:$A$777,$A395,СВЦЭМ!$B$34:$B$777,P$383)+'СЕТ СН'!$F$16</f>
        <v>0</v>
      </c>
      <c r="Q395" s="36">
        <f>SUMIFS(СВЦЭМ!$L$34:$L$777,СВЦЭМ!$A$34:$A$777,$A395,СВЦЭМ!$B$34:$B$777,Q$383)+'СЕТ СН'!$F$16</f>
        <v>0</v>
      </c>
      <c r="R395" s="36">
        <f>SUMIFS(СВЦЭМ!$L$34:$L$777,СВЦЭМ!$A$34:$A$777,$A395,СВЦЭМ!$B$34:$B$777,R$383)+'СЕТ СН'!$F$16</f>
        <v>0</v>
      </c>
      <c r="S395" s="36">
        <f>SUMIFS(СВЦЭМ!$L$34:$L$777,СВЦЭМ!$A$34:$A$777,$A395,СВЦЭМ!$B$34:$B$777,S$383)+'СЕТ СН'!$F$16</f>
        <v>0</v>
      </c>
      <c r="T395" s="36">
        <f>SUMIFS(СВЦЭМ!$L$34:$L$777,СВЦЭМ!$A$34:$A$777,$A395,СВЦЭМ!$B$34:$B$777,T$383)+'СЕТ СН'!$F$16</f>
        <v>0</v>
      </c>
      <c r="U395" s="36">
        <f>SUMIFS(СВЦЭМ!$L$34:$L$777,СВЦЭМ!$A$34:$A$777,$A395,СВЦЭМ!$B$34:$B$777,U$383)+'СЕТ СН'!$F$16</f>
        <v>0</v>
      </c>
      <c r="V395" s="36">
        <f>SUMIFS(СВЦЭМ!$L$34:$L$777,СВЦЭМ!$A$34:$A$777,$A395,СВЦЭМ!$B$34:$B$777,V$383)+'СЕТ СН'!$F$16</f>
        <v>0</v>
      </c>
      <c r="W395" s="36">
        <f>SUMIFS(СВЦЭМ!$L$34:$L$777,СВЦЭМ!$A$34:$A$777,$A395,СВЦЭМ!$B$34:$B$777,W$383)+'СЕТ СН'!$F$16</f>
        <v>0</v>
      </c>
      <c r="X395" s="36">
        <f>SUMIFS(СВЦЭМ!$L$34:$L$777,СВЦЭМ!$A$34:$A$777,$A395,СВЦЭМ!$B$34:$B$777,X$383)+'СЕТ СН'!$F$16</f>
        <v>0</v>
      </c>
      <c r="Y395" s="36">
        <f>SUMIFS(СВЦЭМ!$L$34:$L$777,СВЦЭМ!$A$34:$A$777,$A395,СВЦЭМ!$B$34:$B$777,Y$383)+'СЕТ СН'!$F$16</f>
        <v>0</v>
      </c>
    </row>
    <row r="396" spans="1:25" ht="15.75" hidden="1" x14ac:dyDescent="0.2">
      <c r="A396" s="35">
        <f t="shared" si="11"/>
        <v>44240</v>
      </c>
      <c r="B396" s="36">
        <f>SUMIFS(СВЦЭМ!$L$34:$L$777,СВЦЭМ!$A$34:$A$777,$A396,СВЦЭМ!$B$34:$B$777,B$383)+'СЕТ СН'!$F$16</f>
        <v>0</v>
      </c>
      <c r="C396" s="36">
        <f>SUMIFS(СВЦЭМ!$L$34:$L$777,СВЦЭМ!$A$34:$A$777,$A396,СВЦЭМ!$B$34:$B$777,C$383)+'СЕТ СН'!$F$16</f>
        <v>0</v>
      </c>
      <c r="D396" s="36">
        <f>SUMIFS(СВЦЭМ!$L$34:$L$777,СВЦЭМ!$A$34:$A$777,$A396,СВЦЭМ!$B$34:$B$777,D$383)+'СЕТ СН'!$F$16</f>
        <v>0</v>
      </c>
      <c r="E396" s="36">
        <f>SUMIFS(СВЦЭМ!$L$34:$L$777,СВЦЭМ!$A$34:$A$777,$A396,СВЦЭМ!$B$34:$B$777,E$383)+'СЕТ СН'!$F$16</f>
        <v>0</v>
      </c>
      <c r="F396" s="36">
        <f>SUMIFS(СВЦЭМ!$L$34:$L$777,СВЦЭМ!$A$34:$A$777,$A396,СВЦЭМ!$B$34:$B$777,F$383)+'СЕТ СН'!$F$16</f>
        <v>0</v>
      </c>
      <c r="G396" s="36">
        <f>SUMIFS(СВЦЭМ!$L$34:$L$777,СВЦЭМ!$A$34:$A$777,$A396,СВЦЭМ!$B$34:$B$777,G$383)+'СЕТ СН'!$F$16</f>
        <v>0</v>
      </c>
      <c r="H396" s="36">
        <f>SUMIFS(СВЦЭМ!$L$34:$L$777,СВЦЭМ!$A$34:$A$777,$A396,СВЦЭМ!$B$34:$B$777,H$383)+'СЕТ СН'!$F$16</f>
        <v>0</v>
      </c>
      <c r="I396" s="36">
        <f>SUMIFS(СВЦЭМ!$L$34:$L$777,СВЦЭМ!$A$34:$A$777,$A396,СВЦЭМ!$B$34:$B$777,I$383)+'СЕТ СН'!$F$16</f>
        <v>0</v>
      </c>
      <c r="J396" s="36">
        <f>SUMIFS(СВЦЭМ!$L$34:$L$777,СВЦЭМ!$A$34:$A$777,$A396,СВЦЭМ!$B$34:$B$777,J$383)+'СЕТ СН'!$F$16</f>
        <v>0</v>
      </c>
      <c r="K396" s="36">
        <f>SUMIFS(СВЦЭМ!$L$34:$L$777,СВЦЭМ!$A$34:$A$777,$A396,СВЦЭМ!$B$34:$B$777,K$383)+'СЕТ СН'!$F$16</f>
        <v>0</v>
      </c>
      <c r="L396" s="36">
        <f>SUMIFS(СВЦЭМ!$L$34:$L$777,СВЦЭМ!$A$34:$A$777,$A396,СВЦЭМ!$B$34:$B$777,L$383)+'СЕТ СН'!$F$16</f>
        <v>0</v>
      </c>
      <c r="M396" s="36">
        <f>SUMIFS(СВЦЭМ!$L$34:$L$777,СВЦЭМ!$A$34:$A$777,$A396,СВЦЭМ!$B$34:$B$777,M$383)+'СЕТ СН'!$F$16</f>
        <v>0</v>
      </c>
      <c r="N396" s="36">
        <f>SUMIFS(СВЦЭМ!$L$34:$L$777,СВЦЭМ!$A$34:$A$777,$A396,СВЦЭМ!$B$34:$B$777,N$383)+'СЕТ СН'!$F$16</f>
        <v>0</v>
      </c>
      <c r="O396" s="36">
        <f>SUMIFS(СВЦЭМ!$L$34:$L$777,СВЦЭМ!$A$34:$A$777,$A396,СВЦЭМ!$B$34:$B$777,O$383)+'СЕТ СН'!$F$16</f>
        <v>0</v>
      </c>
      <c r="P396" s="36">
        <f>SUMIFS(СВЦЭМ!$L$34:$L$777,СВЦЭМ!$A$34:$A$777,$A396,СВЦЭМ!$B$34:$B$777,P$383)+'СЕТ СН'!$F$16</f>
        <v>0</v>
      </c>
      <c r="Q396" s="36">
        <f>SUMIFS(СВЦЭМ!$L$34:$L$777,СВЦЭМ!$A$34:$A$777,$A396,СВЦЭМ!$B$34:$B$777,Q$383)+'СЕТ СН'!$F$16</f>
        <v>0</v>
      </c>
      <c r="R396" s="36">
        <f>SUMIFS(СВЦЭМ!$L$34:$L$777,СВЦЭМ!$A$34:$A$777,$A396,СВЦЭМ!$B$34:$B$777,R$383)+'СЕТ СН'!$F$16</f>
        <v>0</v>
      </c>
      <c r="S396" s="36">
        <f>SUMIFS(СВЦЭМ!$L$34:$L$777,СВЦЭМ!$A$34:$A$777,$A396,СВЦЭМ!$B$34:$B$777,S$383)+'СЕТ СН'!$F$16</f>
        <v>0</v>
      </c>
      <c r="T396" s="36">
        <f>SUMIFS(СВЦЭМ!$L$34:$L$777,СВЦЭМ!$A$34:$A$777,$A396,СВЦЭМ!$B$34:$B$777,T$383)+'СЕТ СН'!$F$16</f>
        <v>0</v>
      </c>
      <c r="U396" s="36">
        <f>SUMIFS(СВЦЭМ!$L$34:$L$777,СВЦЭМ!$A$34:$A$777,$A396,СВЦЭМ!$B$34:$B$777,U$383)+'СЕТ СН'!$F$16</f>
        <v>0</v>
      </c>
      <c r="V396" s="36">
        <f>SUMIFS(СВЦЭМ!$L$34:$L$777,СВЦЭМ!$A$34:$A$777,$A396,СВЦЭМ!$B$34:$B$777,V$383)+'СЕТ СН'!$F$16</f>
        <v>0</v>
      </c>
      <c r="W396" s="36">
        <f>SUMIFS(СВЦЭМ!$L$34:$L$777,СВЦЭМ!$A$34:$A$777,$A396,СВЦЭМ!$B$34:$B$777,W$383)+'СЕТ СН'!$F$16</f>
        <v>0</v>
      </c>
      <c r="X396" s="36">
        <f>SUMIFS(СВЦЭМ!$L$34:$L$777,СВЦЭМ!$A$34:$A$777,$A396,СВЦЭМ!$B$34:$B$777,X$383)+'СЕТ СН'!$F$16</f>
        <v>0</v>
      </c>
      <c r="Y396" s="36">
        <f>SUMIFS(СВЦЭМ!$L$34:$L$777,СВЦЭМ!$A$34:$A$777,$A396,СВЦЭМ!$B$34:$B$777,Y$383)+'СЕТ СН'!$F$16</f>
        <v>0</v>
      </c>
    </row>
    <row r="397" spans="1:25" ht="15.75" hidden="1" x14ac:dyDescent="0.2">
      <c r="A397" s="35">
        <f t="shared" si="11"/>
        <v>44241</v>
      </c>
      <c r="B397" s="36">
        <f>SUMIFS(СВЦЭМ!$L$34:$L$777,СВЦЭМ!$A$34:$A$777,$A397,СВЦЭМ!$B$34:$B$777,B$383)+'СЕТ СН'!$F$16</f>
        <v>0</v>
      </c>
      <c r="C397" s="36">
        <f>SUMIFS(СВЦЭМ!$L$34:$L$777,СВЦЭМ!$A$34:$A$777,$A397,СВЦЭМ!$B$34:$B$777,C$383)+'СЕТ СН'!$F$16</f>
        <v>0</v>
      </c>
      <c r="D397" s="36">
        <f>SUMIFS(СВЦЭМ!$L$34:$L$777,СВЦЭМ!$A$34:$A$777,$A397,СВЦЭМ!$B$34:$B$777,D$383)+'СЕТ СН'!$F$16</f>
        <v>0</v>
      </c>
      <c r="E397" s="36">
        <f>SUMIFS(СВЦЭМ!$L$34:$L$777,СВЦЭМ!$A$34:$A$777,$A397,СВЦЭМ!$B$34:$B$777,E$383)+'СЕТ СН'!$F$16</f>
        <v>0</v>
      </c>
      <c r="F397" s="36">
        <f>SUMIFS(СВЦЭМ!$L$34:$L$777,СВЦЭМ!$A$34:$A$777,$A397,СВЦЭМ!$B$34:$B$777,F$383)+'СЕТ СН'!$F$16</f>
        <v>0</v>
      </c>
      <c r="G397" s="36">
        <f>SUMIFS(СВЦЭМ!$L$34:$L$777,СВЦЭМ!$A$34:$A$777,$A397,СВЦЭМ!$B$34:$B$777,G$383)+'СЕТ СН'!$F$16</f>
        <v>0</v>
      </c>
      <c r="H397" s="36">
        <f>SUMIFS(СВЦЭМ!$L$34:$L$777,СВЦЭМ!$A$34:$A$777,$A397,СВЦЭМ!$B$34:$B$777,H$383)+'СЕТ СН'!$F$16</f>
        <v>0</v>
      </c>
      <c r="I397" s="36">
        <f>SUMIFS(СВЦЭМ!$L$34:$L$777,СВЦЭМ!$A$34:$A$777,$A397,СВЦЭМ!$B$34:$B$777,I$383)+'СЕТ СН'!$F$16</f>
        <v>0</v>
      </c>
      <c r="J397" s="36">
        <f>SUMIFS(СВЦЭМ!$L$34:$L$777,СВЦЭМ!$A$34:$A$777,$A397,СВЦЭМ!$B$34:$B$777,J$383)+'СЕТ СН'!$F$16</f>
        <v>0</v>
      </c>
      <c r="K397" s="36">
        <f>SUMIFS(СВЦЭМ!$L$34:$L$777,СВЦЭМ!$A$34:$A$777,$A397,СВЦЭМ!$B$34:$B$777,K$383)+'СЕТ СН'!$F$16</f>
        <v>0</v>
      </c>
      <c r="L397" s="36">
        <f>SUMIFS(СВЦЭМ!$L$34:$L$777,СВЦЭМ!$A$34:$A$777,$A397,СВЦЭМ!$B$34:$B$777,L$383)+'СЕТ СН'!$F$16</f>
        <v>0</v>
      </c>
      <c r="M397" s="36">
        <f>SUMIFS(СВЦЭМ!$L$34:$L$777,СВЦЭМ!$A$34:$A$777,$A397,СВЦЭМ!$B$34:$B$777,M$383)+'СЕТ СН'!$F$16</f>
        <v>0</v>
      </c>
      <c r="N397" s="36">
        <f>SUMIFS(СВЦЭМ!$L$34:$L$777,СВЦЭМ!$A$34:$A$777,$A397,СВЦЭМ!$B$34:$B$777,N$383)+'СЕТ СН'!$F$16</f>
        <v>0</v>
      </c>
      <c r="O397" s="36">
        <f>SUMIFS(СВЦЭМ!$L$34:$L$777,СВЦЭМ!$A$34:$A$777,$A397,СВЦЭМ!$B$34:$B$777,O$383)+'СЕТ СН'!$F$16</f>
        <v>0</v>
      </c>
      <c r="P397" s="36">
        <f>SUMIFS(СВЦЭМ!$L$34:$L$777,СВЦЭМ!$A$34:$A$777,$A397,СВЦЭМ!$B$34:$B$777,P$383)+'СЕТ СН'!$F$16</f>
        <v>0</v>
      </c>
      <c r="Q397" s="36">
        <f>SUMIFS(СВЦЭМ!$L$34:$L$777,СВЦЭМ!$A$34:$A$777,$A397,СВЦЭМ!$B$34:$B$777,Q$383)+'СЕТ СН'!$F$16</f>
        <v>0</v>
      </c>
      <c r="R397" s="36">
        <f>SUMIFS(СВЦЭМ!$L$34:$L$777,СВЦЭМ!$A$34:$A$777,$A397,СВЦЭМ!$B$34:$B$777,R$383)+'СЕТ СН'!$F$16</f>
        <v>0</v>
      </c>
      <c r="S397" s="36">
        <f>SUMIFS(СВЦЭМ!$L$34:$L$777,СВЦЭМ!$A$34:$A$777,$A397,СВЦЭМ!$B$34:$B$777,S$383)+'СЕТ СН'!$F$16</f>
        <v>0</v>
      </c>
      <c r="T397" s="36">
        <f>SUMIFS(СВЦЭМ!$L$34:$L$777,СВЦЭМ!$A$34:$A$777,$A397,СВЦЭМ!$B$34:$B$777,T$383)+'СЕТ СН'!$F$16</f>
        <v>0</v>
      </c>
      <c r="U397" s="36">
        <f>SUMIFS(СВЦЭМ!$L$34:$L$777,СВЦЭМ!$A$34:$A$777,$A397,СВЦЭМ!$B$34:$B$777,U$383)+'СЕТ СН'!$F$16</f>
        <v>0</v>
      </c>
      <c r="V397" s="36">
        <f>SUMIFS(СВЦЭМ!$L$34:$L$777,СВЦЭМ!$A$34:$A$777,$A397,СВЦЭМ!$B$34:$B$777,V$383)+'СЕТ СН'!$F$16</f>
        <v>0</v>
      </c>
      <c r="W397" s="36">
        <f>SUMIFS(СВЦЭМ!$L$34:$L$777,СВЦЭМ!$A$34:$A$777,$A397,СВЦЭМ!$B$34:$B$777,W$383)+'СЕТ СН'!$F$16</f>
        <v>0</v>
      </c>
      <c r="X397" s="36">
        <f>SUMIFS(СВЦЭМ!$L$34:$L$777,СВЦЭМ!$A$34:$A$777,$A397,СВЦЭМ!$B$34:$B$777,X$383)+'СЕТ СН'!$F$16</f>
        <v>0</v>
      </c>
      <c r="Y397" s="36">
        <f>SUMIFS(СВЦЭМ!$L$34:$L$777,СВЦЭМ!$A$34:$A$777,$A397,СВЦЭМ!$B$34:$B$777,Y$383)+'СЕТ СН'!$F$16</f>
        <v>0</v>
      </c>
    </row>
    <row r="398" spans="1:25" ht="15.75" hidden="1" x14ac:dyDescent="0.2">
      <c r="A398" s="35">
        <f t="shared" si="11"/>
        <v>44242</v>
      </c>
      <c r="B398" s="36">
        <f>SUMIFS(СВЦЭМ!$L$34:$L$777,СВЦЭМ!$A$34:$A$777,$A398,СВЦЭМ!$B$34:$B$777,B$383)+'СЕТ СН'!$F$16</f>
        <v>0</v>
      </c>
      <c r="C398" s="36">
        <f>SUMIFS(СВЦЭМ!$L$34:$L$777,СВЦЭМ!$A$34:$A$777,$A398,СВЦЭМ!$B$34:$B$777,C$383)+'СЕТ СН'!$F$16</f>
        <v>0</v>
      </c>
      <c r="D398" s="36">
        <f>SUMIFS(СВЦЭМ!$L$34:$L$777,СВЦЭМ!$A$34:$A$777,$A398,СВЦЭМ!$B$34:$B$777,D$383)+'СЕТ СН'!$F$16</f>
        <v>0</v>
      </c>
      <c r="E398" s="36">
        <f>SUMIFS(СВЦЭМ!$L$34:$L$777,СВЦЭМ!$A$34:$A$777,$A398,СВЦЭМ!$B$34:$B$777,E$383)+'СЕТ СН'!$F$16</f>
        <v>0</v>
      </c>
      <c r="F398" s="36">
        <f>SUMIFS(СВЦЭМ!$L$34:$L$777,СВЦЭМ!$A$34:$A$777,$A398,СВЦЭМ!$B$34:$B$777,F$383)+'СЕТ СН'!$F$16</f>
        <v>0</v>
      </c>
      <c r="G398" s="36">
        <f>SUMIFS(СВЦЭМ!$L$34:$L$777,СВЦЭМ!$A$34:$A$777,$A398,СВЦЭМ!$B$34:$B$777,G$383)+'СЕТ СН'!$F$16</f>
        <v>0</v>
      </c>
      <c r="H398" s="36">
        <f>SUMIFS(СВЦЭМ!$L$34:$L$777,СВЦЭМ!$A$34:$A$777,$A398,СВЦЭМ!$B$34:$B$777,H$383)+'СЕТ СН'!$F$16</f>
        <v>0</v>
      </c>
      <c r="I398" s="36">
        <f>SUMIFS(СВЦЭМ!$L$34:$L$777,СВЦЭМ!$A$34:$A$777,$A398,СВЦЭМ!$B$34:$B$777,I$383)+'СЕТ СН'!$F$16</f>
        <v>0</v>
      </c>
      <c r="J398" s="36">
        <f>SUMIFS(СВЦЭМ!$L$34:$L$777,СВЦЭМ!$A$34:$A$777,$A398,СВЦЭМ!$B$34:$B$777,J$383)+'СЕТ СН'!$F$16</f>
        <v>0</v>
      </c>
      <c r="K398" s="36">
        <f>SUMIFS(СВЦЭМ!$L$34:$L$777,СВЦЭМ!$A$34:$A$777,$A398,СВЦЭМ!$B$34:$B$777,K$383)+'СЕТ СН'!$F$16</f>
        <v>0</v>
      </c>
      <c r="L398" s="36">
        <f>SUMIFS(СВЦЭМ!$L$34:$L$777,СВЦЭМ!$A$34:$A$777,$A398,СВЦЭМ!$B$34:$B$777,L$383)+'СЕТ СН'!$F$16</f>
        <v>0</v>
      </c>
      <c r="M398" s="36">
        <f>SUMIFS(СВЦЭМ!$L$34:$L$777,СВЦЭМ!$A$34:$A$777,$A398,СВЦЭМ!$B$34:$B$777,M$383)+'СЕТ СН'!$F$16</f>
        <v>0</v>
      </c>
      <c r="N398" s="36">
        <f>SUMIFS(СВЦЭМ!$L$34:$L$777,СВЦЭМ!$A$34:$A$777,$A398,СВЦЭМ!$B$34:$B$777,N$383)+'СЕТ СН'!$F$16</f>
        <v>0</v>
      </c>
      <c r="O398" s="36">
        <f>SUMIFS(СВЦЭМ!$L$34:$L$777,СВЦЭМ!$A$34:$A$777,$A398,СВЦЭМ!$B$34:$B$777,O$383)+'СЕТ СН'!$F$16</f>
        <v>0</v>
      </c>
      <c r="P398" s="36">
        <f>SUMIFS(СВЦЭМ!$L$34:$L$777,СВЦЭМ!$A$34:$A$777,$A398,СВЦЭМ!$B$34:$B$777,P$383)+'СЕТ СН'!$F$16</f>
        <v>0</v>
      </c>
      <c r="Q398" s="36">
        <f>SUMIFS(СВЦЭМ!$L$34:$L$777,СВЦЭМ!$A$34:$A$777,$A398,СВЦЭМ!$B$34:$B$777,Q$383)+'СЕТ СН'!$F$16</f>
        <v>0</v>
      </c>
      <c r="R398" s="36">
        <f>SUMIFS(СВЦЭМ!$L$34:$L$777,СВЦЭМ!$A$34:$A$777,$A398,СВЦЭМ!$B$34:$B$777,R$383)+'СЕТ СН'!$F$16</f>
        <v>0</v>
      </c>
      <c r="S398" s="36">
        <f>SUMIFS(СВЦЭМ!$L$34:$L$777,СВЦЭМ!$A$34:$A$777,$A398,СВЦЭМ!$B$34:$B$777,S$383)+'СЕТ СН'!$F$16</f>
        <v>0</v>
      </c>
      <c r="T398" s="36">
        <f>SUMIFS(СВЦЭМ!$L$34:$L$777,СВЦЭМ!$A$34:$A$777,$A398,СВЦЭМ!$B$34:$B$777,T$383)+'СЕТ СН'!$F$16</f>
        <v>0</v>
      </c>
      <c r="U398" s="36">
        <f>SUMIFS(СВЦЭМ!$L$34:$L$777,СВЦЭМ!$A$34:$A$777,$A398,СВЦЭМ!$B$34:$B$777,U$383)+'СЕТ СН'!$F$16</f>
        <v>0</v>
      </c>
      <c r="V398" s="36">
        <f>SUMIFS(СВЦЭМ!$L$34:$L$777,СВЦЭМ!$A$34:$A$777,$A398,СВЦЭМ!$B$34:$B$777,V$383)+'СЕТ СН'!$F$16</f>
        <v>0</v>
      </c>
      <c r="W398" s="36">
        <f>SUMIFS(СВЦЭМ!$L$34:$L$777,СВЦЭМ!$A$34:$A$777,$A398,СВЦЭМ!$B$34:$B$777,W$383)+'СЕТ СН'!$F$16</f>
        <v>0</v>
      </c>
      <c r="X398" s="36">
        <f>SUMIFS(СВЦЭМ!$L$34:$L$777,СВЦЭМ!$A$34:$A$777,$A398,СВЦЭМ!$B$34:$B$777,X$383)+'СЕТ СН'!$F$16</f>
        <v>0</v>
      </c>
      <c r="Y398" s="36">
        <f>SUMIFS(СВЦЭМ!$L$34:$L$777,СВЦЭМ!$A$34:$A$777,$A398,СВЦЭМ!$B$34:$B$777,Y$383)+'СЕТ СН'!$F$16</f>
        <v>0</v>
      </c>
    </row>
    <row r="399" spans="1:25" ht="15.75" hidden="1" x14ac:dyDescent="0.2">
      <c r="A399" s="35">
        <f t="shared" si="11"/>
        <v>44243</v>
      </c>
      <c r="B399" s="36">
        <f>SUMIFS(СВЦЭМ!$L$34:$L$777,СВЦЭМ!$A$34:$A$777,$A399,СВЦЭМ!$B$34:$B$777,B$383)+'СЕТ СН'!$F$16</f>
        <v>0</v>
      </c>
      <c r="C399" s="36">
        <f>SUMIFS(СВЦЭМ!$L$34:$L$777,СВЦЭМ!$A$34:$A$777,$A399,СВЦЭМ!$B$34:$B$777,C$383)+'СЕТ СН'!$F$16</f>
        <v>0</v>
      </c>
      <c r="D399" s="36">
        <f>SUMIFS(СВЦЭМ!$L$34:$L$777,СВЦЭМ!$A$34:$A$777,$A399,СВЦЭМ!$B$34:$B$777,D$383)+'СЕТ СН'!$F$16</f>
        <v>0</v>
      </c>
      <c r="E399" s="36">
        <f>SUMIFS(СВЦЭМ!$L$34:$L$777,СВЦЭМ!$A$34:$A$777,$A399,СВЦЭМ!$B$34:$B$777,E$383)+'СЕТ СН'!$F$16</f>
        <v>0</v>
      </c>
      <c r="F399" s="36">
        <f>SUMIFS(СВЦЭМ!$L$34:$L$777,СВЦЭМ!$A$34:$A$777,$A399,СВЦЭМ!$B$34:$B$777,F$383)+'СЕТ СН'!$F$16</f>
        <v>0</v>
      </c>
      <c r="G399" s="36">
        <f>SUMIFS(СВЦЭМ!$L$34:$L$777,СВЦЭМ!$A$34:$A$777,$A399,СВЦЭМ!$B$34:$B$777,G$383)+'СЕТ СН'!$F$16</f>
        <v>0</v>
      </c>
      <c r="H399" s="36">
        <f>SUMIFS(СВЦЭМ!$L$34:$L$777,СВЦЭМ!$A$34:$A$777,$A399,СВЦЭМ!$B$34:$B$777,H$383)+'СЕТ СН'!$F$16</f>
        <v>0</v>
      </c>
      <c r="I399" s="36">
        <f>SUMIFS(СВЦЭМ!$L$34:$L$777,СВЦЭМ!$A$34:$A$777,$A399,СВЦЭМ!$B$34:$B$777,I$383)+'СЕТ СН'!$F$16</f>
        <v>0</v>
      </c>
      <c r="J399" s="36">
        <f>SUMIFS(СВЦЭМ!$L$34:$L$777,СВЦЭМ!$A$34:$A$777,$A399,СВЦЭМ!$B$34:$B$777,J$383)+'СЕТ СН'!$F$16</f>
        <v>0</v>
      </c>
      <c r="K399" s="36">
        <f>SUMIFS(СВЦЭМ!$L$34:$L$777,СВЦЭМ!$A$34:$A$777,$A399,СВЦЭМ!$B$34:$B$777,K$383)+'СЕТ СН'!$F$16</f>
        <v>0</v>
      </c>
      <c r="L399" s="36">
        <f>SUMIFS(СВЦЭМ!$L$34:$L$777,СВЦЭМ!$A$34:$A$777,$A399,СВЦЭМ!$B$34:$B$777,L$383)+'СЕТ СН'!$F$16</f>
        <v>0</v>
      </c>
      <c r="M399" s="36">
        <f>SUMIFS(СВЦЭМ!$L$34:$L$777,СВЦЭМ!$A$34:$A$777,$A399,СВЦЭМ!$B$34:$B$777,M$383)+'СЕТ СН'!$F$16</f>
        <v>0</v>
      </c>
      <c r="N399" s="36">
        <f>SUMIFS(СВЦЭМ!$L$34:$L$777,СВЦЭМ!$A$34:$A$777,$A399,СВЦЭМ!$B$34:$B$777,N$383)+'СЕТ СН'!$F$16</f>
        <v>0</v>
      </c>
      <c r="O399" s="36">
        <f>SUMIFS(СВЦЭМ!$L$34:$L$777,СВЦЭМ!$A$34:$A$777,$A399,СВЦЭМ!$B$34:$B$777,O$383)+'СЕТ СН'!$F$16</f>
        <v>0</v>
      </c>
      <c r="P399" s="36">
        <f>SUMIFS(СВЦЭМ!$L$34:$L$777,СВЦЭМ!$A$34:$A$777,$A399,СВЦЭМ!$B$34:$B$777,P$383)+'СЕТ СН'!$F$16</f>
        <v>0</v>
      </c>
      <c r="Q399" s="36">
        <f>SUMIFS(СВЦЭМ!$L$34:$L$777,СВЦЭМ!$A$34:$A$777,$A399,СВЦЭМ!$B$34:$B$777,Q$383)+'СЕТ СН'!$F$16</f>
        <v>0</v>
      </c>
      <c r="R399" s="36">
        <f>SUMIFS(СВЦЭМ!$L$34:$L$777,СВЦЭМ!$A$34:$A$777,$A399,СВЦЭМ!$B$34:$B$777,R$383)+'СЕТ СН'!$F$16</f>
        <v>0</v>
      </c>
      <c r="S399" s="36">
        <f>SUMIFS(СВЦЭМ!$L$34:$L$777,СВЦЭМ!$A$34:$A$777,$A399,СВЦЭМ!$B$34:$B$777,S$383)+'СЕТ СН'!$F$16</f>
        <v>0</v>
      </c>
      <c r="T399" s="36">
        <f>SUMIFS(СВЦЭМ!$L$34:$L$777,СВЦЭМ!$A$34:$A$777,$A399,СВЦЭМ!$B$34:$B$777,T$383)+'СЕТ СН'!$F$16</f>
        <v>0</v>
      </c>
      <c r="U399" s="36">
        <f>SUMIFS(СВЦЭМ!$L$34:$L$777,СВЦЭМ!$A$34:$A$777,$A399,СВЦЭМ!$B$34:$B$777,U$383)+'СЕТ СН'!$F$16</f>
        <v>0</v>
      </c>
      <c r="V399" s="36">
        <f>SUMIFS(СВЦЭМ!$L$34:$L$777,СВЦЭМ!$A$34:$A$777,$A399,СВЦЭМ!$B$34:$B$777,V$383)+'СЕТ СН'!$F$16</f>
        <v>0</v>
      </c>
      <c r="W399" s="36">
        <f>SUMIFS(СВЦЭМ!$L$34:$L$777,СВЦЭМ!$A$34:$A$777,$A399,СВЦЭМ!$B$34:$B$777,W$383)+'СЕТ СН'!$F$16</f>
        <v>0</v>
      </c>
      <c r="X399" s="36">
        <f>SUMIFS(СВЦЭМ!$L$34:$L$777,СВЦЭМ!$A$34:$A$777,$A399,СВЦЭМ!$B$34:$B$777,X$383)+'СЕТ СН'!$F$16</f>
        <v>0</v>
      </c>
      <c r="Y399" s="36">
        <f>SUMIFS(СВЦЭМ!$L$34:$L$777,СВЦЭМ!$A$34:$A$777,$A399,СВЦЭМ!$B$34:$B$777,Y$383)+'СЕТ СН'!$F$16</f>
        <v>0</v>
      </c>
    </row>
    <row r="400" spans="1:25" ht="15.75" hidden="1" x14ac:dyDescent="0.2">
      <c r="A400" s="35">
        <f t="shared" si="11"/>
        <v>44244</v>
      </c>
      <c r="B400" s="36">
        <f>SUMIFS(СВЦЭМ!$L$34:$L$777,СВЦЭМ!$A$34:$A$777,$A400,СВЦЭМ!$B$34:$B$777,B$383)+'СЕТ СН'!$F$16</f>
        <v>0</v>
      </c>
      <c r="C400" s="36">
        <f>SUMIFS(СВЦЭМ!$L$34:$L$777,СВЦЭМ!$A$34:$A$777,$A400,СВЦЭМ!$B$34:$B$777,C$383)+'СЕТ СН'!$F$16</f>
        <v>0</v>
      </c>
      <c r="D400" s="36">
        <f>SUMIFS(СВЦЭМ!$L$34:$L$777,СВЦЭМ!$A$34:$A$777,$A400,СВЦЭМ!$B$34:$B$777,D$383)+'СЕТ СН'!$F$16</f>
        <v>0</v>
      </c>
      <c r="E400" s="36">
        <f>SUMIFS(СВЦЭМ!$L$34:$L$777,СВЦЭМ!$A$34:$A$777,$A400,СВЦЭМ!$B$34:$B$777,E$383)+'СЕТ СН'!$F$16</f>
        <v>0</v>
      </c>
      <c r="F400" s="36">
        <f>SUMIFS(СВЦЭМ!$L$34:$L$777,СВЦЭМ!$A$34:$A$777,$A400,СВЦЭМ!$B$34:$B$777,F$383)+'СЕТ СН'!$F$16</f>
        <v>0</v>
      </c>
      <c r="G400" s="36">
        <f>SUMIFS(СВЦЭМ!$L$34:$L$777,СВЦЭМ!$A$34:$A$777,$A400,СВЦЭМ!$B$34:$B$777,G$383)+'СЕТ СН'!$F$16</f>
        <v>0</v>
      </c>
      <c r="H400" s="36">
        <f>SUMIFS(СВЦЭМ!$L$34:$L$777,СВЦЭМ!$A$34:$A$777,$A400,СВЦЭМ!$B$34:$B$777,H$383)+'СЕТ СН'!$F$16</f>
        <v>0</v>
      </c>
      <c r="I400" s="36">
        <f>SUMIFS(СВЦЭМ!$L$34:$L$777,СВЦЭМ!$A$34:$A$777,$A400,СВЦЭМ!$B$34:$B$777,I$383)+'СЕТ СН'!$F$16</f>
        <v>0</v>
      </c>
      <c r="J400" s="36">
        <f>SUMIFS(СВЦЭМ!$L$34:$L$777,СВЦЭМ!$A$34:$A$777,$A400,СВЦЭМ!$B$34:$B$777,J$383)+'СЕТ СН'!$F$16</f>
        <v>0</v>
      </c>
      <c r="K400" s="36">
        <f>SUMIFS(СВЦЭМ!$L$34:$L$777,СВЦЭМ!$A$34:$A$777,$A400,СВЦЭМ!$B$34:$B$777,K$383)+'СЕТ СН'!$F$16</f>
        <v>0</v>
      </c>
      <c r="L400" s="36">
        <f>SUMIFS(СВЦЭМ!$L$34:$L$777,СВЦЭМ!$A$34:$A$777,$A400,СВЦЭМ!$B$34:$B$777,L$383)+'СЕТ СН'!$F$16</f>
        <v>0</v>
      </c>
      <c r="M400" s="36">
        <f>SUMIFS(СВЦЭМ!$L$34:$L$777,СВЦЭМ!$A$34:$A$777,$A400,СВЦЭМ!$B$34:$B$777,M$383)+'СЕТ СН'!$F$16</f>
        <v>0</v>
      </c>
      <c r="N400" s="36">
        <f>SUMIFS(СВЦЭМ!$L$34:$L$777,СВЦЭМ!$A$34:$A$777,$A400,СВЦЭМ!$B$34:$B$777,N$383)+'СЕТ СН'!$F$16</f>
        <v>0</v>
      </c>
      <c r="O400" s="36">
        <f>SUMIFS(СВЦЭМ!$L$34:$L$777,СВЦЭМ!$A$34:$A$777,$A400,СВЦЭМ!$B$34:$B$777,O$383)+'СЕТ СН'!$F$16</f>
        <v>0</v>
      </c>
      <c r="P400" s="36">
        <f>SUMIFS(СВЦЭМ!$L$34:$L$777,СВЦЭМ!$A$34:$A$777,$A400,СВЦЭМ!$B$34:$B$777,P$383)+'СЕТ СН'!$F$16</f>
        <v>0</v>
      </c>
      <c r="Q400" s="36">
        <f>SUMIFS(СВЦЭМ!$L$34:$L$777,СВЦЭМ!$A$34:$A$777,$A400,СВЦЭМ!$B$34:$B$777,Q$383)+'СЕТ СН'!$F$16</f>
        <v>0</v>
      </c>
      <c r="R400" s="36">
        <f>SUMIFS(СВЦЭМ!$L$34:$L$777,СВЦЭМ!$A$34:$A$777,$A400,СВЦЭМ!$B$34:$B$777,R$383)+'СЕТ СН'!$F$16</f>
        <v>0</v>
      </c>
      <c r="S400" s="36">
        <f>SUMIFS(СВЦЭМ!$L$34:$L$777,СВЦЭМ!$A$34:$A$777,$A400,СВЦЭМ!$B$34:$B$777,S$383)+'СЕТ СН'!$F$16</f>
        <v>0</v>
      </c>
      <c r="T400" s="36">
        <f>SUMIFS(СВЦЭМ!$L$34:$L$777,СВЦЭМ!$A$34:$A$777,$A400,СВЦЭМ!$B$34:$B$777,T$383)+'СЕТ СН'!$F$16</f>
        <v>0</v>
      </c>
      <c r="U400" s="36">
        <f>SUMIFS(СВЦЭМ!$L$34:$L$777,СВЦЭМ!$A$34:$A$777,$A400,СВЦЭМ!$B$34:$B$777,U$383)+'СЕТ СН'!$F$16</f>
        <v>0</v>
      </c>
      <c r="V400" s="36">
        <f>SUMIFS(СВЦЭМ!$L$34:$L$777,СВЦЭМ!$A$34:$A$777,$A400,СВЦЭМ!$B$34:$B$777,V$383)+'СЕТ СН'!$F$16</f>
        <v>0</v>
      </c>
      <c r="W400" s="36">
        <f>SUMIFS(СВЦЭМ!$L$34:$L$777,СВЦЭМ!$A$34:$A$777,$A400,СВЦЭМ!$B$34:$B$777,W$383)+'СЕТ СН'!$F$16</f>
        <v>0</v>
      </c>
      <c r="X400" s="36">
        <f>SUMIFS(СВЦЭМ!$L$34:$L$777,СВЦЭМ!$A$34:$A$777,$A400,СВЦЭМ!$B$34:$B$777,X$383)+'СЕТ СН'!$F$16</f>
        <v>0</v>
      </c>
      <c r="Y400" s="36">
        <f>SUMIFS(СВЦЭМ!$L$34:$L$777,СВЦЭМ!$A$34:$A$777,$A400,СВЦЭМ!$B$34:$B$777,Y$383)+'СЕТ СН'!$F$16</f>
        <v>0</v>
      </c>
    </row>
    <row r="401" spans="1:26" ht="15.75" hidden="1" x14ac:dyDescent="0.2">
      <c r="A401" s="35">
        <f t="shared" si="11"/>
        <v>44245</v>
      </c>
      <c r="B401" s="36">
        <f>SUMIFS(СВЦЭМ!$L$34:$L$777,СВЦЭМ!$A$34:$A$777,$A401,СВЦЭМ!$B$34:$B$777,B$383)+'СЕТ СН'!$F$16</f>
        <v>0</v>
      </c>
      <c r="C401" s="36">
        <f>SUMIFS(СВЦЭМ!$L$34:$L$777,СВЦЭМ!$A$34:$A$777,$A401,СВЦЭМ!$B$34:$B$777,C$383)+'СЕТ СН'!$F$16</f>
        <v>0</v>
      </c>
      <c r="D401" s="36">
        <f>SUMIFS(СВЦЭМ!$L$34:$L$777,СВЦЭМ!$A$34:$A$777,$A401,СВЦЭМ!$B$34:$B$777,D$383)+'СЕТ СН'!$F$16</f>
        <v>0</v>
      </c>
      <c r="E401" s="36">
        <f>SUMIFS(СВЦЭМ!$L$34:$L$777,СВЦЭМ!$A$34:$A$777,$A401,СВЦЭМ!$B$34:$B$777,E$383)+'СЕТ СН'!$F$16</f>
        <v>0</v>
      </c>
      <c r="F401" s="36">
        <f>SUMIFS(СВЦЭМ!$L$34:$L$777,СВЦЭМ!$A$34:$A$777,$A401,СВЦЭМ!$B$34:$B$777,F$383)+'СЕТ СН'!$F$16</f>
        <v>0</v>
      </c>
      <c r="G401" s="36">
        <f>SUMIFS(СВЦЭМ!$L$34:$L$777,СВЦЭМ!$A$34:$A$777,$A401,СВЦЭМ!$B$34:$B$777,G$383)+'СЕТ СН'!$F$16</f>
        <v>0</v>
      </c>
      <c r="H401" s="36">
        <f>SUMIFS(СВЦЭМ!$L$34:$L$777,СВЦЭМ!$A$34:$A$777,$A401,СВЦЭМ!$B$34:$B$777,H$383)+'СЕТ СН'!$F$16</f>
        <v>0</v>
      </c>
      <c r="I401" s="36">
        <f>SUMIFS(СВЦЭМ!$L$34:$L$777,СВЦЭМ!$A$34:$A$777,$A401,СВЦЭМ!$B$34:$B$777,I$383)+'СЕТ СН'!$F$16</f>
        <v>0</v>
      </c>
      <c r="J401" s="36">
        <f>SUMIFS(СВЦЭМ!$L$34:$L$777,СВЦЭМ!$A$34:$A$777,$A401,СВЦЭМ!$B$34:$B$777,J$383)+'СЕТ СН'!$F$16</f>
        <v>0</v>
      </c>
      <c r="K401" s="36">
        <f>SUMIFS(СВЦЭМ!$L$34:$L$777,СВЦЭМ!$A$34:$A$777,$A401,СВЦЭМ!$B$34:$B$777,K$383)+'СЕТ СН'!$F$16</f>
        <v>0</v>
      </c>
      <c r="L401" s="36">
        <f>SUMIFS(СВЦЭМ!$L$34:$L$777,СВЦЭМ!$A$34:$A$777,$A401,СВЦЭМ!$B$34:$B$777,L$383)+'СЕТ СН'!$F$16</f>
        <v>0</v>
      </c>
      <c r="M401" s="36">
        <f>SUMIFS(СВЦЭМ!$L$34:$L$777,СВЦЭМ!$A$34:$A$777,$A401,СВЦЭМ!$B$34:$B$777,M$383)+'СЕТ СН'!$F$16</f>
        <v>0</v>
      </c>
      <c r="N401" s="36">
        <f>SUMIFS(СВЦЭМ!$L$34:$L$777,СВЦЭМ!$A$34:$A$777,$A401,СВЦЭМ!$B$34:$B$777,N$383)+'СЕТ СН'!$F$16</f>
        <v>0</v>
      </c>
      <c r="O401" s="36">
        <f>SUMIFS(СВЦЭМ!$L$34:$L$777,СВЦЭМ!$A$34:$A$777,$A401,СВЦЭМ!$B$34:$B$777,O$383)+'СЕТ СН'!$F$16</f>
        <v>0</v>
      </c>
      <c r="P401" s="36">
        <f>SUMIFS(СВЦЭМ!$L$34:$L$777,СВЦЭМ!$A$34:$A$777,$A401,СВЦЭМ!$B$34:$B$777,P$383)+'СЕТ СН'!$F$16</f>
        <v>0</v>
      </c>
      <c r="Q401" s="36">
        <f>SUMIFS(СВЦЭМ!$L$34:$L$777,СВЦЭМ!$A$34:$A$777,$A401,СВЦЭМ!$B$34:$B$777,Q$383)+'СЕТ СН'!$F$16</f>
        <v>0</v>
      </c>
      <c r="R401" s="36">
        <f>SUMIFS(СВЦЭМ!$L$34:$L$777,СВЦЭМ!$A$34:$A$777,$A401,СВЦЭМ!$B$34:$B$777,R$383)+'СЕТ СН'!$F$16</f>
        <v>0</v>
      </c>
      <c r="S401" s="36">
        <f>SUMIFS(СВЦЭМ!$L$34:$L$777,СВЦЭМ!$A$34:$A$777,$A401,СВЦЭМ!$B$34:$B$777,S$383)+'СЕТ СН'!$F$16</f>
        <v>0</v>
      </c>
      <c r="T401" s="36">
        <f>SUMIFS(СВЦЭМ!$L$34:$L$777,СВЦЭМ!$A$34:$A$777,$A401,СВЦЭМ!$B$34:$B$777,T$383)+'СЕТ СН'!$F$16</f>
        <v>0</v>
      </c>
      <c r="U401" s="36">
        <f>SUMIFS(СВЦЭМ!$L$34:$L$777,СВЦЭМ!$A$34:$A$777,$A401,СВЦЭМ!$B$34:$B$777,U$383)+'СЕТ СН'!$F$16</f>
        <v>0</v>
      </c>
      <c r="V401" s="36">
        <f>SUMIFS(СВЦЭМ!$L$34:$L$777,СВЦЭМ!$A$34:$A$777,$A401,СВЦЭМ!$B$34:$B$777,V$383)+'СЕТ СН'!$F$16</f>
        <v>0</v>
      </c>
      <c r="W401" s="36">
        <f>SUMIFS(СВЦЭМ!$L$34:$L$777,СВЦЭМ!$A$34:$A$777,$A401,СВЦЭМ!$B$34:$B$777,W$383)+'СЕТ СН'!$F$16</f>
        <v>0</v>
      </c>
      <c r="X401" s="36">
        <f>SUMIFS(СВЦЭМ!$L$34:$L$777,СВЦЭМ!$A$34:$A$777,$A401,СВЦЭМ!$B$34:$B$777,X$383)+'СЕТ СН'!$F$16</f>
        <v>0</v>
      </c>
      <c r="Y401" s="36">
        <f>SUMIFS(СВЦЭМ!$L$34:$L$777,СВЦЭМ!$A$34:$A$777,$A401,СВЦЭМ!$B$34:$B$777,Y$383)+'СЕТ СН'!$F$16</f>
        <v>0</v>
      </c>
    </row>
    <row r="402" spans="1:26" ht="15.75" hidden="1" x14ac:dyDescent="0.2">
      <c r="A402" s="35">
        <f t="shared" si="11"/>
        <v>44246</v>
      </c>
      <c r="B402" s="36">
        <f>SUMIFS(СВЦЭМ!$L$34:$L$777,СВЦЭМ!$A$34:$A$777,$A402,СВЦЭМ!$B$34:$B$777,B$383)+'СЕТ СН'!$F$16</f>
        <v>0</v>
      </c>
      <c r="C402" s="36">
        <f>SUMIFS(СВЦЭМ!$L$34:$L$777,СВЦЭМ!$A$34:$A$777,$A402,СВЦЭМ!$B$34:$B$777,C$383)+'СЕТ СН'!$F$16</f>
        <v>0</v>
      </c>
      <c r="D402" s="36">
        <f>SUMIFS(СВЦЭМ!$L$34:$L$777,СВЦЭМ!$A$34:$A$777,$A402,СВЦЭМ!$B$34:$B$777,D$383)+'СЕТ СН'!$F$16</f>
        <v>0</v>
      </c>
      <c r="E402" s="36">
        <f>SUMIFS(СВЦЭМ!$L$34:$L$777,СВЦЭМ!$A$34:$A$777,$A402,СВЦЭМ!$B$34:$B$777,E$383)+'СЕТ СН'!$F$16</f>
        <v>0</v>
      </c>
      <c r="F402" s="36">
        <f>SUMIFS(СВЦЭМ!$L$34:$L$777,СВЦЭМ!$A$34:$A$777,$A402,СВЦЭМ!$B$34:$B$777,F$383)+'СЕТ СН'!$F$16</f>
        <v>0</v>
      </c>
      <c r="G402" s="36">
        <f>SUMIFS(СВЦЭМ!$L$34:$L$777,СВЦЭМ!$A$34:$A$777,$A402,СВЦЭМ!$B$34:$B$777,G$383)+'СЕТ СН'!$F$16</f>
        <v>0</v>
      </c>
      <c r="H402" s="36">
        <f>SUMIFS(СВЦЭМ!$L$34:$L$777,СВЦЭМ!$A$34:$A$777,$A402,СВЦЭМ!$B$34:$B$777,H$383)+'СЕТ СН'!$F$16</f>
        <v>0</v>
      </c>
      <c r="I402" s="36">
        <f>SUMIFS(СВЦЭМ!$L$34:$L$777,СВЦЭМ!$A$34:$A$777,$A402,СВЦЭМ!$B$34:$B$777,I$383)+'СЕТ СН'!$F$16</f>
        <v>0</v>
      </c>
      <c r="J402" s="36">
        <f>SUMIFS(СВЦЭМ!$L$34:$L$777,СВЦЭМ!$A$34:$A$777,$A402,СВЦЭМ!$B$34:$B$777,J$383)+'СЕТ СН'!$F$16</f>
        <v>0</v>
      </c>
      <c r="K402" s="36">
        <f>SUMIFS(СВЦЭМ!$L$34:$L$777,СВЦЭМ!$A$34:$A$777,$A402,СВЦЭМ!$B$34:$B$777,K$383)+'СЕТ СН'!$F$16</f>
        <v>0</v>
      </c>
      <c r="L402" s="36">
        <f>SUMIFS(СВЦЭМ!$L$34:$L$777,СВЦЭМ!$A$34:$A$777,$A402,СВЦЭМ!$B$34:$B$777,L$383)+'СЕТ СН'!$F$16</f>
        <v>0</v>
      </c>
      <c r="M402" s="36">
        <f>SUMIFS(СВЦЭМ!$L$34:$L$777,СВЦЭМ!$A$34:$A$777,$A402,СВЦЭМ!$B$34:$B$777,M$383)+'СЕТ СН'!$F$16</f>
        <v>0</v>
      </c>
      <c r="N402" s="36">
        <f>SUMIFS(СВЦЭМ!$L$34:$L$777,СВЦЭМ!$A$34:$A$777,$A402,СВЦЭМ!$B$34:$B$777,N$383)+'СЕТ СН'!$F$16</f>
        <v>0</v>
      </c>
      <c r="O402" s="36">
        <f>SUMIFS(СВЦЭМ!$L$34:$L$777,СВЦЭМ!$A$34:$A$777,$A402,СВЦЭМ!$B$34:$B$777,O$383)+'СЕТ СН'!$F$16</f>
        <v>0</v>
      </c>
      <c r="P402" s="36">
        <f>SUMIFS(СВЦЭМ!$L$34:$L$777,СВЦЭМ!$A$34:$A$777,$A402,СВЦЭМ!$B$34:$B$777,P$383)+'СЕТ СН'!$F$16</f>
        <v>0</v>
      </c>
      <c r="Q402" s="36">
        <f>SUMIFS(СВЦЭМ!$L$34:$L$777,СВЦЭМ!$A$34:$A$777,$A402,СВЦЭМ!$B$34:$B$777,Q$383)+'СЕТ СН'!$F$16</f>
        <v>0</v>
      </c>
      <c r="R402" s="36">
        <f>SUMIFS(СВЦЭМ!$L$34:$L$777,СВЦЭМ!$A$34:$A$777,$A402,СВЦЭМ!$B$34:$B$777,R$383)+'СЕТ СН'!$F$16</f>
        <v>0</v>
      </c>
      <c r="S402" s="36">
        <f>SUMIFS(СВЦЭМ!$L$34:$L$777,СВЦЭМ!$A$34:$A$777,$A402,СВЦЭМ!$B$34:$B$777,S$383)+'СЕТ СН'!$F$16</f>
        <v>0</v>
      </c>
      <c r="T402" s="36">
        <f>SUMIFS(СВЦЭМ!$L$34:$L$777,СВЦЭМ!$A$34:$A$777,$A402,СВЦЭМ!$B$34:$B$777,T$383)+'СЕТ СН'!$F$16</f>
        <v>0</v>
      </c>
      <c r="U402" s="36">
        <f>SUMIFS(СВЦЭМ!$L$34:$L$777,СВЦЭМ!$A$34:$A$777,$A402,СВЦЭМ!$B$34:$B$777,U$383)+'СЕТ СН'!$F$16</f>
        <v>0</v>
      </c>
      <c r="V402" s="36">
        <f>SUMIFS(СВЦЭМ!$L$34:$L$777,СВЦЭМ!$A$34:$A$777,$A402,СВЦЭМ!$B$34:$B$777,V$383)+'СЕТ СН'!$F$16</f>
        <v>0</v>
      </c>
      <c r="W402" s="36">
        <f>SUMIFS(СВЦЭМ!$L$34:$L$777,СВЦЭМ!$A$34:$A$777,$A402,СВЦЭМ!$B$34:$B$777,W$383)+'СЕТ СН'!$F$16</f>
        <v>0</v>
      </c>
      <c r="X402" s="36">
        <f>SUMIFS(СВЦЭМ!$L$34:$L$777,СВЦЭМ!$A$34:$A$777,$A402,СВЦЭМ!$B$34:$B$777,X$383)+'СЕТ СН'!$F$16</f>
        <v>0</v>
      </c>
      <c r="Y402" s="36">
        <f>SUMIFS(СВЦЭМ!$L$34:$L$777,СВЦЭМ!$A$34:$A$777,$A402,СВЦЭМ!$B$34:$B$777,Y$383)+'СЕТ СН'!$F$16</f>
        <v>0</v>
      </c>
    </row>
    <row r="403" spans="1:26" ht="15.75" hidden="1" x14ac:dyDescent="0.2">
      <c r="A403" s="35">
        <f t="shared" si="11"/>
        <v>44247</v>
      </c>
      <c r="B403" s="36">
        <f>SUMIFS(СВЦЭМ!$L$34:$L$777,СВЦЭМ!$A$34:$A$777,$A403,СВЦЭМ!$B$34:$B$777,B$383)+'СЕТ СН'!$F$16</f>
        <v>0</v>
      </c>
      <c r="C403" s="36">
        <f>SUMIFS(СВЦЭМ!$L$34:$L$777,СВЦЭМ!$A$34:$A$777,$A403,СВЦЭМ!$B$34:$B$777,C$383)+'СЕТ СН'!$F$16</f>
        <v>0</v>
      </c>
      <c r="D403" s="36">
        <f>SUMIFS(СВЦЭМ!$L$34:$L$777,СВЦЭМ!$A$34:$A$777,$A403,СВЦЭМ!$B$34:$B$777,D$383)+'СЕТ СН'!$F$16</f>
        <v>0</v>
      </c>
      <c r="E403" s="36">
        <f>SUMIFS(СВЦЭМ!$L$34:$L$777,СВЦЭМ!$A$34:$A$777,$A403,СВЦЭМ!$B$34:$B$777,E$383)+'СЕТ СН'!$F$16</f>
        <v>0</v>
      </c>
      <c r="F403" s="36">
        <f>SUMIFS(СВЦЭМ!$L$34:$L$777,СВЦЭМ!$A$34:$A$777,$A403,СВЦЭМ!$B$34:$B$777,F$383)+'СЕТ СН'!$F$16</f>
        <v>0</v>
      </c>
      <c r="G403" s="36">
        <f>SUMIFS(СВЦЭМ!$L$34:$L$777,СВЦЭМ!$A$34:$A$777,$A403,СВЦЭМ!$B$34:$B$777,G$383)+'СЕТ СН'!$F$16</f>
        <v>0</v>
      </c>
      <c r="H403" s="36">
        <f>SUMIFS(СВЦЭМ!$L$34:$L$777,СВЦЭМ!$A$34:$A$777,$A403,СВЦЭМ!$B$34:$B$777,H$383)+'СЕТ СН'!$F$16</f>
        <v>0</v>
      </c>
      <c r="I403" s="36">
        <f>SUMIFS(СВЦЭМ!$L$34:$L$777,СВЦЭМ!$A$34:$A$777,$A403,СВЦЭМ!$B$34:$B$777,I$383)+'СЕТ СН'!$F$16</f>
        <v>0</v>
      </c>
      <c r="J403" s="36">
        <f>SUMIFS(СВЦЭМ!$L$34:$L$777,СВЦЭМ!$A$34:$A$777,$A403,СВЦЭМ!$B$34:$B$777,J$383)+'СЕТ СН'!$F$16</f>
        <v>0</v>
      </c>
      <c r="K403" s="36">
        <f>SUMIFS(СВЦЭМ!$L$34:$L$777,СВЦЭМ!$A$34:$A$777,$A403,СВЦЭМ!$B$34:$B$777,K$383)+'СЕТ СН'!$F$16</f>
        <v>0</v>
      </c>
      <c r="L403" s="36">
        <f>SUMIFS(СВЦЭМ!$L$34:$L$777,СВЦЭМ!$A$34:$A$777,$A403,СВЦЭМ!$B$34:$B$777,L$383)+'СЕТ СН'!$F$16</f>
        <v>0</v>
      </c>
      <c r="M403" s="36">
        <f>SUMIFS(СВЦЭМ!$L$34:$L$777,СВЦЭМ!$A$34:$A$777,$A403,СВЦЭМ!$B$34:$B$777,M$383)+'СЕТ СН'!$F$16</f>
        <v>0</v>
      </c>
      <c r="N403" s="36">
        <f>SUMIFS(СВЦЭМ!$L$34:$L$777,СВЦЭМ!$A$34:$A$777,$A403,СВЦЭМ!$B$34:$B$777,N$383)+'СЕТ СН'!$F$16</f>
        <v>0</v>
      </c>
      <c r="O403" s="36">
        <f>SUMIFS(СВЦЭМ!$L$34:$L$777,СВЦЭМ!$A$34:$A$777,$A403,СВЦЭМ!$B$34:$B$777,O$383)+'СЕТ СН'!$F$16</f>
        <v>0</v>
      </c>
      <c r="P403" s="36">
        <f>SUMIFS(СВЦЭМ!$L$34:$L$777,СВЦЭМ!$A$34:$A$777,$A403,СВЦЭМ!$B$34:$B$777,P$383)+'СЕТ СН'!$F$16</f>
        <v>0</v>
      </c>
      <c r="Q403" s="36">
        <f>SUMIFS(СВЦЭМ!$L$34:$L$777,СВЦЭМ!$A$34:$A$777,$A403,СВЦЭМ!$B$34:$B$777,Q$383)+'СЕТ СН'!$F$16</f>
        <v>0</v>
      </c>
      <c r="R403" s="36">
        <f>SUMIFS(СВЦЭМ!$L$34:$L$777,СВЦЭМ!$A$34:$A$777,$A403,СВЦЭМ!$B$34:$B$777,R$383)+'СЕТ СН'!$F$16</f>
        <v>0</v>
      </c>
      <c r="S403" s="36">
        <f>SUMIFS(СВЦЭМ!$L$34:$L$777,СВЦЭМ!$A$34:$A$777,$A403,СВЦЭМ!$B$34:$B$777,S$383)+'СЕТ СН'!$F$16</f>
        <v>0</v>
      </c>
      <c r="T403" s="36">
        <f>SUMIFS(СВЦЭМ!$L$34:$L$777,СВЦЭМ!$A$34:$A$777,$A403,СВЦЭМ!$B$34:$B$777,T$383)+'СЕТ СН'!$F$16</f>
        <v>0</v>
      </c>
      <c r="U403" s="36">
        <f>SUMIFS(СВЦЭМ!$L$34:$L$777,СВЦЭМ!$A$34:$A$777,$A403,СВЦЭМ!$B$34:$B$777,U$383)+'СЕТ СН'!$F$16</f>
        <v>0</v>
      </c>
      <c r="V403" s="36">
        <f>SUMIFS(СВЦЭМ!$L$34:$L$777,СВЦЭМ!$A$34:$A$777,$A403,СВЦЭМ!$B$34:$B$777,V$383)+'СЕТ СН'!$F$16</f>
        <v>0</v>
      </c>
      <c r="W403" s="36">
        <f>SUMIFS(СВЦЭМ!$L$34:$L$777,СВЦЭМ!$A$34:$A$777,$A403,СВЦЭМ!$B$34:$B$777,W$383)+'СЕТ СН'!$F$16</f>
        <v>0</v>
      </c>
      <c r="X403" s="36">
        <f>SUMIFS(СВЦЭМ!$L$34:$L$777,СВЦЭМ!$A$34:$A$777,$A403,СВЦЭМ!$B$34:$B$777,X$383)+'СЕТ СН'!$F$16</f>
        <v>0</v>
      </c>
      <c r="Y403" s="36">
        <f>SUMIFS(СВЦЭМ!$L$34:$L$777,СВЦЭМ!$A$34:$A$777,$A403,СВЦЭМ!$B$34:$B$777,Y$383)+'СЕТ СН'!$F$16</f>
        <v>0</v>
      </c>
    </row>
    <row r="404" spans="1:26" ht="15.75" hidden="1" x14ac:dyDescent="0.2">
      <c r="A404" s="35">
        <f t="shared" si="11"/>
        <v>44248</v>
      </c>
      <c r="B404" s="36">
        <f>SUMIFS(СВЦЭМ!$L$34:$L$777,СВЦЭМ!$A$34:$A$777,$A404,СВЦЭМ!$B$34:$B$777,B$383)+'СЕТ СН'!$F$16</f>
        <v>0</v>
      </c>
      <c r="C404" s="36">
        <f>SUMIFS(СВЦЭМ!$L$34:$L$777,СВЦЭМ!$A$34:$A$777,$A404,СВЦЭМ!$B$34:$B$777,C$383)+'СЕТ СН'!$F$16</f>
        <v>0</v>
      </c>
      <c r="D404" s="36">
        <f>SUMIFS(СВЦЭМ!$L$34:$L$777,СВЦЭМ!$A$34:$A$777,$A404,СВЦЭМ!$B$34:$B$777,D$383)+'СЕТ СН'!$F$16</f>
        <v>0</v>
      </c>
      <c r="E404" s="36">
        <f>SUMIFS(СВЦЭМ!$L$34:$L$777,СВЦЭМ!$A$34:$A$777,$A404,СВЦЭМ!$B$34:$B$777,E$383)+'СЕТ СН'!$F$16</f>
        <v>0</v>
      </c>
      <c r="F404" s="36">
        <f>SUMIFS(СВЦЭМ!$L$34:$L$777,СВЦЭМ!$A$34:$A$777,$A404,СВЦЭМ!$B$34:$B$777,F$383)+'СЕТ СН'!$F$16</f>
        <v>0</v>
      </c>
      <c r="G404" s="36">
        <f>SUMIFS(СВЦЭМ!$L$34:$L$777,СВЦЭМ!$A$34:$A$777,$A404,СВЦЭМ!$B$34:$B$777,G$383)+'СЕТ СН'!$F$16</f>
        <v>0</v>
      </c>
      <c r="H404" s="36">
        <f>SUMIFS(СВЦЭМ!$L$34:$L$777,СВЦЭМ!$A$34:$A$777,$A404,СВЦЭМ!$B$34:$B$777,H$383)+'СЕТ СН'!$F$16</f>
        <v>0</v>
      </c>
      <c r="I404" s="36">
        <f>SUMIFS(СВЦЭМ!$L$34:$L$777,СВЦЭМ!$A$34:$A$777,$A404,СВЦЭМ!$B$34:$B$777,I$383)+'СЕТ СН'!$F$16</f>
        <v>0</v>
      </c>
      <c r="J404" s="36">
        <f>SUMIFS(СВЦЭМ!$L$34:$L$777,СВЦЭМ!$A$34:$A$777,$A404,СВЦЭМ!$B$34:$B$777,J$383)+'СЕТ СН'!$F$16</f>
        <v>0</v>
      </c>
      <c r="K404" s="36">
        <f>SUMIFS(СВЦЭМ!$L$34:$L$777,СВЦЭМ!$A$34:$A$777,$A404,СВЦЭМ!$B$34:$B$777,K$383)+'СЕТ СН'!$F$16</f>
        <v>0</v>
      </c>
      <c r="L404" s="36">
        <f>SUMIFS(СВЦЭМ!$L$34:$L$777,СВЦЭМ!$A$34:$A$777,$A404,СВЦЭМ!$B$34:$B$777,L$383)+'СЕТ СН'!$F$16</f>
        <v>0</v>
      </c>
      <c r="M404" s="36">
        <f>SUMIFS(СВЦЭМ!$L$34:$L$777,СВЦЭМ!$A$34:$A$777,$A404,СВЦЭМ!$B$34:$B$777,M$383)+'СЕТ СН'!$F$16</f>
        <v>0</v>
      </c>
      <c r="N404" s="36">
        <f>SUMIFS(СВЦЭМ!$L$34:$L$777,СВЦЭМ!$A$34:$A$777,$A404,СВЦЭМ!$B$34:$B$777,N$383)+'СЕТ СН'!$F$16</f>
        <v>0</v>
      </c>
      <c r="O404" s="36">
        <f>SUMIFS(СВЦЭМ!$L$34:$L$777,СВЦЭМ!$A$34:$A$777,$A404,СВЦЭМ!$B$34:$B$777,O$383)+'СЕТ СН'!$F$16</f>
        <v>0</v>
      </c>
      <c r="P404" s="36">
        <f>SUMIFS(СВЦЭМ!$L$34:$L$777,СВЦЭМ!$A$34:$A$777,$A404,СВЦЭМ!$B$34:$B$777,P$383)+'СЕТ СН'!$F$16</f>
        <v>0</v>
      </c>
      <c r="Q404" s="36">
        <f>SUMIFS(СВЦЭМ!$L$34:$L$777,СВЦЭМ!$A$34:$A$777,$A404,СВЦЭМ!$B$34:$B$777,Q$383)+'СЕТ СН'!$F$16</f>
        <v>0</v>
      </c>
      <c r="R404" s="36">
        <f>SUMIFS(СВЦЭМ!$L$34:$L$777,СВЦЭМ!$A$34:$A$777,$A404,СВЦЭМ!$B$34:$B$777,R$383)+'СЕТ СН'!$F$16</f>
        <v>0</v>
      </c>
      <c r="S404" s="36">
        <f>SUMIFS(СВЦЭМ!$L$34:$L$777,СВЦЭМ!$A$34:$A$777,$A404,СВЦЭМ!$B$34:$B$777,S$383)+'СЕТ СН'!$F$16</f>
        <v>0</v>
      </c>
      <c r="T404" s="36">
        <f>SUMIFS(СВЦЭМ!$L$34:$L$777,СВЦЭМ!$A$34:$A$777,$A404,СВЦЭМ!$B$34:$B$777,T$383)+'СЕТ СН'!$F$16</f>
        <v>0</v>
      </c>
      <c r="U404" s="36">
        <f>SUMIFS(СВЦЭМ!$L$34:$L$777,СВЦЭМ!$A$34:$A$777,$A404,СВЦЭМ!$B$34:$B$777,U$383)+'СЕТ СН'!$F$16</f>
        <v>0</v>
      </c>
      <c r="V404" s="36">
        <f>SUMIFS(СВЦЭМ!$L$34:$L$777,СВЦЭМ!$A$34:$A$777,$A404,СВЦЭМ!$B$34:$B$777,V$383)+'СЕТ СН'!$F$16</f>
        <v>0</v>
      </c>
      <c r="W404" s="36">
        <f>SUMIFS(СВЦЭМ!$L$34:$L$777,СВЦЭМ!$A$34:$A$777,$A404,СВЦЭМ!$B$34:$B$777,W$383)+'СЕТ СН'!$F$16</f>
        <v>0</v>
      </c>
      <c r="X404" s="36">
        <f>SUMIFS(СВЦЭМ!$L$34:$L$777,СВЦЭМ!$A$34:$A$777,$A404,СВЦЭМ!$B$34:$B$777,X$383)+'СЕТ СН'!$F$16</f>
        <v>0</v>
      </c>
      <c r="Y404" s="36">
        <f>SUMIFS(СВЦЭМ!$L$34:$L$777,СВЦЭМ!$A$34:$A$777,$A404,СВЦЭМ!$B$34:$B$777,Y$383)+'СЕТ СН'!$F$16</f>
        <v>0</v>
      </c>
    </row>
    <row r="405" spans="1:26" ht="15.75" hidden="1" x14ac:dyDescent="0.2">
      <c r="A405" s="35">
        <f t="shared" si="11"/>
        <v>44249</v>
      </c>
      <c r="B405" s="36">
        <f>SUMIFS(СВЦЭМ!$L$34:$L$777,СВЦЭМ!$A$34:$A$777,$A405,СВЦЭМ!$B$34:$B$777,B$383)+'СЕТ СН'!$F$16</f>
        <v>0</v>
      </c>
      <c r="C405" s="36">
        <f>SUMIFS(СВЦЭМ!$L$34:$L$777,СВЦЭМ!$A$34:$A$777,$A405,СВЦЭМ!$B$34:$B$777,C$383)+'СЕТ СН'!$F$16</f>
        <v>0</v>
      </c>
      <c r="D405" s="36">
        <f>SUMIFS(СВЦЭМ!$L$34:$L$777,СВЦЭМ!$A$34:$A$777,$A405,СВЦЭМ!$B$34:$B$777,D$383)+'СЕТ СН'!$F$16</f>
        <v>0</v>
      </c>
      <c r="E405" s="36">
        <f>SUMIFS(СВЦЭМ!$L$34:$L$777,СВЦЭМ!$A$34:$A$777,$A405,СВЦЭМ!$B$34:$B$777,E$383)+'СЕТ СН'!$F$16</f>
        <v>0</v>
      </c>
      <c r="F405" s="36">
        <f>SUMIFS(СВЦЭМ!$L$34:$L$777,СВЦЭМ!$A$34:$A$777,$A405,СВЦЭМ!$B$34:$B$777,F$383)+'СЕТ СН'!$F$16</f>
        <v>0</v>
      </c>
      <c r="G405" s="36">
        <f>SUMIFS(СВЦЭМ!$L$34:$L$777,СВЦЭМ!$A$34:$A$777,$A405,СВЦЭМ!$B$34:$B$777,G$383)+'СЕТ СН'!$F$16</f>
        <v>0</v>
      </c>
      <c r="H405" s="36">
        <f>SUMIFS(СВЦЭМ!$L$34:$L$777,СВЦЭМ!$A$34:$A$777,$A405,СВЦЭМ!$B$34:$B$777,H$383)+'СЕТ СН'!$F$16</f>
        <v>0</v>
      </c>
      <c r="I405" s="36">
        <f>SUMIFS(СВЦЭМ!$L$34:$L$777,СВЦЭМ!$A$34:$A$777,$A405,СВЦЭМ!$B$34:$B$777,I$383)+'СЕТ СН'!$F$16</f>
        <v>0</v>
      </c>
      <c r="J405" s="36">
        <f>SUMIFS(СВЦЭМ!$L$34:$L$777,СВЦЭМ!$A$34:$A$777,$A405,СВЦЭМ!$B$34:$B$777,J$383)+'СЕТ СН'!$F$16</f>
        <v>0</v>
      </c>
      <c r="K405" s="36">
        <f>SUMIFS(СВЦЭМ!$L$34:$L$777,СВЦЭМ!$A$34:$A$777,$A405,СВЦЭМ!$B$34:$B$777,K$383)+'СЕТ СН'!$F$16</f>
        <v>0</v>
      </c>
      <c r="L405" s="36">
        <f>SUMIFS(СВЦЭМ!$L$34:$L$777,СВЦЭМ!$A$34:$A$777,$A405,СВЦЭМ!$B$34:$B$777,L$383)+'СЕТ СН'!$F$16</f>
        <v>0</v>
      </c>
      <c r="M405" s="36">
        <f>SUMIFS(СВЦЭМ!$L$34:$L$777,СВЦЭМ!$A$34:$A$777,$A405,СВЦЭМ!$B$34:$B$777,M$383)+'СЕТ СН'!$F$16</f>
        <v>0</v>
      </c>
      <c r="N405" s="36">
        <f>SUMIFS(СВЦЭМ!$L$34:$L$777,СВЦЭМ!$A$34:$A$777,$A405,СВЦЭМ!$B$34:$B$777,N$383)+'СЕТ СН'!$F$16</f>
        <v>0</v>
      </c>
      <c r="O405" s="36">
        <f>SUMIFS(СВЦЭМ!$L$34:$L$777,СВЦЭМ!$A$34:$A$777,$A405,СВЦЭМ!$B$34:$B$777,O$383)+'СЕТ СН'!$F$16</f>
        <v>0</v>
      </c>
      <c r="P405" s="36">
        <f>SUMIFS(СВЦЭМ!$L$34:$L$777,СВЦЭМ!$A$34:$A$777,$A405,СВЦЭМ!$B$34:$B$777,P$383)+'СЕТ СН'!$F$16</f>
        <v>0</v>
      </c>
      <c r="Q405" s="36">
        <f>SUMIFS(СВЦЭМ!$L$34:$L$777,СВЦЭМ!$A$34:$A$777,$A405,СВЦЭМ!$B$34:$B$777,Q$383)+'СЕТ СН'!$F$16</f>
        <v>0</v>
      </c>
      <c r="R405" s="36">
        <f>SUMIFS(СВЦЭМ!$L$34:$L$777,СВЦЭМ!$A$34:$A$777,$A405,СВЦЭМ!$B$34:$B$777,R$383)+'СЕТ СН'!$F$16</f>
        <v>0</v>
      </c>
      <c r="S405" s="36">
        <f>SUMIFS(СВЦЭМ!$L$34:$L$777,СВЦЭМ!$A$34:$A$777,$A405,СВЦЭМ!$B$34:$B$777,S$383)+'СЕТ СН'!$F$16</f>
        <v>0</v>
      </c>
      <c r="T405" s="36">
        <f>SUMIFS(СВЦЭМ!$L$34:$L$777,СВЦЭМ!$A$34:$A$777,$A405,СВЦЭМ!$B$34:$B$777,T$383)+'СЕТ СН'!$F$16</f>
        <v>0</v>
      </c>
      <c r="U405" s="36">
        <f>SUMIFS(СВЦЭМ!$L$34:$L$777,СВЦЭМ!$A$34:$A$777,$A405,СВЦЭМ!$B$34:$B$777,U$383)+'СЕТ СН'!$F$16</f>
        <v>0</v>
      </c>
      <c r="V405" s="36">
        <f>SUMIFS(СВЦЭМ!$L$34:$L$777,СВЦЭМ!$A$34:$A$777,$A405,СВЦЭМ!$B$34:$B$777,V$383)+'СЕТ СН'!$F$16</f>
        <v>0</v>
      </c>
      <c r="W405" s="36">
        <f>SUMIFS(СВЦЭМ!$L$34:$L$777,СВЦЭМ!$A$34:$A$777,$A405,СВЦЭМ!$B$34:$B$777,W$383)+'СЕТ СН'!$F$16</f>
        <v>0</v>
      </c>
      <c r="X405" s="36">
        <f>SUMIFS(СВЦЭМ!$L$34:$L$777,СВЦЭМ!$A$34:$A$777,$A405,СВЦЭМ!$B$34:$B$777,X$383)+'СЕТ СН'!$F$16</f>
        <v>0</v>
      </c>
      <c r="Y405" s="36">
        <f>SUMIFS(СВЦЭМ!$L$34:$L$777,СВЦЭМ!$A$34:$A$777,$A405,СВЦЭМ!$B$34:$B$777,Y$383)+'СЕТ СН'!$F$16</f>
        <v>0</v>
      </c>
    </row>
    <row r="406" spans="1:26" ht="15.75" hidden="1" x14ac:dyDescent="0.2">
      <c r="A406" s="35">
        <f t="shared" si="11"/>
        <v>44250</v>
      </c>
      <c r="B406" s="36">
        <f>SUMIFS(СВЦЭМ!$L$34:$L$777,СВЦЭМ!$A$34:$A$777,$A406,СВЦЭМ!$B$34:$B$777,B$383)+'СЕТ СН'!$F$16</f>
        <v>0</v>
      </c>
      <c r="C406" s="36">
        <f>SUMIFS(СВЦЭМ!$L$34:$L$777,СВЦЭМ!$A$34:$A$777,$A406,СВЦЭМ!$B$34:$B$777,C$383)+'СЕТ СН'!$F$16</f>
        <v>0</v>
      </c>
      <c r="D406" s="36">
        <f>SUMIFS(СВЦЭМ!$L$34:$L$777,СВЦЭМ!$A$34:$A$777,$A406,СВЦЭМ!$B$34:$B$777,D$383)+'СЕТ СН'!$F$16</f>
        <v>0</v>
      </c>
      <c r="E406" s="36">
        <f>SUMIFS(СВЦЭМ!$L$34:$L$777,СВЦЭМ!$A$34:$A$777,$A406,СВЦЭМ!$B$34:$B$777,E$383)+'СЕТ СН'!$F$16</f>
        <v>0</v>
      </c>
      <c r="F406" s="36">
        <f>SUMIFS(СВЦЭМ!$L$34:$L$777,СВЦЭМ!$A$34:$A$777,$A406,СВЦЭМ!$B$34:$B$777,F$383)+'СЕТ СН'!$F$16</f>
        <v>0</v>
      </c>
      <c r="G406" s="36">
        <f>SUMIFS(СВЦЭМ!$L$34:$L$777,СВЦЭМ!$A$34:$A$777,$A406,СВЦЭМ!$B$34:$B$777,G$383)+'СЕТ СН'!$F$16</f>
        <v>0</v>
      </c>
      <c r="H406" s="36">
        <f>SUMIFS(СВЦЭМ!$L$34:$L$777,СВЦЭМ!$A$34:$A$777,$A406,СВЦЭМ!$B$34:$B$777,H$383)+'СЕТ СН'!$F$16</f>
        <v>0</v>
      </c>
      <c r="I406" s="36">
        <f>SUMIFS(СВЦЭМ!$L$34:$L$777,СВЦЭМ!$A$34:$A$777,$A406,СВЦЭМ!$B$34:$B$777,I$383)+'СЕТ СН'!$F$16</f>
        <v>0</v>
      </c>
      <c r="J406" s="36">
        <f>SUMIFS(СВЦЭМ!$L$34:$L$777,СВЦЭМ!$A$34:$A$777,$A406,СВЦЭМ!$B$34:$B$777,J$383)+'СЕТ СН'!$F$16</f>
        <v>0</v>
      </c>
      <c r="K406" s="36">
        <f>SUMIFS(СВЦЭМ!$L$34:$L$777,СВЦЭМ!$A$34:$A$777,$A406,СВЦЭМ!$B$34:$B$777,K$383)+'СЕТ СН'!$F$16</f>
        <v>0</v>
      </c>
      <c r="L406" s="36">
        <f>SUMIFS(СВЦЭМ!$L$34:$L$777,СВЦЭМ!$A$34:$A$777,$A406,СВЦЭМ!$B$34:$B$777,L$383)+'СЕТ СН'!$F$16</f>
        <v>0</v>
      </c>
      <c r="M406" s="36">
        <f>SUMIFS(СВЦЭМ!$L$34:$L$777,СВЦЭМ!$A$34:$A$777,$A406,СВЦЭМ!$B$34:$B$777,M$383)+'СЕТ СН'!$F$16</f>
        <v>0</v>
      </c>
      <c r="N406" s="36">
        <f>SUMIFS(СВЦЭМ!$L$34:$L$777,СВЦЭМ!$A$34:$A$777,$A406,СВЦЭМ!$B$34:$B$777,N$383)+'СЕТ СН'!$F$16</f>
        <v>0</v>
      </c>
      <c r="O406" s="36">
        <f>SUMIFS(СВЦЭМ!$L$34:$L$777,СВЦЭМ!$A$34:$A$777,$A406,СВЦЭМ!$B$34:$B$777,O$383)+'СЕТ СН'!$F$16</f>
        <v>0</v>
      </c>
      <c r="P406" s="36">
        <f>SUMIFS(СВЦЭМ!$L$34:$L$777,СВЦЭМ!$A$34:$A$777,$A406,СВЦЭМ!$B$34:$B$777,P$383)+'СЕТ СН'!$F$16</f>
        <v>0</v>
      </c>
      <c r="Q406" s="36">
        <f>SUMIFS(СВЦЭМ!$L$34:$L$777,СВЦЭМ!$A$34:$A$777,$A406,СВЦЭМ!$B$34:$B$777,Q$383)+'СЕТ СН'!$F$16</f>
        <v>0</v>
      </c>
      <c r="R406" s="36">
        <f>SUMIFS(СВЦЭМ!$L$34:$L$777,СВЦЭМ!$A$34:$A$777,$A406,СВЦЭМ!$B$34:$B$777,R$383)+'СЕТ СН'!$F$16</f>
        <v>0</v>
      </c>
      <c r="S406" s="36">
        <f>SUMIFS(СВЦЭМ!$L$34:$L$777,СВЦЭМ!$A$34:$A$777,$A406,СВЦЭМ!$B$34:$B$777,S$383)+'СЕТ СН'!$F$16</f>
        <v>0</v>
      </c>
      <c r="T406" s="36">
        <f>SUMIFS(СВЦЭМ!$L$34:$L$777,СВЦЭМ!$A$34:$A$777,$A406,СВЦЭМ!$B$34:$B$777,T$383)+'СЕТ СН'!$F$16</f>
        <v>0</v>
      </c>
      <c r="U406" s="36">
        <f>SUMIFS(СВЦЭМ!$L$34:$L$777,СВЦЭМ!$A$34:$A$777,$A406,СВЦЭМ!$B$34:$B$777,U$383)+'СЕТ СН'!$F$16</f>
        <v>0</v>
      </c>
      <c r="V406" s="36">
        <f>SUMIFS(СВЦЭМ!$L$34:$L$777,СВЦЭМ!$A$34:$A$777,$A406,СВЦЭМ!$B$34:$B$777,V$383)+'СЕТ СН'!$F$16</f>
        <v>0</v>
      </c>
      <c r="W406" s="36">
        <f>SUMIFS(СВЦЭМ!$L$34:$L$777,СВЦЭМ!$A$34:$A$777,$A406,СВЦЭМ!$B$34:$B$777,W$383)+'СЕТ СН'!$F$16</f>
        <v>0</v>
      </c>
      <c r="X406" s="36">
        <f>SUMIFS(СВЦЭМ!$L$34:$L$777,СВЦЭМ!$A$34:$A$777,$A406,СВЦЭМ!$B$34:$B$777,X$383)+'СЕТ СН'!$F$16</f>
        <v>0</v>
      </c>
      <c r="Y406" s="36">
        <f>SUMIFS(СВЦЭМ!$L$34:$L$777,СВЦЭМ!$A$34:$A$777,$A406,СВЦЭМ!$B$34:$B$777,Y$383)+'СЕТ СН'!$F$16</f>
        <v>0</v>
      </c>
    </row>
    <row r="407" spans="1:26" ht="15.75" hidden="1" x14ac:dyDescent="0.2">
      <c r="A407" s="35">
        <f t="shared" si="11"/>
        <v>44251</v>
      </c>
      <c r="B407" s="36">
        <f>SUMIFS(СВЦЭМ!$L$34:$L$777,СВЦЭМ!$A$34:$A$777,$A407,СВЦЭМ!$B$34:$B$777,B$383)+'СЕТ СН'!$F$16</f>
        <v>0</v>
      </c>
      <c r="C407" s="36">
        <f>SUMIFS(СВЦЭМ!$L$34:$L$777,СВЦЭМ!$A$34:$A$777,$A407,СВЦЭМ!$B$34:$B$777,C$383)+'СЕТ СН'!$F$16</f>
        <v>0</v>
      </c>
      <c r="D407" s="36">
        <f>SUMIFS(СВЦЭМ!$L$34:$L$777,СВЦЭМ!$A$34:$A$777,$A407,СВЦЭМ!$B$34:$B$777,D$383)+'СЕТ СН'!$F$16</f>
        <v>0</v>
      </c>
      <c r="E407" s="36">
        <f>SUMIFS(СВЦЭМ!$L$34:$L$777,СВЦЭМ!$A$34:$A$777,$A407,СВЦЭМ!$B$34:$B$777,E$383)+'СЕТ СН'!$F$16</f>
        <v>0</v>
      </c>
      <c r="F407" s="36">
        <f>SUMIFS(СВЦЭМ!$L$34:$L$777,СВЦЭМ!$A$34:$A$777,$A407,СВЦЭМ!$B$34:$B$777,F$383)+'СЕТ СН'!$F$16</f>
        <v>0</v>
      </c>
      <c r="G407" s="36">
        <f>SUMIFS(СВЦЭМ!$L$34:$L$777,СВЦЭМ!$A$34:$A$777,$A407,СВЦЭМ!$B$34:$B$777,G$383)+'СЕТ СН'!$F$16</f>
        <v>0</v>
      </c>
      <c r="H407" s="36">
        <f>SUMIFS(СВЦЭМ!$L$34:$L$777,СВЦЭМ!$A$34:$A$777,$A407,СВЦЭМ!$B$34:$B$777,H$383)+'СЕТ СН'!$F$16</f>
        <v>0</v>
      </c>
      <c r="I407" s="36">
        <f>SUMIFS(СВЦЭМ!$L$34:$L$777,СВЦЭМ!$A$34:$A$777,$A407,СВЦЭМ!$B$34:$B$777,I$383)+'СЕТ СН'!$F$16</f>
        <v>0</v>
      </c>
      <c r="J407" s="36">
        <f>SUMIFS(СВЦЭМ!$L$34:$L$777,СВЦЭМ!$A$34:$A$777,$A407,СВЦЭМ!$B$34:$B$777,J$383)+'СЕТ СН'!$F$16</f>
        <v>0</v>
      </c>
      <c r="K407" s="36">
        <f>SUMIFS(СВЦЭМ!$L$34:$L$777,СВЦЭМ!$A$34:$A$777,$A407,СВЦЭМ!$B$34:$B$777,K$383)+'СЕТ СН'!$F$16</f>
        <v>0</v>
      </c>
      <c r="L407" s="36">
        <f>SUMIFS(СВЦЭМ!$L$34:$L$777,СВЦЭМ!$A$34:$A$777,$A407,СВЦЭМ!$B$34:$B$777,L$383)+'СЕТ СН'!$F$16</f>
        <v>0</v>
      </c>
      <c r="M407" s="36">
        <f>SUMIFS(СВЦЭМ!$L$34:$L$777,СВЦЭМ!$A$34:$A$777,$A407,СВЦЭМ!$B$34:$B$777,M$383)+'СЕТ СН'!$F$16</f>
        <v>0</v>
      </c>
      <c r="N407" s="36">
        <f>SUMIFS(СВЦЭМ!$L$34:$L$777,СВЦЭМ!$A$34:$A$777,$A407,СВЦЭМ!$B$34:$B$777,N$383)+'СЕТ СН'!$F$16</f>
        <v>0</v>
      </c>
      <c r="O407" s="36">
        <f>SUMIFS(СВЦЭМ!$L$34:$L$777,СВЦЭМ!$A$34:$A$777,$A407,СВЦЭМ!$B$34:$B$777,O$383)+'СЕТ СН'!$F$16</f>
        <v>0</v>
      </c>
      <c r="P407" s="36">
        <f>SUMIFS(СВЦЭМ!$L$34:$L$777,СВЦЭМ!$A$34:$A$777,$A407,СВЦЭМ!$B$34:$B$777,P$383)+'СЕТ СН'!$F$16</f>
        <v>0</v>
      </c>
      <c r="Q407" s="36">
        <f>SUMIFS(СВЦЭМ!$L$34:$L$777,СВЦЭМ!$A$34:$A$777,$A407,СВЦЭМ!$B$34:$B$777,Q$383)+'СЕТ СН'!$F$16</f>
        <v>0</v>
      </c>
      <c r="R407" s="36">
        <f>SUMIFS(СВЦЭМ!$L$34:$L$777,СВЦЭМ!$A$34:$A$777,$A407,СВЦЭМ!$B$34:$B$777,R$383)+'СЕТ СН'!$F$16</f>
        <v>0</v>
      </c>
      <c r="S407" s="36">
        <f>SUMIFS(СВЦЭМ!$L$34:$L$777,СВЦЭМ!$A$34:$A$777,$A407,СВЦЭМ!$B$34:$B$777,S$383)+'СЕТ СН'!$F$16</f>
        <v>0</v>
      </c>
      <c r="T407" s="36">
        <f>SUMIFS(СВЦЭМ!$L$34:$L$777,СВЦЭМ!$A$34:$A$777,$A407,СВЦЭМ!$B$34:$B$777,T$383)+'СЕТ СН'!$F$16</f>
        <v>0</v>
      </c>
      <c r="U407" s="36">
        <f>SUMIFS(СВЦЭМ!$L$34:$L$777,СВЦЭМ!$A$34:$A$777,$A407,СВЦЭМ!$B$34:$B$777,U$383)+'СЕТ СН'!$F$16</f>
        <v>0</v>
      </c>
      <c r="V407" s="36">
        <f>SUMIFS(СВЦЭМ!$L$34:$L$777,СВЦЭМ!$A$34:$A$777,$A407,СВЦЭМ!$B$34:$B$777,V$383)+'СЕТ СН'!$F$16</f>
        <v>0</v>
      </c>
      <c r="W407" s="36">
        <f>SUMIFS(СВЦЭМ!$L$34:$L$777,СВЦЭМ!$A$34:$A$777,$A407,СВЦЭМ!$B$34:$B$777,W$383)+'СЕТ СН'!$F$16</f>
        <v>0</v>
      </c>
      <c r="X407" s="36">
        <f>SUMIFS(СВЦЭМ!$L$34:$L$777,СВЦЭМ!$A$34:$A$777,$A407,СВЦЭМ!$B$34:$B$777,X$383)+'СЕТ СН'!$F$16</f>
        <v>0</v>
      </c>
      <c r="Y407" s="36">
        <f>SUMIFS(СВЦЭМ!$L$34:$L$777,СВЦЭМ!$A$34:$A$777,$A407,СВЦЭМ!$B$34:$B$777,Y$383)+'СЕТ СН'!$F$16</f>
        <v>0</v>
      </c>
    </row>
    <row r="408" spans="1:26" ht="15.75" hidden="1" x14ac:dyDescent="0.2">
      <c r="A408" s="35">
        <f t="shared" si="11"/>
        <v>44252</v>
      </c>
      <c r="B408" s="36">
        <f>SUMIFS(СВЦЭМ!$L$34:$L$777,СВЦЭМ!$A$34:$A$777,$A408,СВЦЭМ!$B$34:$B$777,B$383)+'СЕТ СН'!$F$16</f>
        <v>0</v>
      </c>
      <c r="C408" s="36">
        <f>SUMIFS(СВЦЭМ!$L$34:$L$777,СВЦЭМ!$A$34:$A$777,$A408,СВЦЭМ!$B$34:$B$777,C$383)+'СЕТ СН'!$F$16</f>
        <v>0</v>
      </c>
      <c r="D408" s="36">
        <f>SUMIFS(СВЦЭМ!$L$34:$L$777,СВЦЭМ!$A$34:$A$777,$A408,СВЦЭМ!$B$34:$B$777,D$383)+'СЕТ СН'!$F$16</f>
        <v>0</v>
      </c>
      <c r="E408" s="36">
        <f>SUMIFS(СВЦЭМ!$L$34:$L$777,СВЦЭМ!$A$34:$A$777,$A408,СВЦЭМ!$B$34:$B$777,E$383)+'СЕТ СН'!$F$16</f>
        <v>0</v>
      </c>
      <c r="F408" s="36">
        <f>SUMIFS(СВЦЭМ!$L$34:$L$777,СВЦЭМ!$A$34:$A$777,$A408,СВЦЭМ!$B$34:$B$777,F$383)+'СЕТ СН'!$F$16</f>
        <v>0</v>
      </c>
      <c r="G408" s="36">
        <f>SUMIFS(СВЦЭМ!$L$34:$L$777,СВЦЭМ!$A$34:$A$777,$A408,СВЦЭМ!$B$34:$B$777,G$383)+'СЕТ СН'!$F$16</f>
        <v>0</v>
      </c>
      <c r="H408" s="36">
        <f>SUMIFS(СВЦЭМ!$L$34:$L$777,СВЦЭМ!$A$34:$A$777,$A408,СВЦЭМ!$B$34:$B$777,H$383)+'СЕТ СН'!$F$16</f>
        <v>0</v>
      </c>
      <c r="I408" s="36">
        <f>SUMIFS(СВЦЭМ!$L$34:$L$777,СВЦЭМ!$A$34:$A$777,$A408,СВЦЭМ!$B$34:$B$777,I$383)+'СЕТ СН'!$F$16</f>
        <v>0</v>
      </c>
      <c r="J408" s="36">
        <f>SUMIFS(СВЦЭМ!$L$34:$L$777,СВЦЭМ!$A$34:$A$777,$A408,СВЦЭМ!$B$34:$B$777,J$383)+'СЕТ СН'!$F$16</f>
        <v>0</v>
      </c>
      <c r="K408" s="36">
        <f>SUMIFS(СВЦЭМ!$L$34:$L$777,СВЦЭМ!$A$34:$A$777,$A408,СВЦЭМ!$B$34:$B$777,K$383)+'СЕТ СН'!$F$16</f>
        <v>0</v>
      </c>
      <c r="L408" s="36">
        <f>SUMIFS(СВЦЭМ!$L$34:$L$777,СВЦЭМ!$A$34:$A$777,$A408,СВЦЭМ!$B$34:$B$777,L$383)+'СЕТ СН'!$F$16</f>
        <v>0</v>
      </c>
      <c r="M408" s="36">
        <f>SUMIFS(СВЦЭМ!$L$34:$L$777,СВЦЭМ!$A$34:$A$777,$A408,СВЦЭМ!$B$34:$B$777,M$383)+'СЕТ СН'!$F$16</f>
        <v>0</v>
      </c>
      <c r="N408" s="36">
        <f>SUMIFS(СВЦЭМ!$L$34:$L$777,СВЦЭМ!$A$34:$A$777,$A408,СВЦЭМ!$B$34:$B$777,N$383)+'СЕТ СН'!$F$16</f>
        <v>0</v>
      </c>
      <c r="O408" s="36">
        <f>SUMIFS(СВЦЭМ!$L$34:$L$777,СВЦЭМ!$A$34:$A$777,$A408,СВЦЭМ!$B$34:$B$777,O$383)+'СЕТ СН'!$F$16</f>
        <v>0</v>
      </c>
      <c r="P408" s="36">
        <f>SUMIFS(СВЦЭМ!$L$34:$L$777,СВЦЭМ!$A$34:$A$777,$A408,СВЦЭМ!$B$34:$B$777,P$383)+'СЕТ СН'!$F$16</f>
        <v>0</v>
      </c>
      <c r="Q408" s="36">
        <f>SUMIFS(СВЦЭМ!$L$34:$L$777,СВЦЭМ!$A$34:$A$777,$A408,СВЦЭМ!$B$34:$B$777,Q$383)+'СЕТ СН'!$F$16</f>
        <v>0</v>
      </c>
      <c r="R408" s="36">
        <f>SUMIFS(СВЦЭМ!$L$34:$L$777,СВЦЭМ!$A$34:$A$777,$A408,СВЦЭМ!$B$34:$B$777,R$383)+'СЕТ СН'!$F$16</f>
        <v>0</v>
      </c>
      <c r="S408" s="36">
        <f>SUMIFS(СВЦЭМ!$L$34:$L$777,СВЦЭМ!$A$34:$A$777,$A408,СВЦЭМ!$B$34:$B$777,S$383)+'СЕТ СН'!$F$16</f>
        <v>0</v>
      </c>
      <c r="T408" s="36">
        <f>SUMIFS(СВЦЭМ!$L$34:$L$777,СВЦЭМ!$A$34:$A$777,$A408,СВЦЭМ!$B$34:$B$777,T$383)+'СЕТ СН'!$F$16</f>
        <v>0</v>
      </c>
      <c r="U408" s="36">
        <f>SUMIFS(СВЦЭМ!$L$34:$L$777,СВЦЭМ!$A$34:$A$777,$A408,СВЦЭМ!$B$34:$B$777,U$383)+'СЕТ СН'!$F$16</f>
        <v>0</v>
      </c>
      <c r="V408" s="36">
        <f>SUMIFS(СВЦЭМ!$L$34:$L$777,СВЦЭМ!$A$34:$A$777,$A408,СВЦЭМ!$B$34:$B$777,V$383)+'СЕТ СН'!$F$16</f>
        <v>0</v>
      </c>
      <c r="W408" s="36">
        <f>SUMIFS(СВЦЭМ!$L$34:$L$777,СВЦЭМ!$A$34:$A$777,$A408,СВЦЭМ!$B$34:$B$777,W$383)+'СЕТ СН'!$F$16</f>
        <v>0</v>
      </c>
      <c r="X408" s="36">
        <f>SUMIFS(СВЦЭМ!$L$34:$L$777,СВЦЭМ!$A$34:$A$777,$A408,СВЦЭМ!$B$34:$B$777,X$383)+'СЕТ СН'!$F$16</f>
        <v>0</v>
      </c>
      <c r="Y408" s="36">
        <f>SUMIFS(СВЦЭМ!$L$34:$L$777,СВЦЭМ!$A$34:$A$777,$A408,СВЦЭМ!$B$34:$B$777,Y$383)+'СЕТ СН'!$F$16</f>
        <v>0</v>
      </c>
    </row>
    <row r="409" spans="1:26" ht="15.75" hidden="1" x14ac:dyDescent="0.2">
      <c r="A409" s="35">
        <f t="shared" si="11"/>
        <v>44253</v>
      </c>
      <c r="B409" s="36">
        <f>SUMIFS(СВЦЭМ!$L$34:$L$777,СВЦЭМ!$A$34:$A$777,$A409,СВЦЭМ!$B$34:$B$777,B$383)+'СЕТ СН'!$F$16</f>
        <v>0</v>
      </c>
      <c r="C409" s="36">
        <f>SUMIFS(СВЦЭМ!$L$34:$L$777,СВЦЭМ!$A$34:$A$777,$A409,СВЦЭМ!$B$34:$B$777,C$383)+'СЕТ СН'!$F$16</f>
        <v>0</v>
      </c>
      <c r="D409" s="36">
        <f>SUMIFS(СВЦЭМ!$L$34:$L$777,СВЦЭМ!$A$34:$A$777,$A409,СВЦЭМ!$B$34:$B$777,D$383)+'СЕТ СН'!$F$16</f>
        <v>0</v>
      </c>
      <c r="E409" s="36">
        <f>SUMIFS(СВЦЭМ!$L$34:$L$777,СВЦЭМ!$A$34:$A$777,$A409,СВЦЭМ!$B$34:$B$777,E$383)+'СЕТ СН'!$F$16</f>
        <v>0</v>
      </c>
      <c r="F409" s="36">
        <f>SUMIFS(СВЦЭМ!$L$34:$L$777,СВЦЭМ!$A$34:$A$777,$A409,СВЦЭМ!$B$34:$B$777,F$383)+'СЕТ СН'!$F$16</f>
        <v>0</v>
      </c>
      <c r="G409" s="36">
        <f>SUMIFS(СВЦЭМ!$L$34:$L$777,СВЦЭМ!$A$34:$A$777,$A409,СВЦЭМ!$B$34:$B$777,G$383)+'СЕТ СН'!$F$16</f>
        <v>0</v>
      </c>
      <c r="H409" s="36">
        <f>SUMIFS(СВЦЭМ!$L$34:$L$777,СВЦЭМ!$A$34:$A$777,$A409,СВЦЭМ!$B$34:$B$777,H$383)+'СЕТ СН'!$F$16</f>
        <v>0</v>
      </c>
      <c r="I409" s="36">
        <f>SUMIFS(СВЦЭМ!$L$34:$L$777,СВЦЭМ!$A$34:$A$777,$A409,СВЦЭМ!$B$34:$B$777,I$383)+'СЕТ СН'!$F$16</f>
        <v>0</v>
      </c>
      <c r="J409" s="36">
        <f>SUMIFS(СВЦЭМ!$L$34:$L$777,СВЦЭМ!$A$34:$A$777,$A409,СВЦЭМ!$B$34:$B$777,J$383)+'СЕТ СН'!$F$16</f>
        <v>0</v>
      </c>
      <c r="K409" s="36">
        <f>SUMIFS(СВЦЭМ!$L$34:$L$777,СВЦЭМ!$A$34:$A$777,$A409,СВЦЭМ!$B$34:$B$777,K$383)+'СЕТ СН'!$F$16</f>
        <v>0</v>
      </c>
      <c r="L409" s="36">
        <f>SUMIFS(СВЦЭМ!$L$34:$L$777,СВЦЭМ!$A$34:$A$777,$A409,СВЦЭМ!$B$34:$B$777,L$383)+'СЕТ СН'!$F$16</f>
        <v>0</v>
      </c>
      <c r="M409" s="36">
        <f>SUMIFS(СВЦЭМ!$L$34:$L$777,СВЦЭМ!$A$34:$A$777,$A409,СВЦЭМ!$B$34:$B$777,M$383)+'СЕТ СН'!$F$16</f>
        <v>0</v>
      </c>
      <c r="N409" s="36">
        <f>SUMIFS(СВЦЭМ!$L$34:$L$777,СВЦЭМ!$A$34:$A$777,$A409,СВЦЭМ!$B$34:$B$777,N$383)+'СЕТ СН'!$F$16</f>
        <v>0</v>
      </c>
      <c r="O409" s="36">
        <f>SUMIFS(СВЦЭМ!$L$34:$L$777,СВЦЭМ!$A$34:$A$777,$A409,СВЦЭМ!$B$34:$B$777,O$383)+'СЕТ СН'!$F$16</f>
        <v>0</v>
      </c>
      <c r="P409" s="36">
        <f>SUMIFS(СВЦЭМ!$L$34:$L$777,СВЦЭМ!$A$34:$A$777,$A409,СВЦЭМ!$B$34:$B$777,P$383)+'СЕТ СН'!$F$16</f>
        <v>0</v>
      </c>
      <c r="Q409" s="36">
        <f>SUMIFS(СВЦЭМ!$L$34:$L$777,СВЦЭМ!$A$34:$A$777,$A409,СВЦЭМ!$B$34:$B$777,Q$383)+'СЕТ СН'!$F$16</f>
        <v>0</v>
      </c>
      <c r="R409" s="36">
        <f>SUMIFS(СВЦЭМ!$L$34:$L$777,СВЦЭМ!$A$34:$A$777,$A409,СВЦЭМ!$B$34:$B$777,R$383)+'СЕТ СН'!$F$16</f>
        <v>0</v>
      </c>
      <c r="S409" s="36">
        <f>SUMIFS(СВЦЭМ!$L$34:$L$777,СВЦЭМ!$A$34:$A$777,$A409,СВЦЭМ!$B$34:$B$777,S$383)+'СЕТ СН'!$F$16</f>
        <v>0</v>
      </c>
      <c r="T409" s="36">
        <f>SUMIFS(СВЦЭМ!$L$34:$L$777,СВЦЭМ!$A$34:$A$777,$A409,СВЦЭМ!$B$34:$B$777,T$383)+'СЕТ СН'!$F$16</f>
        <v>0</v>
      </c>
      <c r="U409" s="36">
        <f>SUMIFS(СВЦЭМ!$L$34:$L$777,СВЦЭМ!$A$34:$A$777,$A409,СВЦЭМ!$B$34:$B$777,U$383)+'СЕТ СН'!$F$16</f>
        <v>0</v>
      </c>
      <c r="V409" s="36">
        <f>SUMIFS(СВЦЭМ!$L$34:$L$777,СВЦЭМ!$A$34:$A$777,$A409,СВЦЭМ!$B$34:$B$777,V$383)+'СЕТ СН'!$F$16</f>
        <v>0</v>
      </c>
      <c r="W409" s="36">
        <f>SUMIFS(СВЦЭМ!$L$34:$L$777,СВЦЭМ!$A$34:$A$777,$A409,СВЦЭМ!$B$34:$B$777,W$383)+'СЕТ СН'!$F$16</f>
        <v>0</v>
      </c>
      <c r="X409" s="36">
        <f>SUMIFS(СВЦЭМ!$L$34:$L$777,СВЦЭМ!$A$34:$A$777,$A409,СВЦЭМ!$B$34:$B$777,X$383)+'СЕТ СН'!$F$16</f>
        <v>0</v>
      </c>
      <c r="Y409" s="36">
        <f>SUMIFS(СВЦЭМ!$L$34:$L$777,СВЦЭМ!$A$34:$A$777,$A409,СВЦЭМ!$B$34:$B$777,Y$383)+'СЕТ СН'!$F$16</f>
        <v>0</v>
      </c>
    </row>
    <row r="410" spans="1:26" ht="15.75" hidden="1" x14ac:dyDescent="0.2">
      <c r="A410" s="35">
        <f t="shared" si="11"/>
        <v>44254</v>
      </c>
      <c r="B410" s="36">
        <f>SUMIFS(СВЦЭМ!$L$34:$L$777,СВЦЭМ!$A$34:$A$777,$A410,СВЦЭМ!$B$34:$B$777,B$383)+'СЕТ СН'!$F$16</f>
        <v>0</v>
      </c>
      <c r="C410" s="36">
        <f>SUMIFS(СВЦЭМ!$L$34:$L$777,СВЦЭМ!$A$34:$A$777,$A410,СВЦЭМ!$B$34:$B$777,C$383)+'СЕТ СН'!$F$16</f>
        <v>0</v>
      </c>
      <c r="D410" s="36">
        <f>SUMIFS(СВЦЭМ!$L$34:$L$777,СВЦЭМ!$A$34:$A$777,$A410,СВЦЭМ!$B$34:$B$777,D$383)+'СЕТ СН'!$F$16</f>
        <v>0</v>
      </c>
      <c r="E410" s="36">
        <f>SUMIFS(СВЦЭМ!$L$34:$L$777,СВЦЭМ!$A$34:$A$777,$A410,СВЦЭМ!$B$34:$B$777,E$383)+'СЕТ СН'!$F$16</f>
        <v>0</v>
      </c>
      <c r="F410" s="36">
        <f>SUMIFS(СВЦЭМ!$L$34:$L$777,СВЦЭМ!$A$34:$A$777,$A410,СВЦЭМ!$B$34:$B$777,F$383)+'СЕТ СН'!$F$16</f>
        <v>0</v>
      </c>
      <c r="G410" s="36">
        <f>SUMIFS(СВЦЭМ!$L$34:$L$777,СВЦЭМ!$A$34:$A$777,$A410,СВЦЭМ!$B$34:$B$777,G$383)+'СЕТ СН'!$F$16</f>
        <v>0</v>
      </c>
      <c r="H410" s="36">
        <f>SUMIFS(СВЦЭМ!$L$34:$L$777,СВЦЭМ!$A$34:$A$777,$A410,СВЦЭМ!$B$34:$B$777,H$383)+'СЕТ СН'!$F$16</f>
        <v>0</v>
      </c>
      <c r="I410" s="36">
        <f>SUMIFS(СВЦЭМ!$L$34:$L$777,СВЦЭМ!$A$34:$A$777,$A410,СВЦЭМ!$B$34:$B$777,I$383)+'СЕТ СН'!$F$16</f>
        <v>0</v>
      </c>
      <c r="J410" s="36">
        <f>SUMIFS(СВЦЭМ!$L$34:$L$777,СВЦЭМ!$A$34:$A$777,$A410,СВЦЭМ!$B$34:$B$777,J$383)+'СЕТ СН'!$F$16</f>
        <v>0</v>
      </c>
      <c r="K410" s="36">
        <f>SUMIFS(СВЦЭМ!$L$34:$L$777,СВЦЭМ!$A$34:$A$777,$A410,СВЦЭМ!$B$34:$B$777,K$383)+'СЕТ СН'!$F$16</f>
        <v>0</v>
      </c>
      <c r="L410" s="36">
        <f>SUMIFS(СВЦЭМ!$L$34:$L$777,СВЦЭМ!$A$34:$A$777,$A410,СВЦЭМ!$B$34:$B$777,L$383)+'СЕТ СН'!$F$16</f>
        <v>0</v>
      </c>
      <c r="M410" s="36">
        <f>SUMIFS(СВЦЭМ!$L$34:$L$777,СВЦЭМ!$A$34:$A$777,$A410,СВЦЭМ!$B$34:$B$777,M$383)+'СЕТ СН'!$F$16</f>
        <v>0</v>
      </c>
      <c r="N410" s="36">
        <f>SUMIFS(СВЦЭМ!$L$34:$L$777,СВЦЭМ!$A$34:$A$777,$A410,СВЦЭМ!$B$34:$B$777,N$383)+'СЕТ СН'!$F$16</f>
        <v>0</v>
      </c>
      <c r="O410" s="36">
        <f>SUMIFS(СВЦЭМ!$L$34:$L$777,СВЦЭМ!$A$34:$A$777,$A410,СВЦЭМ!$B$34:$B$777,O$383)+'СЕТ СН'!$F$16</f>
        <v>0</v>
      </c>
      <c r="P410" s="36">
        <f>SUMIFS(СВЦЭМ!$L$34:$L$777,СВЦЭМ!$A$34:$A$777,$A410,СВЦЭМ!$B$34:$B$777,P$383)+'СЕТ СН'!$F$16</f>
        <v>0</v>
      </c>
      <c r="Q410" s="36">
        <f>SUMIFS(СВЦЭМ!$L$34:$L$777,СВЦЭМ!$A$34:$A$777,$A410,СВЦЭМ!$B$34:$B$777,Q$383)+'СЕТ СН'!$F$16</f>
        <v>0</v>
      </c>
      <c r="R410" s="36">
        <f>SUMIFS(СВЦЭМ!$L$34:$L$777,СВЦЭМ!$A$34:$A$777,$A410,СВЦЭМ!$B$34:$B$777,R$383)+'СЕТ СН'!$F$16</f>
        <v>0</v>
      </c>
      <c r="S410" s="36">
        <f>SUMIFS(СВЦЭМ!$L$34:$L$777,СВЦЭМ!$A$34:$A$777,$A410,СВЦЭМ!$B$34:$B$777,S$383)+'СЕТ СН'!$F$16</f>
        <v>0</v>
      </c>
      <c r="T410" s="36">
        <f>SUMIFS(СВЦЭМ!$L$34:$L$777,СВЦЭМ!$A$34:$A$777,$A410,СВЦЭМ!$B$34:$B$777,T$383)+'СЕТ СН'!$F$16</f>
        <v>0</v>
      </c>
      <c r="U410" s="36">
        <f>SUMIFS(СВЦЭМ!$L$34:$L$777,СВЦЭМ!$A$34:$A$777,$A410,СВЦЭМ!$B$34:$B$777,U$383)+'СЕТ СН'!$F$16</f>
        <v>0</v>
      </c>
      <c r="V410" s="36">
        <f>SUMIFS(СВЦЭМ!$L$34:$L$777,СВЦЭМ!$A$34:$A$777,$A410,СВЦЭМ!$B$34:$B$777,V$383)+'СЕТ СН'!$F$16</f>
        <v>0</v>
      </c>
      <c r="W410" s="36">
        <f>SUMIFS(СВЦЭМ!$L$34:$L$777,СВЦЭМ!$A$34:$A$777,$A410,СВЦЭМ!$B$34:$B$777,W$383)+'СЕТ СН'!$F$16</f>
        <v>0</v>
      </c>
      <c r="X410" s="36">
        <f>SUMIFS(СВЦЭМ!$L$34:$L$777,СВЦЭМ!$A$34:$A$777,$A410,СВЦЭМ!$B$34:$B$777,X$383)+'СЕТ СН'!$F$16</f>
        <v>0</v>
      </c>
      <c r="Y410" s="36">
        <f>SUMIFS(СВЦЭМ!$L$34:$L$777,СВЦЭМ!$A$34:$A$777,$A410,СВЦЭМ!$B$34:$B$777,Y$383)+'СЕТ СН'!$F$16</f>
        <v>0</v>
      </c>
    </row>
    <row r="411" spans="1:26" ht="15.75" hidden="1" x14ac:dyDescent="0.2">
      <c r="A411" s="35">
        <f t="shared" si="11"/>
        <v>44255</v>
      </c>
      <c r="B411" s="36">
        <f>SUMIFS(СВЦЭМ!$L$34:$L$777,СВЦЭМ!$A$34:$A$777,$A411,СВЦЭМ!$B$34:$B$777,B$383)+'СЕТ СН'!$F$16</f>
        <v>0</v>
      </c>
      <c r="C411" s="36">
        <f>SUMIFS(СВЦЭМ!$L$34:$L$777,СВЦЭМ!$A$34:$A$777,$A411,СВЦЭМ!$B$34:$B$777,C$383)+'СЕТ СН'!$F$16</f>
        <v>0</v>
      </c>
      <c r="D411" s="36">
        <f>SUMIFS(СВЦЭМ!$L$34:$L$777,СВЦЭМ!$A$34:$A$777,$A411,СВЦЭМ!$B$34:$B$777,D$383)+'СЕТ СН'!$F$16</f>
        <v>0</v>
      </c>
      <c r="E411" s="36">
        <f>SUMIFS(СВЦЭМ!$L$34:$L$777,СВЦЭМ!$A$34:$A$777,$A411,СВЦЭМ!$B$34:$B$777,E$383)+'СЕТ СН'!$F$16</f>
        <v>0</v>
      </c>
      <c r="F411" s="36">
        <f>SUMIFS(СВЦЭМ!$L$34:$L$777,СВЦЭМ!$A$34:$A$777,$A411,СВЦЭМ!$B$34:$B$777,F$383)+'СЕТ СН'!$F$16</f>
        <v>0</v>
      </c>
      <c r="G411" s="36">
        <f>SUMIFS(СВЦЭМ!$L$34:$L$777,СВЦЭМ!$A$34:$A$777,$A411,СВЦЭМ!$B$34:$B$777,G$383)+'СЕТ СН'!$F$16</f>
        <v>0</v>
      </c>
      <c r="H411" s="36">
        <f>SUMIFS(СВЦЭМ!$L$34:$L$777,СВЦЭМ!$A$34:$A$777,$A411,СВЦЭМ!$B$34:$B$777,H$383)+'СЕТ СН'!$F$16</f>
        <v>0</v>
      </c>
      <c r="I411" s="36">
        <f>SUMIFS(СВЦЭМ!$L$34:$L$777,СВЦЭМ!$A$34:$A$777,$A411,СВЦЭМ!$B$34:$B$777,I$383)+'СЕТ СН'!$F$16</f>
        <v>0</v>
      </c>
      <c r="J411" s="36">
        <f>SUMIFS(СВЦЭМ!$L$34:$L$777,СВЦЭМ!$A$34:$A$777,$A411,СВЦЭМ!$B$34:$B$777,J$383)+'СЕТ СН'!$F$16</f>
        <v>0</v>
      </c>
      <c r="K411" s="36">
        <f>SUMIFS(СВЦЭМ!$L$34:$L$777,СВЦЭМ!$A$34:$A$777,$A411,СВЦЭМ!$B$34:$B$777,K$383)+'СЕТ СН'!$F$16</f>
        <v>0</v>
      </c>
      <c r="L411" s="36">
        <f>SUMIFS(СВЦЭМ!$L$34:$L$777,СВЦЭМ!$A$34:$A$777,$A411,СВЦЭМ!$B$34:$B$777,L$383)+'СЕТ СН'!$F$16</f>
        <v>0</v>
      </c>
      <c r="M411" s="36">
        <f>SUMIFS(СВЦЭМ!$L$34:$L$777,СВЦЭМ!$A$34:$A$777,$A411,СВЦЭМ!$B$34:$B$777,M$383)+'СЕТ СН'!$F$16</f>
        <v>0</v>
      </c>
      <c r="N411" s="36">
        <f>SUMIFS(СВЦЭМ!$L$34:$L$777,СВЦЭМ!$A$34:$A$777,$A411,СВЦЭМ!$B$34:$B$777,N$383)+'СЕТ СН'!$F$16</f>
        <v>0</v>
      </c>
      <c r="O411" s="36">
        <f>SUMIFS(СВЦЭМ!$L$34:$L$777,СВЦЭМ!$A$34:$A$777,$A411,СВЦЭМ!$B$34:$B$777,O$383)+'СЕТ СН'!$F$16</f>
        <v>0</v>
      </c>
      <c r="P411" s="36">
        <f>SUMIFS(СВЦЭМ!$L$34:$L$777,СВЦЭМ!$A$34:$A$777,$A411,СВЦЭМ!$B$34:$B$777,P$383)+'СЕТ СН'!$F$16</f>
        <v>0</v>
      </c>
      <c r="Q411" s="36">
        <f>SUMIFS(СВЦЭМ!$L$34:$L$777,СВЦЭМ!$A$34:$A$777,$A411,СВЦЭМ!$B$34:$B$777,Q$383)+'СЕТ СН'!$F$16</f>
        <v>0</v>
      </c>
      <c r="R411" s="36">
        <f>SUMIFS(СВЦЭМ!$L$34:$L$777,СВЦЭМ!$A$34:$A$777,$A411,СВЦЭМ!$B$34:$B$777,R$383)+'СЕТ СН'!$F$16</f>
        <v>0</v>
      </c>
      <c r="S411" s="36">
        <f>SUMIFS(СВЦЭМ!$L$34:$L$777,СВЦЭМ!$A$34:$A$777,$A411,СВЦЭМ!$B$34:$B$777,S$383)+'СЕТ СН'!$F$16</f>
        <v>0</v>
      </c>
      <c r="T411" s="36">
        <f>SUMIFS(СВЦЭМ!$L$34:$L$777,СВЦЭМ!$A$34:$A$777,$A411,СВЦЭМ!$B$34:$B$777,T$383)+'СЕТ СН'!$F$16</f>
        <v>0</v>
      </c>
      <c r="U411" s="36">
        <f>SUMIFS(СВЦЭМ!$L$34:$L$777,СВЦЭМ!$A$34:$A$777,$A411,СВЦЭМ!$B$34:$B$777,U$383)+'СЕТ СН'!$F$16</f>
        <v>0</v>
      </c>
      <c r="V411" s="36">
        <f>SUMIFS(СВЦЭМ!$L$34:$L$777,СВЦЭМ!$A$34:$A$777,$A411,СВЦЭМ!$B$34:$B$777,V$383)+'СЕТ СН'!$F$16</f>
        <v>0</v>
      </c>
      <c r="W411" s="36">
        <f>SUMIFS(СВЦЭМ!$L$34:$L$777,СВЦЭМ!$A$34:$A$777,$A411,СВЦЭМ!$B$34:$B$777,W$383)+'СЕТ СН'!$F$16</f>
        <v>0</v>
      </c>
      <c r="X411" s="36">
        <f>SUMIFS(СВЦЭМ!$L$34:$L$777,СВЦЭМ!$A$34:$A$777,$A411,СВЦЭМ!$B$34:$B$777,X$383)+'СЕТ СН'!$F$16</f>
        <v>0</v>
      </c>
      <c r="Y411" s="36">
        <f>SUMIFS(СВЦЭМ!$L$34:$L$777,СВЦЭМ!$A$34:$A$777,$A411,СВЦЭМ!$B$34:$B$777,Y$383)+'СЕТ СН'!$F$16</f>
        <v>0</v>
      </c>
    </row>
    <row r="412" spans="1:26" ht="15.75" hidden="1" x14ac:dyDescent="0.2">
      <c r="A412" s="35">
        <f t="shared" si="11"/>
        <v>44256</v>
      </c>
      <c r="B412" s="36">
        <f>SUMIFS(СВЦЭМ!$L$34:$L$777,СВЦЭМ!$A$34:$A$777,$A412,СВЦЭМ!$B$34:$B$777,B$383)+'СЕТ СН'!$F$16</f>
        <v>0</v>
      </c>
      <c r="C412" s="36">
        <f>SUMIFS(СВЦЭМ!$L$34:$L$777,СВЦЭМ!$A$34:$A$777,$A412,СВЦЭМ!$B$34:$B$777,C$383)+'СЕТ СН'!$F$16</f>
        <v>0</v>
      </c>
      <c r="D412" s="36">
        <f>SUMIFS(СВЦЭМ!$L$34:$L$777,СВЦЭМ!$A$34:$A$777,$A412,СВЦЭМ!$B$34:$B$777,D$383)+'СЕТ СН'!$F$16</f>
        <v>0</v>
      </c>
      <c r="E412" s="36">
        <f>SUMIFS(СВЦЭМ!$L$34:$L$777,СВЦЭМ!$A$34:$A$777,$A412,СВЦЭМ!$B$34:$B$777,E$383)+'СЕТ СН'!$F$16</f>
        <v>0</v>
      </c>
      <c r="F412" s="36">
        <f>SUMIFS(СВЦЭМ!$L$34:$L$777,СВЦЭМ!$A$34:$A$777,$A412,СВЦЭМ!$B$34:$B$777,F$383)+'СЕТ СН'!$F$16</f>
        <v>0</v>
      </c>
      <c r="G412" s="36">
        <f>SUMIFS(СВЦЭМ!$L$34:$L$777,СВЦЭМ!$A$34:$A$777,$A412,СВЦЭМ!$B$34:$B$777,G$383)+'СЕТ СН'!$F$16</f>
        <v>0</v>
      </c>
      <c r="H412" s="36">
        <f>SUMIFS(СВЦЭМ!$L$34:$L$777,СВЦЭМ!$A$34:$A$777,$A412,СВЦЭМ!$B$34:$B$777,H$383)+'СЕТ СН'!$F$16</f>
        <v>0</v>
      </c>
      <c r="I412" s="36">
        <f>SUMIFS(СВЦЭМ!$L$34:$L$777,СВЦЭМ!$A$34:$A$777,$A412,СВЦЭМ!$B$34:$B$777,I$383)+'СЕТ СН'!$F$16</f>
        <v>0</v>
      </c>
      <c r="J412" s="36">
        <f>SUMIFS(СВЦЭМ!$L$34:$L$777,СВЦЭМ!$A$34:$A$777,$A412,СВЦЭМ!$B$34:$B$777,J$383)+'СЕТ СН'!$F$16</f>
        <v>0</v>
      </c>
      <c r="K412" s="36">
        <f>SUMIFS(СВЦЭМ!$L$34:$L$777,СВЦЭМ!$A$34:$A$777,$A412,СВЦЭМ!$B$34:$B$777,K$383)+'СЕТ СН'!$F$16</f>
        <v>0</v>
      </c>
      <c r="L412" s="36">
        <f>SUMIFS(СВЦЭМ!$L$34:$L$777,СВЦЭМ!$A$34:$A$777,$A412,СВЦЭМ!$B$34:$B$777,L$383)+'СЕТ СН'!$F$16</f>
        <v>0</v>
      </c>
      <c r="M412" s="36">
        <f>SUMIFS(СВЦЭМ!$L$34:$L$777,СВЦЭМ!$A$34:$A$777,$A412,СВЦЭМ!$B$34:$B$777,M$383)+'СЕТ СН'!$F$16</f>
        <v>0</v>
      </c>
      <c r="N412" s="36">
        <f>SUMIFS(СВЦЭМ!$L$34:$L$777,СВЦЭМ!$A$34:$A$777,$A412,СВЦЭМ!$B$34:$B$777,N$383)+'СЕТ СН'!$F$16</f>
        <v>0</v>
      </c>
      <c r="O412" s="36">
        <f>SUMIFS(СВЦЭМ!$L$34:$L$777,СВЦЭМ!$A$34:$A$777,$A412,СВЦЭМ!$B$34:$B$777,O$383)+'СЕТ СН'!$F$16</f>
        <v>0</v>
      </c>
      <c r="P412" s="36">
        <f>SUMIFS(СВЦЭМ!$L$34:$L$777,СВЦЭМ!$A$34:$A$777,$A412,СВЦЭМ!$B$34:$B$777,P$383)+'СЕТ СН'!$F$16</f>
        <v>0</v>
      </c>
      <c r="Q412" s="36">
        <f>SUMIFS(СВЦЭМ!$L$34:$L$777,СВЦЭМ!$A$34:$A$777,$A412,СВЦЭМ!$B$34:$B$777,Q$383)+'СЕТ СН'!$F$16</f>
        <v>0</v>
      </c>
      <c r="R412" s="36">
        <f>SUMIFS(СВЦЭМ!$L$34:$L$777,СВЦЭМ!$A$34:$A$777,$A412,СВЦЭМ!$B$34:$B$777,R$383)+'СЕТ СН'!$F$16</f>
        <v>0</v>
      </c>
      <c r="S412" s="36">
        <f>SUMIFS(СВЦЭМ!$L$34:$L$777,СВЦЭМ!$A$34:$A$777,$A412,СВЦЭМ!$B$34:$B$777,S$383)+'СЕТ СН'!$F$16</f>
        <v>0</v>
      </c>
      <c r="T412" s="36">
        <f>SUMIFS(СВЦЭМ!$L$34:$L$777,СВЦЭМ!$A$34:$A$777,$A412,СВЦЭМ!$B$34:$B$777,T$383)+'СЕТ СН'!$F$16</f>
        <v>0</v>
      </c>
      <c r="U412" s="36">
        <f>SUMIFS(СВЦЭМ!$L$34:$L$777,СВЦЭМ!$A$34:$A$777,$A412,СВЦЭМ!$B$34:$B$777,U$383)+'СЕТ СН'!$F$16</f>
        <v>0</v>
      </c>
      <c r="V412" s="36">
        <f>SUMIFS(СВЦЭМ!$L$34:$L$777,СВЦЭМ!$A$34:$A$777,$A412,СВЦЭМ!$B$34:$B$777,V$383)+'СЕТ СН'!$F$16</f>
        <v>0</v>
      </c>
      <c r="W412" s="36">
        <f>SUMIFS(СВЦЭМ!$L$34:$L$777,СВЦЭМ!$A$34:$A$777,$A412,СВЦЭМ!$B$34:$B$777,W$383)+'СЕТ СН'!$F$16</f>
        <v>0</v>
      </c>
      <c r="X412" s="36">
        <f>SUMIFS(СВЦЭМ!$L$34:$L$777,СВЦЭМ!$A$34:$A$777,$A412,СВЦЭМ!$B$34:$B$777,X$383)+'СЕТ СН'!$F$16</f>
        <v>0</v>
      </c>
      <c r="Y412" s="36">
        <f>SUMIFS(СВЦЭМ!$L$34:$L$777,СВЦЭМ!$A$34:$A$777,$A412,СВЦЭМ!$B$34:$B$777,Y$383)+'СЕТ СН'!$F$16</f>
        <v>0</v>
      </c>
    </row>
    <row r="413" spans="1:26" ht="15.75" hidden="1" x14ac:dyDescent="0.2">
      <c r="A413" s="35">
        <f t="shared" si="11"/>
        <v>44257</v>
      </c>
      <c r="B413" s="36">
        <f>SUMIFS(СВЦЭМ!$L$34:$L$777,СВЦЭМ!$A$34:$A$777,$A413,СВЦЭМ!$B$34:$B$777,B$383)+'СЕТ СН'!$F$16</f>
        <v>0</v>
      </c>
      <c r="C413" s="36">
        <f>SUMIFS(СВЦЭМ!$L$34:$L$777,СВЦЭМ!$A$34:$A$777,$A413,СВЦЭМ!$B$34:$B$777,C$383)+'СЕТ СН'!$F$16</f>
        <v>0</v>
      </c>
      <c r="D413" s="36">
        <f>SUMIFS(СВЦЭМ!$L$34:$L$777,СВЦЭМ!$A$34:$A$777,$A413,СВЦЭМ!$B$34:$B$777,D$383)+'СЕТ СН'!$F$16</f>
        <v>0</v>
      </c>
      <c r="E413" s="36">
        <f>SUMIFS(СВЦЭМ!$L$34:$L$777,СВЦЭМ!$A$34:$A$777,$A413,СВЦЭМ!$B$34:$B$777,E$383)+'СЕТ СН'!$F$16</f>
        <v>0</v>
      </c>
      <c r="F413" s="36">
        <f>SUMIFS(СВЦЭМ!$L$34:$L$777,СВЦЭМ!$A$34:$A$777,$A413,СВЦЭМ!$B$34:$B$777,F$383)+'СЕТ СН'!$F$16</f>
        <v>0</v>
      </c>
      <c r="G413" s="36">
        <f>SUMIFS(СВЦЭМ!$L$34:$L$777,СВЦЭМ!$A$34:$A$777,$A413,СВЦЭМ!$B$34:$B$777,G$383)+'СЕТ СН'!$F$16</f>
        <v>0</v>
      </c>
      <c r="H413" s="36">
        <f>SUMIFS(СВЦЭМ!$L$34:$L$777,СВЦЭМ!$A$34:$A$777,$A413,СВЦЭМ!$B$34:$B$777,H$383)+'СЕТ СН'!$F$16</f>
        <v>0</v>
      </c>
      <c r="I413" s="36">
        <f>SUMIFS(СВЦЭМ!$L$34:$L$777,СВЦЭМ!$A$34:$A$777,$A413,СВЦЭМ!$B$34:$B$777,I$383)+'СЕТ СН'!$F$16</f>
        <v>0</v>
      </c>
      <c r="J413" s="36">
        <f>SUMIFS(СВЦЭМ!$L$34:$L$777,СВЦЭМ!$A$34:$A$777,$A413,СВЦЭМ!$B$34:$B$777,J$383)+'СЕТ СН'!$F$16</f>
        <v>0</v>
      </c>
      <c r="K413" s="36">
        <f>SUMIFS(СВЦЭМ!$L$34:$L$777,СВЦЭМ!$A$34:$A$777,$A413,СВЦЭМ!$B$34:$B$777,K$383)+'СЕТ СН'!$F$16</f>
        <v>0</v>
      </c>
      <c r="L413" s="36">
        <f>SUMIFS(СВЦЭМ!$L$34:$L$777,СВЦЭМ!$A$34:$A$777,$A413,СВЦЭМ!$B$34:$B$777,L$383)+'СЕТ СН'!$F$16</f>
        <v>0</v>
      </c>
      <c r="M413" s="36">
        <f>SUMIFS(СВЦЭМ!$L$34:$L$777,СВЦЭМ!$A$34:$A$777,$A413,СВЦЭМ!$B$34:$B$777,M$383)+'СЕТ СН'!$F$16</f>
        <v>0</v>
      </c>
      <c r="N413" s="36">
        <f>SUMIFS(СВЦЭМ!$L$34:$L$777,СВЦЭМ!$A$34:$A$777,$A413,СВЦЭМ!$B$34:$B$777,N$383)+'СЕТ СН'!$F$16</f>
        <v>0</v>
      </c>
      <c r="O413" s="36">
        <f>SUMIFS(СВЦЭМ!$L$34:$L$777,СВЦЭМ!$A$34:$A$777,$A413,СВЦЭМ!$B$34:$B$777,O$383)+'СЕТ СН'!$F$16</f>
        <v>0</v>
      </c>
      <c r="P413" s="36">
        <f>SUMIFS(СВЦЭМ!$L$34:$L$777,СВЦЭМ!$A$34:$A$777,$A413,СВЦЭМ!$B$34:$B$777,P$383)+'СЕТ СН'!$F$16</f>
        <v>0</v>
      </c>
      <c r="Q413" s="36">
        <f>SUMIFS(СВЦЭМ!$L$34:$L$777,СВЦЭМ!$A$34:$A$777,$A413,СВЦЭМ!$B$34:$B$777,Q$383)+'СЕТ СН'!$F$16</f>
        <v>0</v>
      </c>
      <c r="R413" s="36">
        <f>SUMIFS(СВЦЭМ!$L$34:$L$777,СВЦЭМ!$A$34:$A$777,$A413,СВЦЭМ!$B$34:$B$777,R$383)+'СЕТ СН'!$F$16</f>
        <v>0</v>
      </c>
      <c r="S413" s="36">
        <f>SUMIFS(СВЦЭМ!$L$34:$L$777,СВЦЭМ!$A$34:$A$777,$A413,СВЦЭМ!$B$34:$B$777,S$383)+'СЕТ СН'!$F$16</f>
        <v>0</v>
      </c>
      <c r="T413" s="36">
        <f>SUMIFS(СВЦЭМ!$L$34:$L$777,СВЦЭМ!$A$34:$A$777,$A413,СВЦЭМ!$B$34:$B$777,T$383)+'СЕТ СН'!$F$16</f>
        <v>0</v>
      </c>
      <c r="U413" s="36">
        <f>SUMIFS(СВЦЭМ!$L$34:$L$777,СВЦЭМ!$A$34:$A$777,$A413,СВЦЭМ!$B$34:$B$777,U$383)+'СЕТ СН'!$F$16</f>
        <v>0</v>
      </c>
      <c r="V413" s="36">
        <f>SUMIFS(СВЦЭМ!$L$34:$L$777,СВЦЭМ!$A$34:$A$777,$A413,СВЦЭМ!$B$34:$B$777,V$383)+'СЕТ СН'!$F$16</f>
        <v>0</v>
      </c>
      <c r="W413" s="36">
        <f>SUMIFS(СВЦЭМ!$L$34:$L$777,СВЦЭМ!$A$34:$A$777,$A413,СВЦЭМ!$B$34:$B$777,W$383)+'СЕТ СН'!$F$16</f>
        <v>0</v>
      </c>
      <c r="X413" s="36">
        <f>SUMIFS(СВЦЭМ!$L$34:$L$777,СВЦЭМ!$A$34:$A$777,$A413,СВЦЭМ!$B$34:$B$777,X$383)+'СЕТ СН'!$F$16</f>
        <v>0</v>
      </c>
      <c r="Y413" s="36">
        <f>SUMIFS(СВЦЭМ!$L$34:$L$777,СВЦЭМ!$A$34:$A$777,$A413,СВЦЭМ!$B$34:$B$777,Y$383)+'СЕТ СН'!$F$16</f>
        <v>0</v>
      </c>
    </row>
    <row r="414" spans="1:26" ht="15.75" hidden="1" x14ac:dyDescent="0.2">
      <c r="A414" s="35">
        <f t="shared" si="11"/>
        <v>44258</v>
      </c>
      <c r="B414" s="36">
        <f>SUMIFS(СВЦЭМ!$L$34:$L$777,СВЦЭМ!$A$34:$A$777,$A414,СВЦЭМ!$B$34:$B$777,B$383)+'СЕТ СН'!$F$16</f>
        <v>0</v>
      </c>
      <c r="C414" s="36">
        <f>SUMIFS(СВЦЭМ!$L$34:$L$777,СВЦЭМ!$A$34:$A$777,$A414,СВЦЭМ!$B$34:$B$777,C$383)+'СЕТ СН'!$F$16</f>
        <v>0</v>
      </c>
      <c r="D414" s="36">
        <f>SUMIFS(СВЦЭМ!$L$34:$L$777,СВЦЭМ!$A$34:$A$777,$A414,СВЦЭМ!$B$34:$B$777,D$383)+'СЕТ СН'!$F$16</f>
        <v>0</v>
      </c>
      <c r="E414" s="36">
        <f>SUMIFS(СВЦЭМ!$L$34:$L$777,СВЦЭМ!$A$34:$A$777,$A414,СВЦЭМ!$B$34:$B$777,E$383)+'СЕТ СН'!$F$16</f>
        <v>0</v>
      </c>
      <c r="F414" s="36">
        <f>SUMIFS(СВЦЭМ!$L$34:$L$777,СВЦЭМ!$A$34:$A$777,$A414,СВЦЭМ!$B$34:$B$777,F$383)+'СЕТ СН'!$F$16</f>
        <v>0</v>
      </c>
      <c r="G414" s="36">
        <f>SUMIFS(СВЦЭМ!$L$34:$L$777,СВЦЭМ!$A$34:$A$777,$A414,СВЦЭМ!$B$34:$B$777,G$383)+'СЕТ СН'!$F$16</f>
        <v>0</v>
      </c>
      <c r="H414" s="36">
        <f>SUMIFS(СВЦЭМ!$L$34:$L$777,СВЦЭМ!$A$34:$A$777,$A414,СВЦЭМ!$B$34:$B$777,H$383)+'СЕТ СН'!$F$16</f>
        <v>0</v>
      </c>
      <c r="I414" s="36">
        <f>SUMIFS(СВЦЭМ!$L$34:$L$777,СВЦЭМ!$A$34:$A$777,$A414,СВЦЭМ!$B$34:$B$777,I$383)+'СЕТ СН'!$F$16</f>
        <v>0</v>
      </c>
      <c r="J414" s="36">
        <f>SUMIFS(СВЦЭМ!$L$34:$L$777,СВЦЭМ!$A$34:$A$777,$A414,СВЦЭМ!$B$34:$B$777,J$383)+'СЕТ СН'!$F$16</f>
        <v>0</v>
      </c>
      <c r="K414" s="36">
        <f>SUMIFS(СВЦЭМ!$L$34:$L$777,СВЦЭМ!$A$34:$A$777,$A414,СВЦЭМ!$B$34:$B$777,K$383)+'СЕТ СН'!$F$16</f>
        <v>0</v>
      </c>
      <c r="L414" s="36">
        <f>SUMIFS(СВЦЭМ!$L$34:$L$777,СВЦЭМ!$A$34:$A$777,$A414,СВЦЭМ!$B$34:$B$777,L$383)+'СЕТ СН'!$F$16</f>
        <v>0</v>
      </c>
      <c r="M414" s="36">
        <f>SUMIFS(СВЦЭМ!$L$34:$L$777,СВЦЭМ!$A$34:$A$777,$A414,СВЦЭМ!$B$34:$B$777,M$383)+'СЕТ СН'!$F$16</f>
        <v>0</v>
      </c>
      <c r="N414" s="36">
        <f>SUMIFS(СВЦЭМ!$L$34:$L$777,СВЦЭМ!$A$34:$A$777,$A414,СВЦЭМ!$B$34:$B$777,N$383)+'СЕТ СН'!$F$16</f>
        <v>0</v>
      </c>
      <c r="O414" s="36">
        <f>SUMIFS(СВЦЭМ!$L$34:$L$777,СВЦЭМ!$A$34:$A$777,$A414,СВЦЭМ!$B$34:$B$777,O$383)+'СЕТ СН'!$F$16</f>
        <v>0</v>
      </c>
      <c r="P414" s="36">
        <f>SUMIFS(СВЦЭМ!$L$34:$L$777,СВЦЭМ!$A$34:$A$777,$A414,СВЦЭМ!$B$34:$B$777,P$383)+'СЕТ СН'!$F$16</f>
        <v>0</v>
      </c>
      <c r="Q414" s="36">
        <f>SUMIFS(СВЦЭМ!$L$34:$L$777,СВЦЭМ!$A$34:$A$777,$A414,СВЦЭМ!$B$34:$B$777,Q$383)+'СЕТ СН'!$F$16</f>
        <v>0</v>
      </c>
      <c r="R414" s="36">
        <f>SUMIFS(СВЦЭМ!$L$34:$L$777,СВЦЭМ!$A$34:$A$777,$A414,СВЦЭМ!$B$34:$B$777,R$383)+'СЕТ СН'!$F$16</f>
        <v>0</v>
      </c>
      <c r="S414" s="36">
        <f>SUMIFS(СВЦЭМ!$L$34:$L$777,СВЦЭМ!$A$34:$A$777,$A414,СВЦЭМ!$B$34:$B$777,S$383)+'СЕТ СН'!$F$16</f>
        <v>0</v>
      </c>
      <c r="T414" s="36">
        <f>SUMIFS(СВЦЭМ!$L$34:$L$777,СВЦЭМ!$A$34:$A$777,$A414,СВЦЭМ!$B$34:$B$777,T$383)+'СЕТ СН'!$F$16</f>
        <v>0</v>
      </c>
      <c r="U414" s="36">
        <f>SUMIFS(СВЦЭМ!$L$34:$L$777,СВЦЭМ!$A$34:$A$777,$A414,СВЦЭМ!$B$34:$B$777,U$383)+'СЕТ СН'!$F$16</f>
        <v>0</v>
      </c>
      <c r="V414" s="36">
        <f>SUMIFS(СВЦЭМ!$L$34:$L$777,СВЦЭМ!$A$34:$A$777,$A414,СВЦЭМ!$B$34:$B$777,V$383)+'СЕТ СН'!$F$16</f>
        <v>0</v>
      </c>
      <c r="W414" s="36">
        <f>SUMIFS(СВЦЭМ!$L$34:$L$777,СВЦЭМ!$A$34:$A$777,$A414,СВЦЭМ!$B$34:$B$777,W$383)+'СЕТ СН'!$F$16</f>
        <v>0</v>
      </c>
      <c r="X414" s="36">
        <f>SUMIFS(СВЦЭМ!$L$34:$L$777,СВЦЭМ!$A$34:$A$777,$A414,СВЦЭМ!$B$34:$B$777,X$383)+'СЕТ СН'!$F$16</f>
        <v>0</v>
      </c>
      <c r="Y414" s="36">
        <f>SUMIFS(СВЦЭМ!$L$34:$L$777,СВЦЭМ!$A$34:$A$777,$A414,СВЦЭМ!$B$34:$B$777,Y$383)+'СЕТ СН'!$F$16</f>
        <v>0</v>
      </c>
    </row>
    <row r="415" spans="1:26" ht="15.75" x14ac:dyDescent="0.2">
      <c r="A415" s="39"/>
      <c r="B415" s="39"/>
      <c r="C415" s="39"/>
      <c r="D415" s="39"/>
      <c r="E415" s="39"/>
      <c r="F415" s="39"/>
      <c r="G415" s="39"/>
      <c r="H415" s="39"/>
      <c r="I415" s="39"/>
      <c r="J415" s="39"/>
      <c r="K415" s="39"/>
      <c r="L415" s="39"/>
      <c r="M415" s="39"/>
      <c r="N415" s="39"/>
      <c r="O415" s="39"/>
      <c r="P415" s="39"/>
      <c r="Q415" s="39"/>
      <c r="R415" s="39"/>
      <c r="S415" s="39"/>
      <c r="T415" s="39"/>
      <c r="U415" s="39"/>
      <c r="V415" s="39"/>
      <c r="W415" s="39"/>
      <c r="X415" s="39"/>
      <c r="Y415" s="39"/>
      <c r="Z415" s="39"/>
    </row>
    <row r="416" spans="1:26" ht="15.75" x14ac:dyDescent="0.2">
      <c r="A416" s="39"/>
      <c r="B416" s="39"/>
      <c r="C416" s="39"/>
      <c r="D416" s="39"/>
      <c r="E416" s="39"/>
      <c r="F416" s="39"/>
      <c r="G416" s="39"/>
      <c r="H416" s="39"/>
      <c r="I416" s="39"/>
      <c r="J416" s="39"/>
      <c r="K416" s="39"/>
      <c r="L416" s="39"/>
      <c r="M416" s="39"/>
      <c r="N416" s="39"/>
      <c r="O416" s="39"/>
      <c r="P416" s="39"/>
      <c r="Q416" s="39"/>
      <c r="R416" s="39"/>
      <c r="S416" s="39"/>
      <c r="T416" s="39"/>
      <c r="U416" s="39"/>
      <c r="V416" s="39"/>
      <c r="W416" s="39"/>
      <c r="X416" s="39"/>
      <c r="Y416" s="39"/>
      <c r="Z416" s="39"/>
    </row>
    <row r="417" spans="1:25" s="48" customFormat="1" ht="66" customHeight="1" x14ac:dyDescent="0.25">
      <c r="A417" s="157" t="s">
        <v>122</v>
      </c>
      <c r="B417" s="157"/>
      <c r="C417" s="157"/>
      <c r="D417" s="157"/>
      <c r="E417" s="157"/>
      <c r="F417" s="157"/>
      <c r="G417" s="157"/>
      <c r="H417" s="157"/>
      <c r="I417" s="157"/>
      <c r="J417" s="157"/>
      <c r="K417" s="157"/>
      <c r="L417" s="158">
        <f>СВЦЭМ!$D$18+'СЕТ СН'!$F$17</f>
        <v>0</v>
      </c>
      <c r="M417" s="159"/>
      <c r="N417" s="47"/>
      <c r="O417" s="47"/>
      <c r="P417" s="47"/>
      <c r="Q417" s="47"/>
      <c r="R417" s="47"/>
      <c r="S417" s="47"/>
      <c r="T417" s="47"/>
      <c r="U417" s="47"/>
      <c r="V417" s="47"/>
      <c r="W417" s="47"/>
      <c r="X417" s="47"/>
      <c r="Y417" s="47"/>
    </row>
    <row r="418" spans="1:25" ht="30" customHeight="1" x14ac:dyDescent="0.2">
      <c r="A418" s="38"/>
      <c r="B418" s="47"/>
      <c r="C418" s="47"/>
      <c r="D418" s="47"/>
      <c r="E418" s="47"/>
      <c r="F418" s="47"/>
      <c r="G418" s="47"/>
      <c r="H418" s="47"/>
      <c r="I418" s="47"/>
      <c r="J418" s="47"/>
      <c r="K418" s="47"/>
      <c r="L418" s="47"/>
      <c r="M418" s="47"/>
      <c r="N418" s="47"/>
      <c r="O418" s="47"/>
      <c r="P418" s="47"/>
      <c r="Q418" s="47"/>
      <c r="R418" s="47"/>
      <c r="S418" s="47"/>
      <c r="T418" s="47"/>
      <c r="U418" s="47"/>
      <c r="V418" s="47"/>
      <c r="W418" s="47"/>
      <c r="X418" s="47"/>
      <c r="Y418" s="47"/>
    </row>
    <row r="419" spans="1:25" ht="15.75" x14ac:dyDescent="0.2">
      <c r="A419" s="139" t="s">
        <v>74</v>
      </c>
      <c r="B419" s="139"/>
      <c r="C419" s="139"/>
      <c r="D419" s="139"/>
      <c r="E419" s="139"/>
      <c r="F419" s="139"/>
      <c r="G419" s="139"/>
      <c r="H419" s="139"/>
      <c r="I419" s="139"/>
      <c r="J419" s="139"/>
      <c r="K419" s="139"/>
      <c r="L419" s="139"/>
      <c r="M419" s="139"/>
      <c r="N419" s="140" t="s">
        <v>29</v>
      </c>
      <c r="O419" s="140"/>
      <c r="P419" s="140"/>
      <c r="Q419" s="140"/>
      <c r="R419" s="140"/>
      <c r="S419" s="140"/>
      <c r="T419" s="140"/>
      <c r="U419" s="140"/>
      <c r="V419" s="47"/>
      <c r="W419" s="47"/>
      <c r="X419" s="47"/>
      <c r="Y419" s="47"/>
    </row>
    <row r="420" spans="1:25" ht="15.75" x14ac:dyDescent="0.25">
      <c r="A420" s="139"/>
      <c r="B420" s="139"/>
      <c r="C420" s="139"/>
      <c r="D420" s="139"/>
      <c r="E420" s="139"/>
      <c r="F420" s="139"/>
      <c r="G420" s="139"/>
      <c r="H420" s="139"/>
      <c r="I420" s="139"/>
      <c r="J420" s="139"/>
      <c r="K420" s="139"/>
      <c r="L420" s="139"/>
      <c r="M420" s="139"/>
      <c r="N420" s="141" t="s">
        <v>0</v>
      </c>
      <c r="O420" s="141"/>
      <c r="P420" s="141" t="s">
        <v>1</v>
      </c>
      <c r="Q420" s="141"/>
      <c r="R420" s="141" t="s">
        <v>2</v>
      </c>
      <c r="S420" s="141"/>
      <c r="T420" s="141" t="s">
        <v>3</v>
      </c>
      <c r="U420" s="141"/>
    </row>
    <row r="421" spans="1:25" ht="15.75" x14ac:dyDescent="0.25">
      <c r="A421" s="139"/>
      <c r="B421" s="139"/>
      <c r="C421" s="139"/>
      <c r="D421" s="139"/>
      <c r="E421" s="139"/>
      <c r="F421" s="139"/>
      <c r="G421" s="139"/>
      <c r="H421" s="139"/>
      <c r="I421" s="139"/>
      <c r="J421" s="139"/>
      <c r="K421" s="139"/>
      <c r="L421" s="139"/>
      <c r="M421" s="139"/>
      <c r="N421" s="142">
        <f>СВЦЭМ!$D$12+'СЕТ СН'!$F$13-'СЕТ СН'!$F$25</f>
        <v>511838.80066762044</v>
      </c>
      <c r="O421" s="143"/>
      <c r="P421" s="142">
        <f>СВЦЭМ!$D$12+'СЕТ СН'!$F$13-'СЕТ СН'!$G$25</f>
        <v>511838.80066762044</v>
      </c>
      <c r="Q421" s="143"/>
      <c r="R421" s="142">
        <f>СВЦЭМ!$D$12+'СЕТ СН'!$F$13-'СЕТ СН'!$H$25</f>
        <v>511838.80066762044</v>
      </c>
      <c r="S421" s="143"/>
      <c r="T421" s="142">
        <f>СВЦЭМ!$D$12+'СЕТ СН'!$F$13-'СЕТ СН'!$I$25</f>
        <v>511838.80066762044</v>
      </c>
      <c r="U421" s="143"/>
    </row>
    <row r="422" spans="1:25" ht="30" customHeight="1" x14ac:dyDescent="0.25"/>
    <row r="423" spans="1:25" ht="30" customHeight="1" x14ac:dyDescent="0.25"/>
    <row r="424" spans="1:25" ht="30" customHeight="1" x14ac:dyDescent="0.25"/>
    <row r="425" spans="1:25" ht="30" customHeight="1" x14ac:dyDescent="0.25"/>
    <row r="426" spans="1:25" ht="30" customHeight="1" x14ac:dyDescent="0.25"/>
    <row r="427" spans="1:25" ht="30" customHeight="1" x14ac:dyDescent="0.25"/>
    <row r="428" spans="1:25" ht="30" customHeight="1" x14ac:dyDescent="0.25"/>
    <row r="429" spans="1:25" ht="30" customHeight="1" x14ac:dyDescent="0.25"/>
    <row r="430" spans="1:25" ht="30" customHeight="1" x14ac:dyDescent="0.25"/>
    <row r="431" spans="1:25" ht="30" customHeight="1" x14ac:dyDescent="0.25"/>
    <row r="432" spans="1:25" ht="30" customHeight="1" x14ac:dyDescent="0.25"/>
    <row r="433" ht="30" customHeight="1" x14ac:dyDescent="0.25"/>
    <row r="434" ht="30" customHeight="1" x14ac:dyDescent="0.25"/>
    <row r="435" ht="30" customHeight="1" x14ac:dyDescent="0.25"/>
    <row r="436" ht="30" customHeight="1" x14ac:dyDescent="0.25"/>
    <row r="437" ht="30" customHeight="1" x14ac:dyDescent="0.25"/>
    <row r="438" ht="30" customHeight="1" x14ac:dyDescent="0.25"/>
    <row r="439" ht="30" customHeight="1" x14ac:dyDescent="0.25"/>
    <row r="440" ht="30" customHeight="1" x14ac:dyDescent="0.25"/>
    <row r="441" ht="30" customHeight="1" x14ac:dyDescent="0.25"/>
    <row r="442" ht="30" customHeight="1" x14ac:dyDescent="0.25"/>
    <row r="443" ht="30" customHeight="1" x14ac:dyDescent="0.25"/>
    <row r="444" ht="30" customHeight="1" x14ac:dyDescent="0.25"/>
    <row r="445" ht="30" customHeight="1" x14ac:dyDescent="0.25"/>
    <row r="446" ht="30" customHeight="1" x14ac:dyDescent="0.25"/>
    <row r="447" ht="30" customHeight="1" x14ac:dyDescent="0.25"/>
    <row r="448"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2:Y43"/>
    <mergeCell ref="A346:A348"/>
    <mergeCell ref="B346:Y347"/>
    <mergeCell ref="A381:A383"/>
    <mergeCell ref="B381:Y382"/>
    <mergeCell ref="A42:A44"/>
    <mergeCell ref="B75:Y76"/>
    <mergeCell ref="B108:Y109"/>
    <mergeCell ref="A75:A77"/>
    <mergeCell ref="A108:A110"/>
    <mergeCell ref="A141:A143"/>
    <mergeCell ref="B141:Y142"/>
    <mergeCell ref="A1:Y1"/>
    <mergeCell ref="A3:Y3"/>
    <mergeCell ref="A4:Y4"/>
    <mergeCell ref="A9:A11"/>
    <mergeCell ref="B9:Y10"/>
    <mergeCell ref="A417:K417"/>
    <mergeCell ref="L417:M417"/>
    <mergeCell ref="A173:A175"/>
    <mergeCell ref="B173:Y174"/>
    <mergeCell ref="N421:O421"/>
    <mergeCell ref="P421:Q421"/>
    <mergeCell ref="R421:S421"/>
    <mergeCell ref="T421:U421"/>
    <mergeCell ref="A311:A313"/>
    <mergeCell ref="B311:Y312"/>
    <mergeCell ref="A205:A207"/>
    <mergeCell ref="B205:Y206"/>
    <mergeCell ref="A240:A242"/>
    <mergeCell ref="B240:Y241"/>
    <mergeCell ref="A276:A278"/>
    <mergeCell ref="B276:Y277"/>
    <mergeCell ref="A419:M421"/>
    <mergeCell ref="N419:U419"/>
    <mergeCell ref="N420:O420"/>
    <mergeCell ref="P420:Q420"/>
    <mergeCell ref="R420:S420"/>
    <mergeCell ref="T420:U42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53"/>
  <sheetViews>
    <sheetView zoomScale="70" zoomScaleNormal="70" zoomScaleSheetLayoutView="80" workbookViewId="0">
      <selection activeCell="A3" sqref="A3:Y3"/>
    </sheetView>
  </sheetViews>
  <sheetFormatPr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6"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феврале 2021г.</v>
      </c>
      <c r="B1" s="126"/>
      <c r="C1" s="126"/>
      <c r="D1" s="126"/>
      <c r="E1" s="126"/>
      <c r="F1" s="126"/>
      <c r="G1" s="126"/>
      <c r="H1" s="126"/>
      <c r="I1" s="126"/>
      <c r="J1" s="126"/>
      <c r="K1" s="126"/>
      <c r="L1" s="126"/>
      <c r="M1" s="126"/>
      <c r="N1" s="126"/>
      <c r="O1" s="126"/>
      <c r="P1" s="126"/>
      <c r="Q1" s="126"/>
      <c r="R1" s="126"/>
      <c r="S1" s="126"/>
      <c r="T1" s="126"/>
      <c r="U1" s="126"/>
      <c r="V1" s="126"/>
      <c r="W1" s="126"/>
      <c r="X1" s="126"/>
      <c r="Y1" s="126"/>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7" t="s">
        <v>42</v>
      </c>
      <c r="B3" s="127"/>
      <c r="C3" s="127"/>
      <c r="D3" s="127"/>
      <c r="E3" s="127"/>
      <c r="F3" s="127"/>
      <c r="G3" s="127"/>
      <c r="H3" s="127"/>
      <c r="I3" s="127"/>
      <c r="J3" s="127"/>
      <c r="K3" s="127"/>
      <c r="L3" s="127"/>
      <c r="M3" s="127"/>
      <c r="N3" s="127"/>
      <c r="O3" s="127"/>
      <c r="P3" s="127"/>
      <c r="Q3" s="127"/>
      <c r="R3" s="127"/>
      <c r="S3" s="127"/>
      <c r="T3" s="127"/>
      <c r="U3" s="127"/>
      <c r="V3" s="127"/>
      <c r="W3" s="127"/>
      <c r="X3" s="127"/>
      <c r="Y3" s="127"/>
    </row>
    <row r="4" spans="1:25" ht="32.25" customHeight="1" x14ac:dyDescent="0.2">
      <c r="A4" s="127" t="s">
        <v>81</v>
      </c>
      <c r="B4" s="127"/>
      <c r="C4" s="127"/>
      <c r="D4" s="127"/>
      <c r="E4" s="127"/>
      <c r="F4" s="127"/>
      <c r="G4" s="127"/>
      <c r="H4" s="127"/>
      <c r="I4" s="127"/>
      <c r="J4" s="127"/>
      <c r="K4" s="127"/>
      <c r="L4" s="127"/>
      <c r="M4" s="127"/>
      <c r="N4" s="127"/>
      <c r="O4" s="127"/>
      <c r="P4" s="127"/>
      <c r="Q4" s="127"/>
      <c r="R4" s="127"/>
      <c r="S4" s="127"/>
      <c r="T4" s="127"/>
      <c r="U4" s="127"/>
      <c r="V4" s="127"/>
      <c r="W4" s="127"/>
      <c r="X4" s="127"/>
      <c r="Y4" s="127"/>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8" t="s">
        <v>7</v>
      </c>
      <c r="B9" s="131" t="s">
        <v>134</v>
      </c>
      <c r="C9" s="132"/>
      <c r="D9" s="132"/>
      <c r="E9" s="132"/>
      <c r="F9" s="132"/>
      <c r="G9" s="132"/>
      <c r="H9" s="132"/>
      <c r="I9" s="132"/>
      <c r="J9" s="132"/>
      <c r="K9" s="132"/>
      <c r="L9" s="132"/>
      <c r="M9" s="132"/>
      <c r="N9" s="132"/>
      <c r="O9" s="132"/>
      <c r="P9" s="132"/>
      <c r="Q9" s="132"/>
      <c r="R9" s="132"/>
      <c r="S9" s="132"/>
      <c r="T9" s="132"/>
      <c r="U9" s="132"/>
      <c r="V9" s="132"/>
      <c r="W9" s="132"/>
      <c r="X9" s="132"/>
      <c r="Y9" s="133"/>
    </row>
    <row r="10" spans="1:25" ht="12.75" x14ac:dyDescent="0.2">
      <c r="A10" s="129"/>
      <c r="B10" s="134"/>
      <c r="C10" s="135"/>
      <c r="D10" s="135"/>
      <c r="E10" s="135"/>
      <c r="F10" s="135"/>
      <c r="G10" s="135"/>
      <c r="H10" s="135"/>
      <c r="I10" s="135"/>
      <c r="J10" s="135"/>
      <c r="K10" s="135"/>
      <c r="L10" s="135"/>
      <c r="M10" s="135"/>
      <c r="N10" s="135"/>
      <c r="O10" s="135"/>
      <c r="P10" s="135"/>
      <c r="Q10" s="135"/>
      <c r="R10" s="135"/>
      <c r="S10" s="135"/>
      <c r="T10" s="135"/>
      <c r="U10" s="135"/>
      <c r="V10" s="135"/>
      <c r="W10" s="135"/>
      <c r="X10" s="135"/>
      <c r="Y10" s="136"/>
    </row>
    <row r="11" spans="1:25" ht="15.75" x14ac:dyDescent="0.2">
      <c r="A11" s="130"/>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СВЦЭМ!$A$34</f>
        <v>01.02.2021</v>
      </c>
      <c r="B12" s="36">
        <f>SUMIFS(СВЦЭМ!$D$33:$D$776,СВЦЭМ!$A$33:$A$776,$A12,СВЦЭМ!$B$33:$B$776,B$11)+'СЕТ СН'!$F$14+СВЦЭМ!$D$10+'СЕТ СН'!$F$8*'СЕТ СН'!$F$9-'СЕТ СН'!$F$26</f>
        <v>1256.59939693</v>
      </c>
      <c r="C12" s="36">
        <f>SUMIFS(СВЦЭМ!$D$33:$D$776,СВЦЭМ!$A$33:$A$776,$A12,СВЦЭМ!$B$33:$B$776,C$11)+'СЕТ СН'!$F$14+СВЦЭМ!$D$10+'СЕТ СН'!$F$8*'СЕТ СН'!$F$9-'СЕТ СН'!$F$26</f>
        <v>1296.97355126</v>
      </c>
      <c r="D12" s="36">
        <f>SUMIFS(СВЦЭМ!$D$33:$D$776,СВЦЭМ!$A$33:$A$776,$A12,СВЦЭМ!$B$33:$B$776,D$11)+'СЕТ СН'!$F$14+СВЦЭМ!$D$10+'СЕТ СН'!$F$8*'СЕТ СН'!$F$9-'СЕТ СН'!$F$26</f>
        <v>1319.3140155799999</v>
      </c>
      <c r="E12" s="36">
        <f>SUMIFS(СВЦЭМ!$D$33:$D$776,СВЦЭМ!$A$33:$A$776,$A12,СВЦЭМ!$B$33:$B$776,E$11)+'СЕТ СН'!$F$14+СВЦЭМ!$D$10+'СЕТ СН'!$F$8*'СЕТ СН'!$F$9-'СЕТ СН'!$F$26</f>
        <v>1329.55726291</v>
      </c>
      <c r="F12" s="36">
        <f>SUMIFS(СВЦЭМ!$D$33:$D$776,СВЦЭМ!$A$33:$A$776,$A12,СВЦЭМ!$B$33:$B$776,F$11)+'СЕТ СН'!$F$14+СВЦЭМ!$D$10+'СЕТ СН'!$F$8*'СЕТ СН'!$F$9-'СЕТ СН'!$F$26</f>
        <v>1344.3147803500001</v>
      </c>
      <c r="G12" s="36">
        <f>SUMIFS(СВЦЭМ!$D$33:$D$776,СВЦЭМ!$A$33:$A$776,$A12,СВЦЭМ!$B$33:$B$776,G$11)+'СЕТ СН'!$F$14+СВЦЭМ!$D$10+'СЕТ СН'!$F$8*'СЕТ СН'!$F$9-'СЕТ СН'!$F$26</f>
        <v>1328.3590937399999</v>
      </c>
      <c r="H12" s="36">
        <f>SUMIFS(СВЦЭМ!$D$33:$D$776,СВЦЭМ!$A$33:$A$776,$A12,СВЦЭМ!$B$33:$B$776,H$11)+'СЕТ СН'!$F$14+СВЦЭМ!$D$10+'СЕТ СН'!$F$8*'СЕТ СН'!$F$9-'СЕТ СН'!$F$26</f>
        <v>1305.65590509</v>
      </c>
      <c r="I12" s="36">
        <f>SUMIFS(СВЦЭМ!$D$33:$D$776,СВЦЭМ!$A$33:$A$776,$A12,СВЦЭМ!$B$33:$B$776,I$11)+'СЕТ СН'!$F$14+СВЦЭМ!$D$10+'СЕТ СН'!$F$8*'СЕТ СН'!$F$9-'СЕТ СН'!$F$26</f>
        <v>1284.0686771000001</v>
      </c>
      <c r="J12" s="36">
        <f>SUMIFS(СВЦЭМ!$D$33:$D$776,СВЦЭМ!$A$33:$A$776,$A12,СВЦЭМ!$B$33:$B$776,J$11)+'СЕТ СН'!$F$14+СВЦЭМ!$D$10+'СЕТ СН'!$F$8*'СЕТ СН'!$F$9-'СЕТ СН'!$F$26</f>
        <v>1259.1760108400001</v>
      </c>
      <c r="K12" s="36">
        <f>SUMIFS(СВЦЭМ!$D$33:$D$776,СВЦЭМ!$A$33:$A$776,$A12,СВЦЭМ!$B$33:$B$776,K$11)+'СЕТ СН'!$F$14+СВЦЭМ!$D$10+'СЕТ СН'!$F$8*'СЕТ СН'!$F$9-'СЕТ СН'!$F$26</f>
        <v>1255.62361652</v>
      </c>
      <c r="L12" s="36">
        <f>SUMIFS(СВЦЭМ!$D$33:$D$776,СВЦЭМ!$A$33:$A$776,$A12,СВЦЭМ!$B$33:$B$776,L$11)+'СЕТ СН'!$F$14+СВЦЭМ!$D$10+'СЕТ СН'!$F$8*'СЕТ СН'!$F$9-'СЕТ СН'!$F$26</f>
        <v>1257.32844073</v>
      </c>
      <c r="M12" s="36">
        <f>SUMIFS(СВЦЭМ!$D$33:$D$776,СВЦЭМ!$A$33:$A$776,$A12,СВЦЭМ!$B$33:$B$776,M$11)+'СЕТ СН'!$F$14+СВЦЭМ!$D$10+'СЕТ СН'!$F$8*'СЕТ СН'!$F$9-'СЕТ СН'!$F$26</f>
        <v>1265.6886278900001</v>
      </c>
      <c r="N12" s="36">
        <f>SUMIFS(СВЦЭМ!$D$33:$D$776,СВЦЭМ!$A$33:$A$776,$A12,СВЦЭМ!$B$33:$B$776,N$11)+'СЕТ СН'!$F$14+СВЦЭМ!$D$10+'СЕТ СН'!$F$8*'СЕТ СН'!$F$9-'СЕТ СН'!$F$26</f>
        <v>1279.14088384</v>
      </c>
      <c r="O12" s="36">
        <f>SUMIFS(СВЦЭМ!$D$33:$D$776,СВЦЭМ!$A$33:$A$776,$A12,СВЦЭМ!$B$33:$B$776,O$11)+'СЕТ СН'!$F$14+СВЦЭМ!$D$10+'СЕТ СН'!$F$8*'СЕТ СН'!$F$9-'СЕТ СН'!$F$26</f>
        <v>1293.9932201900001</v>
      </c>
      <c r="P12" s="36">
        <f>SUMIFS(СВЦЭМ!$D$33:$D$776,СВЦЭМ!$A$33:$A$776,$A12,СВЦЭМ!$B$33:$B$776,P$11)+'СЕТ СН'!$F$14+СВЦЭМ!$D$10+'СЕТ СН'!$F$8*'СЕТ СН'!$F$9-'СЕТ СН'!$F$26</f>
        <v>1305.5097495800001</v>
      </c>
      <c r="Q12" s="36">
        <f>SUMIFS(СВЦЭМ!$D$33:$D$776,СВЦЭМ!$A$33:$A$776,$A12,СВЦЭМ!$B$33:$B$776,Q$11)+'СЕТ СН'!$F$14+СВЦЭМ!$D$10+'СЕТ СН'!$F$8*'СЕТ СН'!$F$9-'СЕТ СН'!$F$26</f>
        <v>1309.9022916499998</v>
      </c>
      <c r="R12" s="36">
        <f>SUMIFS(СВЦЭМ!$D$33:$D$776,СВЦЭМ!$A$33:$A$776,$A12,СВЦЭМ!$B$33:$B$776,R$11)+'СЕТ СН'!$F$14+СВЦЭМ!$D$10+'СЕТ СН'!$F$8*'СЕТ СН'!$F$9-'СЕТ СН'!$F$26</f>
        <v>1304.2952098000001</v>
      </c>
      <c r="S12" s="36">
        <f>SUMIFS(СВЦЭМ!$D$33:$D$776,СВЦЭМ!$A$33:$A$776,$A12,СВЦЭМ!$B$33:$B$776,S$11)+'СЕТ СН'!$F$14+СВЦЭМ!$D$10+'СЕТ СН'!$F$8*'СЕТ СН'!$F$9-'СЕТ СН'!$F$26</f>
        <v>1289.6983080099999</v>
      </c>
      <c r="T12" s="36">
        <f>SUMIFS(СВЦЭМ!$D$33:$D$776,СВЦЭМ!$A$33:$A$776,$A12,СВЦЭМ!$B$33:$B$776,T$11)+'СЕТ СН'!$F$14+СВЦЭМ!$D$10+'СЕТ СН'!$F$8*'СЕТ СН'!$F$9-'СЕТ СН'!$F$26</f>
        <v>1266.22657125</v>
      </c>
      <c r="U12" s="36">
        <f>SUMIFS(СВЦЭМ!$D$33:$D$776,СВЦЭМ!$A$33:$A$776,$A12,СВЦЭМ!$B$33:$B$776,U$11)+'СЕТ СН'!$F$14+СВЦЭМ!$D$10+'СЕТ СН'!$F$8*'СЕТ СН'!$F$9-'СЕТ СН'!$F$26</f>
        <v>1262.5388335499999</v>
      </c>
      <c r="V12" s="36">
        <f>SUMIFS(СВЦЭМ!$D$33:$D$776,СВЦЭМ!$A$33:$A$776,$A12,СВЦЭМ!$B$33:$B$776,V$11)+'СЕТ СН'!$F$14+СВЦЭМ!$D$10+'СЕТ СН'!$F$8*'СЕТ СН'!$F$9-'СЕТ СН'!$F$26</f>
        <v>1270.20313394</v>
      </c>
      <c r="W12" s="36">
        <f>SUMIFS(СВЦЭМ!$D$33:$D$776,СВЦЭМ!$A$33:$A$776,$A12,СВЦЭМ!$B$33:$B$776,W$11)+'СЕТ СН'!$F$14+СВЦЭМ!$D$10+'СЕТ СН'!$F$8*'СЕТ СН'!$F$9-'СЕТ СН'!$F$26</f>
        <v>1284.6186550100001</v>
      </c>
      <c r="X12" s="36">
        <f>SUMIFS(СВЦЭМ!$D$33:$D$776,СВЦЭМ!$A$33:$A$776,$A12,СВЦЭМ!$B$33:$B$776,X$11)+'СЕТ СН'!$F$14+СВЦЭМ!$D$10+'СЕТ СН'!$F$8*'СЕТ СН'!$F$9-'СЕТ СН'!$F$26</f>
        <v>1309.97059322</v>
      </c>
      <c r="Y12" s="36">
        <f>SUMIFS(СВЦЭМ!$D$33:$D$776,СВЦЭМ!$A$33:$A$776,$A12,СВЦЭМ!$B$33:$B$776,Y$11)+'СЕТ СН'!$F$14+СВЦЭМ!$D$10+'СЕТ СН'!$F$8*'СЕТ СН'!$F$9-'СЕТ СН'!$F$26</f>
        <v>1322.3526322100001</v>
      </c>
    </row>
    <row r="13" spans="1:25" ht="15.75" x14ac:dyDescent="0.2">
      <c r="A13" s="35">
        <f>A12+1</f>
        <v>44229</v>
      </c>
      <c r="B13" s="36">
        <f>SUMIFS(СВЦЭМ!$D$33:$D$776,СВЦЭМ!$A$33:$A$776,$A13,СВЦЭМ!$B$33:$B$776,B$11)+'СЕТ СН'!$F$14+СВЦЭМ!$D$10+'СЕТ СН'!$F$8*'СЕТ СН'!$F$9-'СЕТ СН'!$F$26</f>
        <v>1291.6177891100001</v>
      </c>
      <c r="C13" s="36">
        <f>SUMIFS(СВЦЭМ!$D$33:$D$776,СВЦЭМ!$A$33:$A$776,$A13,СВЦЭМ!$B$33:$B$776,C$11)+'СЕТ СН'!$F$14+СВЦЭМ!$D$10+'СЕТ СН'!$F$8*'СЕТ СН'!$F$9-'СЕТ СН'!$F$26</f>
        <v>1312.25226077</v>
      </c>
      <c r="D13" s="36">
        <f>SUMIFS(СВЦЭМ!$D$33:$D$776,СВЦЭМ!$A$33:$A$776,$A13,СВЦЭМ!$B$33:$B$776,D$11)+'СЕТ СН'!$F$14+СВЦЭМ!$D$10+'СЕТ СН'!$F$8*'СЕТ СН'!$F$9-'СЕТ СН'!$F$26</f>
        <v>1324.38814579</v>
      </c>
      <c r="E13" s="36">
        <f>SUMIFS(СВЦЭМ!$D$33:$D$776,СВЦЭМ!$A$33:$A$776,$A13,СВЦЭМ!$B$33:$B$776,E$11)+'СЕТ СН'!$F$14+СВЦЭМ!$D$10+'СЕТ СН'!$F$8*'СЕТ СН'!$F$9-'СЕТ СН'!$F$26</f>
        <v>1329.4207958699999</v>
      </c>
      <c r="F13" s="36">
        <f>SUMIFS(СВЦЭМ!$D$33:$D$776,СВЦЭМ!$A$33:$A$776,$A13,СВЦЭМ!$B$33:$B$776,F$11)+'СЕТ СН'!$F$14+СВЦЭМ!$D$10+'СЕТ СН'!$F$8*'СЕТ СН'!$F$9-'СЕТ СН'!$F$26</f>
        <v>1334.95935545</v>
      </c>
      <c r="G13" s="36">
        <f>SUMIFS(СВЦЭМ!$D$33:$D$776,СВЦЭМ!$A$33:$A$776,$A13,СВЦЭМ!$B$33:$B$776,G$11)+'СЕТ СН'!$F$14+СВЦЭМ!$D$10+'СЕТ СН'!$F$8*'СЕТ СН'!$F$9-'СЕТ СН'!$F$26</f>
        <v>1312.9515367700001</v>
      </c>
      <c r="H13" s="36">
        <f>SUMIFS(СВЦЭМ!$D$33:$D$776,СВЦЭМ!$A$33:$A$776,$A13,СВЦЭМ!$B$33:$B$776,H$11)+'СЕТ СН'!$F$14+СВЦЭМ!$D$10+'СЕТ СН'!$F$8*'СЕТ СН'!$F$9-'СЕТ СН'!$F$26</f>
        <v>1275.3539479799999</v>
      </c>
      <c r="I13" s="36">
        <f>SUMIFS(СВЦЭМ!$D$33:$D$776,СВЦЭМ!$A$33:$A$776,$A13,СВЦЭМ!$B$33:$B$776,I$11)+'СЕТ СН'!$F$14+СВЦЭМ!$D$10+'СЕТ СН'!$F$8*'СЕТ СН'!$F$9-'СЕТ СН'!$F$26</f>
        <v>1257.9348727399999</v>
      </c>
      <c r="J13" s="36">
        <f>SUMIFS(СВЦЭМ!$D$33:$D$776,СВЦЭМ!$A$33:$A$776,$A13,СВЦЭМ!$B$33:$B$776,J$11)+'СЕТ СН'!$F$14+СВЦЭМ!$D$10+'СЕТ СН'!$F$8*'СЕТ СН'!$F$9-'СЕТ СН'!$F$26</f>
        <v>1233.69695286</v>
      </c>
      <c r="K13" s="36">
        <f>SUMIFS(СВЦЭМ!$D$33:$D$776,СВЦЭМ!$A$33:$A$776,$A13,СВЦЭМ!$B$33:$B$776,K$11)+'СЕТ СН'!$F$14+СВЦЭМ!$D$10+'СЕТ СН'!$F$8*'СЕТ СН'!$F$9-'СЕТ СН'!$F$26</f>
        <v>1221.5200590100001</v>
      </c>
      <c r="L13" s="36">
        <f>SUMIFS(СВЦЭМ!$D$33:$D$776,СВЦЭМ!$A$33:$A$776,$A13,СВЦЭМ!$B$33:$B$776,L$11)+'СЕТ СН'!$F$14+СВЦЭМ!$D$10+'СЕТ СН'!$F$8*'СЕТ СН'!$F$9-'СЕТ СН'!$F$26</f>
        <v>1222.84914602</v>
      </c>
      <c r="M13" s="36">
        <f>SUMIFS(СВЦЭМ!$D$33:$D$776,СВЦЭМ!$A$33:$A$776,$A13,СВЦЭМ!$B$33:$B$776,M$11)+'СЕТ СН'!$F$14+СВЦЭМ!$D$10+'СЕТ СН'!$F$8*'СЕТ СН'!$F$9-'СЕТ СН'!$F$26</f>
        <v>1256.08784031</v>
      </c>
      <c r="N13" s="36">
        <f>SUMIFS(СВЦЭМ!$D$33:$D$776,СВЦЭМ!$A$33:$A$776,$A13,СВЦЭМ!$B$33:$B$776,N$11)+'СЕТ СН'!$F$14+СВЦЭМ!$D$10+'СЕТ СН'!$F$8*'СЕТ СН'!$F$9-'СЕТ СН'!$F$26</f>
        <v>1293.04661029</v>
      </c>
      <c r="O13" s="36">
        <f>SUMIFS(СВЦЭМ!$D$33:$D$776,СВЦЭМ!$A$33:$A$776,$A13,СВЦЭМ!$B$33:$B$776,O$11)+'СЕТ СН'!$F$14+СВЦЭМ!$D$10+'СЕТ СН'!$F$8*'СЕТ СН'!$F$9-'СЕТ СН'!$F$26</f>
        <v>1309.2052866700001</v>
      </c>
      <c r="P13" s="36">
        <f>SUMIFS(СВЦЭМ!$D$33:$D$776,СВЦЭМ!$A$33:$A$776,$A13,СВЦЭМ!$B$33:$B$776,P$11)+'СЕТ СН'!$F$14+СВЦЭМ!$D$10+'СЕТ СН'!$F$8*'СЕТ СН'!$F$9-'СЕТ СН'!$F$26</f>
        <v>1324.93734466</v>
      </c>
      <c r="Q13" s="36">
        <f>SUMIFS(СВЦЭМ!$D$33:$D$776,СВЦЭМ!$A$33:$A$776,$A13,СВЦЭМ!$B$33:$B$776,Q$11)+'СЕТ СН'!$F$14+СВЦЭМ!$D$10+'СЕТ СН'!$F$8*'СЕТ СН'!$F$9-'СЕТ СН'!$F$26</f>
        <v>1327.54558144</v>
      </c>
      <c r="R13" s="36">
        <f>SUMIFS(СВЦЭМ!$D$33:$D$776,СВЦЭМ!$A$33:$A$776,$A13,СВЦЭМ!$B$33:$B$776,R$11)+'СЕТ СН'!$F$14+СВЦЭМ!$D$10+'СЕТ СН'!$F$8*'СЕТ СН'!$F$9-'СЕТ СН'!$F$26</f>
        <v>1327.52087585</v>
      </c>
      <c r="S13" s="36">
        <f>SUMIFS(СВЦЭМ!$D$33:$D$776,СВЦЭМ!$A$33:$A$776,$A13,СВЦЭМ!$B$33:$B$776,S$11)+'СЕТ СН'!$F$14+СВЦЭМ!$D$10+'СЕТ СН'!$F$8*'СЕТ СН'!$F$9-'СЕТ СН'!$F$26</f>
        <v>1316.24747428</v>
      </c>
      <c r="T13" s="36">
        <f>SUMIFS(СВЦЭМ!$D$33:$D$776,СВЦЭМ!$A$33:$A$776,$A13,СВЦЭМ!$B$33:$B$776,T$11)+'СЕТ СН'!$F$14+СВЦЭМ!$D$10+'СЕТ СН'!$F$8*'СЕТ СН'!$F$9-'СЕТ СН'!$F$26</f>
        <v>1287.97619988</v>
      </c>
      <c r="U13" s="36">
        <f>SUMIFS(СВЦЭМ!$D$33:$D$776,СВЦЭМ!$A$33:$A$776,$A13,СВЦЭМ!$B$33:$B$776,U$11)+'СЕТ СН'!$F$14+СВЦЭМ!$D$10+'СЕТ СН'!$F$8*'СЕТ СН'!$F$9-'СЕТ СН'!$F$26</f>
        <v>1285.28885416</v>
      </c>
      <c r="V13" s="36">
        <f>SUMIFS(СВЦЭМ!$D$33:$D$776,СВЦЭМ!$A$33:$A$776,$A13,СВЦЭМ!$B$33:$B$776,V$11)+'СЕТ СН'!$F$14+СВЦЭМ!$D$10+'СЕТ СН'!$F$8*'СЕТ СН'!$F$9-'СЕТ СН'!$F$26</f>
        <v>1299.9427487399998</v>
      </c>
      <c r="W13" s="36">
        <f>SUMIFS(СВЦЭМ!$D$33:$D$776,СВЦЭМ!$A$33:$A$776,$A13,СВЦЭМ!$B$33:$B$776,W$11)+'СЕТ СН'!$F$14+СВЦЭМ!$D$10+'СЕТ СН'!$F$8*'СЕТ СН'!$F$9-'СЕТ СН'!$F$26</f>
        <v>1321.1494743799999</v>
      </c>
      <c r="X13" s="36">
        <f>SUMIFS(СВЦЭМ!$D$33:$D$776,СВЦЭМ!$A$33:$A$776,$A13,СВЦЭМ!$B$33:$B$776,X$11)+'СЕТ СН'!$F$14+СВЦЭМ!$D$10+'СЕТ СН'!$F$8*'СЕТ СН'!$F$9-'СЕТ СН'!$F$26</f>
        <v>1349.2639337599999</v>
      </c>
      <c r="Y13" s="36">
        <f>SUMIFS(СВЦЭМ!$D$33:$D$776,СВЦЭМ!$A$33:$A$776,$A13,СВЦЭМ!$B$33:$B$776,Y$11)+'СЕТ СН'!$F$14+СВЦЭМ!$D$10+'СЕТ СН'!$F$8*'СЕТ СН'!$F$9-'СЕТ СН'!$F$26</f>
        <v>1361.2772140699999</v>
      </c>
    </row>
    <row r="14" spans="1:25" ht="15.75" x14ac:dyDescent="0.2">
      <c r="A14" s="35">
        <f t="shared" ref="A14:A39" si="0">A13+1</f>
        <v>44230</v>
      </c>
      <c r="B14" s="36">
        <f>SUMIFS(СВЦЭМ!$D$33:$D$776,СВЦЭМ!$A$33:$A$776,$A14,СВЦЭМ!$B$33:$B$776,B$11)+'СЕТ СН'!$F$14+СВЦЭМ!$D$10+'СЕТ СН'!$F$8*'СЕТ СН'!$F$9-'СЕТ СН'!$F$26</f>
        <v>1272.8231237</v>
      </c>
      <c r="C14" s="36">
        <f>SUMIFS(СВЦЭМ!$D$33:$D$776,СВЦЭМ!$A$33:$A$776,$A14,СВЦЭМ!$B$33:$B$776,C$11)+'СЕТ СН'!$F$14+СВЦЭМ!$D$10+'СЕТ СН'!$F$8*'СЕТ СН'!$F$9-'СЕТ СН'!$F$26</f>
        <v>1299.4941638299999</v>
      </c>
      <c r="D14" s="36">
        <f>SUMIFS(СВЦЭМ!$D$33:$D$776,СВЦЭМ!$A$33:$A$776,$A14,СВЦЭМ!$B$33:$B$776,D$11)+'СЕТ СН'!$F$14+СВЦЭМ!$D$10+'СЕТ СН'!$F$8*'СЕТ СН'!$F$9-'СЕТ СН'!$F$26</f>
        <v>1305.66439459</v>
      </c>
      <c r="E14" s="36">
        <f>SUMIFS(СВЦЭМ!$D$33:$D$776,СВЦЭМ!$A$33:$A$776,$A14,СВЦЭМ!$B$33:$B$776,E$11)+'СЕТ СН'!$F$14+СВЦЭМ!$D$10+'СЕТ СН'!$F$8*'СЕТ СН'!$F$9-'СЕТ СН'!$F$26</f>
        <v>1304.4051032299999</v>
      </c>
      <c r="F14" s="36">
        <f>SUMIFS(СВЦЭМ!$D$33:$D$776,СВЦЭМ!$A$33:$A$776,$A14,СВЦЭМ!$B$33:$B$776,F$11)+'СЕТ СН'!$F$14+СВЦЭМ!$D$10+'СЕТ СН'!$F$8*'СЕТ СН'!$F$9-'СЕТ СН'!$F$26</f>
        <v>1298.4942848199998</v>
      </c>
      <c r="G14" s="36">
        <f>SUMIFS(СВЦЭМ!$D$33:$D$776,СВЦЭМ!$A$33:$A$776,$A14,СВЦЭМ!$B$33:$B$776,G$11)+'СЕТ СН'!$F$14+СВЦЭМ!$D$10+'СЕТ СН'!$F$8*'СЕТ СН'!$F$9-'СЕТ СН'!$F$26</f>
        <v>1290.37329028</v>
      </c>
      <c r="H14" s="36">
        <f>SUMIFS(СВЦЭМ!$D$33:$D$776,СВЦЭМ!$A$33:$A$776,$A14,СВЦЭМ!$B$33:$B$776,H$11)+'СЕТ СН'!$F$14+СВЦЭМ!$D$10+'СЕТ СН'!$F$8*'СЕТ СН'!$F$9-'СЕТ СН'!$F$26</f>
        <v>1263.2533203400001</v>
      </c>
      <c r="I14" s="36">
        <f>SUMIFS(СВЦЭМ!$D$33:$D$776,СВЦЭМ!$A$33:$A$776,$A14,СВЦЭМ!$B$33:$B$776,I$11)+'СЕТ СН'!$F$14+СВЦЭМ!$D$10+'СЕТ СН'!$F$8*'СЕТ СН'!$F$9-'СЕТ СН'!$F$26</f>
        <v>1273.14043384</v>
      </c>
      <c r="J14" s="36">
        <f>SUMIFS(СВЦЭМ!$D$33:$D$776,СВЦЭМ!$A$33:$A$776,$A14,СВЦЭМ!$B$33:$B$776,J$11)+'СЕТ СН'!$F$14+СВЦЭМ!$D$10+'СЕТ СН'!$F$8*'СЕТ СН'!$F$9-'СЕТ СН'!$F$26</f>
        <v>1272.56598136</v>
      </c>
      <c r="K14" s="36">
        <f>SUMIFS(СВЦЭМ!$D$33:$D$776,СВЦЭМ!$A$33:$A$776,$A14,СВЦЭМ!$B$33:$B$776,K$11)+'СЕТ СН'!$F$14+СВЦЭМ!$D$10+'СЕТ СН'!$F$8*'СЕТ СН'!$F$9-'СЕТ СН'!$F$26</f>
        <v>1254.8054844400001</v>
      </c>
      <c r="L14" s="36">
        <f>SUMIFS(СВЦЭМ!$D$33:$D$776,СВЦЭМ!$A$33:$A$776,$A14,СВЦЭМ!$B$33:$B$776,L$11)+'СЕТ СН'!$F$14+СВЦЭМ!$D$10+'СЕТ СН'!$F$8*'СЕТ СН'!$F$9-'СЕТ СН'!$F$26</f>
        <v>1259.9622228400001</v>
      </c>
      <c r="M14" s="36">
        <f>SUMIFS(СВЦЭМ!$D$33:$D$776,СВЦЭМ!$A$33:$A$776,$A14,СВЦЭМ!$B$33:$B$776,M$11)+'СЕТ СН'!$F$14+СВЦЭМ!$D$10+'СЕТ СН'!$F$8*'СЕТ СН'!$F$9-'СЕТ СН'!$F$26</f>
        <v>1258.11453312</v>
      </c>
      <c r="N14" s="36">
        <f>SUMIFS(СВЦЭМ!$D$33:$D$776,СВЦЭМ!$A$33:$A$776,$A14,СВЦЭМ!$B$33:$B$776,N$11)+'СЕТ СН'!$F$14+СВЦЭМ!$D$10+'СЕТ СН'!$F$8*'СЕТ СН'!$F$9-'СЕТ СН'!$F$26</f>
        <v>1274.36416753</v>
      </c>
      <c r="O14" s="36">
        <f>SUMIFS(СВЦЭМ!$D$33:$D$776,СВЦЭМ!$A$33:$A$776,$A14,СВЦЭМ!$B$33:$B$776,O$11)+'СЕТ СН'!$F$14+СВЦЭМ!$D$10+'СЕТ СН'!$F$8*'СЕТ СН'!$F$9-'СЕТ СН'!$F$26</f>
        <v>1275.46644876</v>
      </c>
      <c r="P14" s="36">
        <f>SUMIFS(СВЦЭМ!$D$33:$D$776,СВЦЭМ!$A$33:$A$776,$A14,СВЦЭМ!$B$33:$B$776,P$11)+'СЕТ СН'!$F$14+СВЦЭМ!$D$10+'СЕТ СН'!$F$8*'СЕТ СН'!$F$9-'СЕТ СН'!$F$26</f>
        <v>1272.13380648</v>
      </c>
      <c r="Q14" s="36">
        <f>SUMIFS(СВЦЭМ!$D$33:$D$776,СВЦЭМ!$A$33:$A$776,$A14,СВЦЭМ!$B$33:$B$776,Q$11)+'СЕТ СН'!$F$14+СВЦЭМ!$D$10+'СЕТ СН'!$F$8*'СЕТ СН'!$F$9-'СЕТ СН'!$F$26</f>
        <v>1274.8396121200001</v>
      </c>
      <c r="R14" s="36">
        <f>SUMIFS(СВЦЭМ!$D$33:$D$776,СВЦЭМ!$A$33:$A$776,$A14,СВЦЭМ!$B$33:$B$776,R$11)+'СЕТ СН'!$F$14+СВЦЭМ!$D$10+'СЕТ СН'!$F$8*'СЕТ СН'!$F$9-'СЕТ СН'!$F$26</f>
        <v>1275.5726879000001</v>
      </c>
      <c r="S14" s="36">
        <f>SUMIFS(СВЦЭМ!$D$33:$D$776,СВЦЭМ!$A$33:$A$776,$A14,СВЦЭМ!$B$33:$B$776,S$11)+'СЕТ СН'!$F$14+СВЦЭМ!$D$10+'СЕТ СН'!$F$8*'СЕТ СН'!$F$9-'СЕТ СН'!$F$26</f>
        <v>1277.91140195</v>
      </c>
      <c r="T14" s="36">
        <f>SUMIFS(СВЦЭМ!$D$33:$D$776,СВЦЭМ!$A$33:$A$776,$A14,СВЦЭМ!$B$33:$B$776,T$11)+'СЕТ СН'!$F$14+СВЦЭМ!$D$10+'СЕТ СН'!$F$8*'СЕТ СН'!$F$9-'СЕТ СН'!$F$26</f>
        <v>1275.74259689</v>
      </c>
      <c r="U14" s="36">
        <f>SUMIFS(СВЦЭМ!$D$33:$D$776,СВЦЭМ!$A$33:$A$776,$A14,СВЦЭМ!$B$33:$B$776,U$11)+'СЕТ СН'!$F$14+СВЦЭМ!$D$10+'СЕТ СН'!$F$8*'СЕТ СН'!$F$9-'СЕТ СН'!$F$26</f>
        <v>1275.02989473</v>
      </c>
      <c r="V14" s="36">
        <f>SUMIFS(СВЦЭМ!$D$33:$D$776,СВЦЭМ!$A$33:$A$776,$A14,СВЦЭМ!$B$33:$B$776,V$11)+'СЕТ СН'!$F$14+СВЦЭМ!$D$10+'СЕТ СН'!$F$8*'СЕТ СН'!$F$9-'СЕТ СН'!$F$26</f>
        <v>1273.7808146500001</v>
      </c>
      <c r="W14" s="36">
        <f>SUMIFS(СВЦЭМ!$D$33:$D$776,СВЦЭМ!$A$33:$A$776,$A14,СВЦЭМ!$B$33:$B$776,W$11)+'СЕТ СН'!$F$14+СВЦЭМ!$D$10+'СЕТ СН'!$F$8*'СЕТ СН'!$F$9-'СЕТ СН'!$F$26</f>
        <v>1279.7104682700001</v>
      </c>
      <c r="X14" s="36">
        <f>SUMIFS(СВЦЭМ!$D$33:$D$776,СВЦЭМ!$A$33:$A$776,$A14,СВЦЭМ!$B$33:$B$776,X$11)+'СЕТ СН'!$F$14+СВЦЭМ!$D$10+'СЕТ СН'!$F$8*'СЕТ СН'!$F$9-'СЕТ СН'!$F$26</f>
        <v>1280.8492371500001</v>
      </c>
      <c r="Y14" s="36">
        <f>SUMIFS(СВЦЭМ!$D$33:$D$776,СВЦЭМ!$A$33:$A$776,$A14,СВЦЭМ!$B$33:$B$776,Y$11)+'СЕТ СН'!$F$14+СВЦЭМ!$D$10+'СЕТ СН'!$F$8*'СЕТ СН'!$F$9-'СЕТ СН'!$F$26</f>
        <v>1303.12849039</v>
      </c>
    </row>
    <row r="15" spans="1:25" ht="15.75" x14ac:dyDescent="0.2">
      <c r="A15" s="35">
        <f t="shared" si="0"/>
        <v>44231</v>
      </c>
      <c r="B15" s="36">
        <f>SUMIFS(СВЦЭМ!$D$33:$D$776,СВЦЭМ!$A$33:$A$776,$A15,СВЦЭМ!$B$33:$B$776,B$11)+'СЕТ СН'!$F$14+СВЦЭМ!$D$10+'СЕТ СН'!$F$8*'СЕТ СН'!$F$9-'СЕТ СН'!$F$26</f>
        <v>1348.5099863200001</v>
      </c>
      <c r="C15" s="36">
        <f>SUMIFS(СВЦЭМ!$D$33:$D$776,СВЦЭМ!$A$33:$A$776,$A15,СВЦЭМ!$B$33:$B$776,C$11)+'СЕТ СН'!$F$14+СВЦЭМ!$D$10+'СЕТ СН'!$F$8*'СЕТ СН'!$F$9-'СЕТ СН'!$F$26</f>
        <v>1368.9794037500001</v>
      </c>
      <c r="D15" s="36">
        <f>SUMIFS(СВЦЭМ!$D$33:$D$776,СВЦЭМ!$A$33:$A$776,$A15,СВЦЭМ!$B$33:$B$776,D$11)+'СЕТ СН'!$F$14+СВЦЭМ!$D$10+'СЕТ СН'!$F$8*'СЕТ СН'!$F$9-'СЕТ СН'!$F$26</f>
        <v>1372.9966358300001</v>
      </c>
      <c r="E15" s="36">
        <f>SUMIFS(СВЦЭМ!$D$33:$D$776,СВЦЭМ!$A$33:$A$776,$A15,СВЦЭМ!$B$33:$B$776,E$11)+'СЕТ СН'!$F$14+СВЦЭМ!$D$10+'СЕТ СН'!$F$8*'СЕТ СН'!$F$9-'СЕТ СН'!$F$26</f>
        <v>1369.75222192</v>
      </c>
      <c r="F15" s="36">
        <f>SUMIFS(СВЦЭМ!$D$33:$D$776,СВЦЭМ!$A$33:$A$776,$A15,СВЦЭМ!$B$33:$B$776,F$11)+'СЕТ СН'!$F$14+СВЦЭМ!$D$10+'СЕТ СН'!$F$8*'СЕТ СН'!$F$9-'СЕТ СН'!$F$26</f>
        <v>1365.1793212099999</v>
      </c>
      <c r="G15" s="36">
        <f>SUMIFS(СВЦЭМ!$D$33:$D$776,СВЦЭМ!$A$33:$A$776,$A15,СВЦЭМ!$B$33:$B$776,G$11)+'СЕТ СН'!$F$14+СВЦЭМ!$D$10+'СЕТ СН'!$F$8*'СЕТ СН'!$F$9-'СЕТ СН'!$F$26</f>
        <v>1364.0422250300001</v>
      </c>
      <c r="H15" s="36">
        <f>SUMIFS(СВЦЭМ!$D$33:$D$776,СВЦЭМ!$A$33:$A$776,$A15,СВЦЭМ!$B$33:$B$776,H$11)+'СЕТ СН'!$F$14+СВЦЭМ!$D$10+'СЕТ СН'!$F$8*'СЕТ СН'!$F$9-'СЕТ СН'!$F$26</f>
        <v>1327.99723795</v>
      </c>
      <c r="I15" s="36">
        <f>SUMIFS(СВЦЭМ!$D$33:$D$776,СВЦЭМ!$A$33:$A$776,$A15,СВЦЭМ!$B$33:$B$776,I$11)+'СЕТ СН'!$F$14+СВЦЭМ!$D$10+'СЕТ СН'!$F$8*'СЕТ СН'!$F$9-'СЕТ СН'!$F$26</f>
        <v>1306.69215583</v>
      </c>
      <c r="J15" s="36">
        <f>SUMIFS(СВЦЭМ!$D$33:$D$776,СВЦЭМ!$A$33:$A$776,$A15,СВЦЭМ!$B$33:$B$776,J$11)+'СЕТ СН'!$F$14+СВЦЭМ!$D$10+'СЕТ СН'!$F$8*'СЕТ СН'!$F$9-'СЕТ СН'!$F$26</f>
        <v>1282.3328343200001</v>
      </c>
      <c r="K15" s="36">
        <f>SUMIFS(СВЦЭМ!$D$33:$D$776,СВЦЭМ!$A$33:$A$776,$A15,СВЦЭМ!$B$33:$B$776,K$11)+'СЕТ СН'!$F$14+СВЦЭМ!$D$10+'СЕТ СН'!$F$8*'СЕТ СН'!$F$9-'СЕТ СН'!$F$26</f>
        <v>1280.2333034800001</v>
      </c>
      <c r="L15" s="36">
        <f>SUMIFS(СВЦЭМ!$D$33:$D$776,СВЦЭМ!$A$33:$A$776,$A15,СВЦЭМ!$B$33:$B$776,L$11)+'СЕТ СН'!$F$14+СВЦЭМ!$D$10+'СЕТ СН'!$F$8*'СЕТ СН'!$F$9-'СЕТ СН'!$F$26</f>
        <v>1272.3652806800001</v>
      </c>
      <c r="M15" s="36">
        <f>SUMIFS(СВЦЭМ!$D$33:$D$776,СВЦЭМ!$A$33:$A$776,$A15,СВЦЭМ!$B$33:$B$776,M$11)+'СЕТ СН'!$F$14+СВЦЭМ!$D$10+'СЕТ СН'!$F$8*'СЕТ СН'!$F$9-'СЕТ СН'!$F$26</f>
        <v>1287.20433955</v>
      </c>
      <c r="N15" s="36">
        <f>SUMIFS(СВЦЭМ!$D$33:$D$776,СВЦЭМ!$A$33:$A$776,$A15,СВЦЭМ!$B$33:$B$776,N$11)+'СЕТ СН'!$F$14+СВЦЭМ!$D$10+'СЕТ СН'!$F$8*'СЕТ СН'!$F$9-'СЕТ СН'!$F$26</f>
        <v>1312.41554197</v>
      </c>
      <c r="O15" s="36">
        <f>SUMIFS(СВЦЭМ!$D$33:$D$776,СВЦЭМ!$A$33:$A$776,$A15,СВЦЭМ!$B$33:$B$776,O$11)+'СЕТ СН'!$F$14+СВЦЭМ!$D$10+'СЕТ СН'!$F$8*'СЕТ СН'!$F$9-'СЕТ СН'!$F$26</f>
        <v>1312.36098221</v>
      </c>
      <c r="P15" s="36">
        <f>SUMIFS(СВЦЭМ!$D$33:$D$776,СВЦЭМ!$A$33:$A$776,$A15,СВЦЭМ!$B$33:$B$776,P$11)+'СЕТ СН'!$F$14+СВЦЭМ!$D$10+'СЕТ СН'!$F$8*'СЕТ СН'!$F$9-'СЕТ СН'!$F$26</f>
        <v>1319.8433664700001</v>
      </c>
      <c r="Q15" s="36">
        <f>SUMIFS(СВЦЭМ!$D$33:$D$776,СВЦЭМ!$A$33:$A$776,$A15,СВЦЭМ!$B$33:$B$776,Q$11)+'СЕТ СН'!$F$14+СВЦЭМ!$D$10+'СЕТ СН'!$F$8*'СЕТ СН'!$F$9-'СЕТ СН'!$F$26</f>
        <v>1319.0274535999999</v>
      </c>
      <c r="R15" s="36">
        <f>SUMIFS(СВЦЭМ!$D$33:$D$776,СВЦЭМ!$A$33:$A$776,$A15,СВЦЭМ!$B$33:$B$776,R$11)+'СЕТ СН'!$F$14+СВЦЭМ!$D$10+'СЕТ СН'!$F$8*'СЕТ СН'!$F$9-'СЕТ СН'!$F$26</f>
        <v>1316.9145191299999</v>
      </c>
      <c r="S15" s="36">
        <f>SUMIFS(СВЦЭМ!$D$33:$D$776,СВЦЭМ!$A$33:$A$776,$A15,СВЦЭМ!$B$33:$B$776,S$11)+'СЕТ СН'!$F$14+СВЦЭМ!$D$10+'СЕТ СН'!$F$8*'СЕТ СН'!$F$9-'СЕТ СН'!$F$26</f>
        <v>1315.13082573</v>
      </c>
      <c r="T15" s="36">
        <f>SUMIFS(СВЦЭМ!$D$33:$D$776,СВЦЭМ!$A$33:$A$776,$A15,СВЦЭМ!$B$33:$B$776,T$11)+'СЕТ СН'!$F$14+СВЦЭМ!$D$10+'СЕТ СН'!$F$8*'СЕТ СН'!$F$9-'СЕТ СН'!$F$26</f>
        <v>1287.58715345</v>
      </c>
      <c r="U15" s="36">
        <f>SUMIFS(СВЦЭМ!$D$33:$D$776,СВЦЭМ!$A$33:$A$776,$A15,СВЦЭМ!$B$33:$B$776,U$11)+'СЕТ СН'!$F$14+СВЦЭМ!$D$10+'СЕТ СН'!$F$8*'СЕТ СН'!$F$9-'СЕТ СН'!$F$26</f>
        <v>1278.9561001100001</v>
      </c>
      <c r="V15" s="36">
        <f>SUMIFS(СВЦЭМ!$D$33:$D$776,СВЦЭМ!$A$33:$A$776,$A15,СВЦЭМ!$B$33:$B$776,V$11)+'СЕТ СН'!$F$14+СВЦЭМ!$D$10+'СЕТ СН'!$F$8*'СЕТ СН'!$F$9-'СЕТ СН'!$F$26</f>
        <v>1300.2041490500001</v>
      </c>
      <c r="W15" s="36">
        <f>SUMIFS(СВЦЭМ!$D$33:$D$776,СВЦЭМ!$A$33:$A$776,$A15,СВЦЭМ!$B$33:$B$776,W$11)+'СЕТ СН'!$F$14+СВЦЭМ!$D$10+'СЕТ СН'!$F$8*'СЕТ СН'!$F$9-'СЕТ СН'!$F$26</f>
        <v>1324.9535038399999</v>
      </c>
      <c r="X15" s="36">
        <f>SUMIFS(СВЦЭМ!$D$33:$D$776,СВЦЭМ!$A$33:$A$776,$A15,СВЦЭМ!$B$33:$B$776,X$11)+'СЕТ СН'!$F$14+СВЦЭМ!$D$10+'СЕТ СН'!$F$8*'СЕТ СН'!$F$9-'СЕТ СН'!$F$26</f>
        <v>1335.84950452</v>
      </c>
      <c r="Y15" s="36">
        <f>SUMIFS(СВЦЭМ!$D$33:$D$776,СВЦЭМ!$A$33:$A$776,$A15,СВЦЭМ!$B$33:$B$776,Y$11)+'СЕТ СН'!$F$14+СВЦЭМ!$D$10+'СЕТ СН'!$F$8*'СЕТ СН'!$F$9-'СЕТ СН'!$F$26</f>
        <v>1358.27920885</v>
      </c>
    </row>
    <row r="16" spans="1:25" ht="15.75" x14ac:dyDescent="0.2">
      <c r="A16" s="35">
        <f t="shared" si="0"/>
        <v>44232</v>
      </c>
      <c r="B16" s="36">
        <f>SUMIFS(СВЦЭМ!$D$33:$D$776,СВЦЭМ!$A$33:$A$776,$A16,СВЦЭМ!$B$33:$B$776,B$11)+'СЕТ СН'!$F$14+СВЦЭМ!$D$10+'СЕТ СН'!$F$8*'СЕТ СН'!$F$9-'СЕТ СН'!$F$26</f>
        <v>1364.0373004999999</v>
      </c>
      <c r="C16" s="36">
        <f>SUMIFS(СВЦЭМ!$D$33:$D$776,СВЦЭМ!$A$33:$A$776,$A16,СВЦЭМ!$B$33:$B$776,C$11)+'СЕТ СН'!$F$14+СВЦЭМ!$D$10+'СЕТ СН'!$F$8*'СЕТ СН'!$F$9-'СЕТ СН'!$F$26</f>
        <v>1385.99057526</v>
      </c>
      <c r="D16" s="36">
        <f>SUMIFS(СВЦЭМ!$D$33:$D$776,СВЦЭМ!$A$33:$A$776,$A16,СВЦЭМ!$B$33:$B$776,D$11)+'СЕТ СН'!$F$14+СВЦЭМ!$D$10+'СЕТ СН'!$F$8*'СЕТ СН'!$F$9-'СЕТ СН'!$F$26</f>
        <v>1390.3708050999999</v>
      </c>
      <c r="E16" s="36">
        <f>SUMIFS(СВЦЭМ!$D$33:$D$776,СВЦЭМ!$A$33:$A$776,$A16,СВЦЭМ!$B$33:$B$776,E$11)+'СЕТ СН'!$F$14+СВЦЭМ!$D$10+'СЕТ СН'!$F$8*'СЕТ СН'!$F$9-'СЕТ СН'!$F$26</f>
        <v>1391.9700362399999</v>
      </c>
      <c r="F16" s="36">
        <f>SUMIFS(СВЦЭМ!$D$33:$D$776,СВЦЭМ!$A$33:$A$776,$A16,СВЦЭМ!$B$33:$B$776,F$11)+'СЕТ СН'!$F$14+СВЦЭМ!$D$10+'СЕТ СН'!$F$8*'СЕТ СН'!$F$9-'СЕТ СН'!$F$26</f>
        <v>1383.19962261</v>
      </c>
      <c r="G16" s="36">
        <f>SUMIFS(СВЦЭМ!$D$33:$D$776,СВЦЭМ!$A$33:$A$776,$A16,СВЦЭМ!$B$33:$B$776,G$11)+'СЕТ СН'!$F$14+СВЦЭМ!$D$10+'СЕТ СН'!$F$8*'СЕТ СН'!$F$9-'СЕТ СН'!$F$26</f>
        <v>1380.1649269300001</v>
      </c>
      <c r="H16" s="36">
        <f>SUMIFS(СВЦЭМ!$D$33:$D$776,СВЦЭМ!$A$33:$A$776,$A16,СВЦЭМ!$B$33:$B$776,H$11)+'СЕТ СН'!$F$14+СВЦЭМ!$D$10+'СЕТ СН'!$F$8*'СЕТ СН'!$F$9-'СЕТ СН'!$F$26</f>
        <v>1346.9251360999999</v>
      </c>
      <c r="I16" s="36">
        <f>SUMIFS(СВЦЭМ!$D$33:$D$776,СВЦЭМ!$A$33:$A$776,$A16,СВЦЭМ!$B$33:$B$776,I$11)+'СЕТ СН'!$F$14+СВЦЭМ!$D$10+'СЕТ СН'!$F$8*'СЕТ СН'!$F$9-'СЕТ СН'!$F$26</f>
        <v>1333.96948664</v>
      </c>
      <c r="J16" s="36">
        <f>SUMIFS(СВЦЭМ!$D$33:$D$776,СВЦЭМ!$A$33:$A$776,$A16,СВЦЭМ!$B$33:$B$776,J$11)+'СЕТ СН'!$F$14+СВЦЭМ!$D$10+'СЕТ СН'!$F$8*'СЕТ СН'!$F$9-'СЕТ СН'!$F$26</f>
        <v>1299.3199761400001</v>
      </c>
      <c r="K16" s="36">
        <f>SUMIFS(СВЦЭМ!$D$33:$D$776,СВЦЭМ!$A$33:$A$776,$A16,СВЦЭМ!$B$33:$B$776,K$11)+'СЕТ СН'!$F$14+СВЦЭМ!$D$10+'СЕТ СН'!$F$8*'СЕТ СН'!$F$9-'СЕТ СН'!$F$26</f>
        <v>1286.5056215099999</v>
      </c>
      <c r="L16" s="36">
        <f>SUMIFS(СВЦЭМ!$D$33:$D$776,СВЦЭМ!$A$33:$A$776,$A16,СВЦЭМ!$B$33:$B$776,L$11)+'СЕТ СН'!$F$14+СВЦЭМ!$D$10+'СЕТ СН'!$F$8*'СЕТ СН'!$F$9-'СЕТ СН'!$F$26</f>
        <v>1277.06576223</v>
      </c>
      <c r="M16" s="36">
        <f>SUMIFS(СВЦЭМ!$D$33:$D$776,СВЦЭМ!$A$33:$A$776,$A16,СВЦЭМ!$B$33:$B$776,M$11)+'СЕТ СН'!$F$14+СВЦЭМ!$D$10+'СЕТ СН'!$F$8*'СЕТ СН'!$F$9-'СЕТ СН'!$F$26</f>
        <v>1270.6440411900001</v>
      </c>
      <c r="N16" s="36">
        <f>SUMIFS(СВЦЭМ!$D$33:$D$776,СВЦЭМ!$A$33:$A$776,$A16,СВЦЭМ!$B$33:$B$776,N$11)+'СЕТ СН'!$F$14+СВЦЭМ!$D$10+'СЕТ СН'!$F$8*'СЕТ СН'!$F$9-'СЕТ СН'!$F$26</f>
        <v>1288.3588866300001</v>
      </c>
      <c r="O16" s="36">
        <f>SUMIFS(СВЦЭМ!$D$33:$D$776,СВЦЭМ!$A$33:$A$776,$A16,СВЦЭМ!$B$33:$B$776,O$11)+'СЕТ СН'!$F$14+СВЦЭМ!$D$10+'СЕТ СН'!$F$8*'СЕТ СН'!$F$9-'СЕТ СН'!$F$26</f>
        <v>1289.4833040999999</v>
      </c>
      <c r="P16" s="36">
        <f>SUMIFS(СВЦЭМ!$D$33:$D$776,СВЦЭМ!$A$33:$A$776,$A16,СВЦЭМ!$B$33:$B$776,P$11)+'СЕТ СН'!$F$14+СВЦЭМ!$D$10+'СЕТ СН'!$F$8*'СЕТ СН'!$F$9-'СЕТ СН'!$F$26</f>
        <v>1299.03866743</v>
      </c>
      <c r="Q16" s="36">
        <f>SUMIFS(СВЦЭМ!$D$33:$D$776,СВЦЭМ!$A$33:$A$776,$A16,СВЦЭМ!$B$33:$B$776,Q$11)+'СЕТ СН'!$F$14+СВЦЭМ!$D$10+'СЕТ СН'!$F$8*'СЕТ СН'!$F$9-'СЕТ СН'!$F$26</f>
        <v>1306.3722631599999</v>
      </c>
      <c r="R16" s="36">
        <f>SUMIFS(СВЦЭМ!$D$33:$D$776,СВЦЭМ!$A$33:$A$776,$A16,СВЦЭМ!$B$33:$B$776,R$11)+'СЕТ СН'!$F$14+СВЦЭМ!$D$10+'СЕТ СН'!$F$8*'СЕТ СН'!$F$9-'СЕТ СН'!$F$26</f>
        <v>1305.24100957</v>
      </c>
      <c r="S16" s="36">
        <f>SUMIFS(СВЦЭМ!$D$33:$D$776,СВЦЭМ!$A$33:$A$776,$A16,СВЦЭМ!$B$33:$B$776,S$11)+'СЕТ СН'!$F$14+СВЦЭМ!$D$10+'СЕТ СН'!$F$8*'СЕТ СН'!$F$9-'СЕТ СН'!$F$26</f>
        <v>1294.43512706</v>
      </c>
      <c r="T16" s="36">
        <f>SUMIFS(СВЦЭМ!$D$33:$D$776,СВЦЭМ!$A$33:$A$776,$A16,СВЦЭМ!$B$33:$B$776,T$11)+'СЕТ СН'!$F$14+СВЦЭМ!$D$10+'СЕТ СН'!$F$8*'СЕТ СН'!$F$9-'СЕТ СН'!$F$26</f>
        <v>1270.0875344200001</v>
      </c>
      <c r="U16" s="36">
        <f>SUMIFS(СВЦЭМ!$D$33:$D$776,СВЦЭМ!$A$33:$A$776,$A16,СВЦЭМ!$B$33:$B$776,U$11)+'СЕТ СН'!$F$14+СВЦЭМ!$D$10+'СЕТ СН'!$F$8*'СЕТ СН'!$F$9-'СЕТ СН'!$F$26</f>
        <v>1248.8012408300001</v>
      </c>
      <c r="V16" s="36">
        <f>SUMIFS(СВЦЭМ!$D$33:$D$776,СВЦЭМ!$A$33:$A$776,$A16,СВЦЭМ!$B$33:$B$776,V$11)+'СЕТ СН'!$F$14+СВЦЭМ!$D$10+'СЕТ СН'!$F$8*'СЕТ СН'!$F$9-'СЕТ СН'!$F$26</f>
        <v>1251.6448772400001</v>
      </c>
      <c r="W16" s="36">
        <f>SUMIFS(СВЦЭМ!$D$33:$D$776,СВЦЭМ!$A$33:$A$776,$A16,СВЦЭМ!$B$33:$B$776,W$11)+'СЕТ СН'!$F$14+СВЦЭМ!$D$10+'СЕТ СН'!$F$8*'СЕТ СН'!$F$9-'СЕТ СН'!$F$26</f>
        <v>1265.6482751000001</v>
      </c>
      <c r="X16" s="36">
        <f>SUMIFS(СВЦЭМ!$D$33:$D$776,СВЦЭМ!$A$33:$A$776,$A16,СВЦЭМ!$B$33:$B$776,X$11)+'СЕТ СН'!$F$14+СВЦЭМ!$D$10+'СЕТ СН'!$F$8*'СЕТ СН'!$F$9-'СЕТ СН'!$F$26</f>
        <v>1285.4525380300001</v>
      </c>
      <c r="Y16" s="36">
        <f>SUMIFS(СВЦЭМ!$D$33:$D$776,СВЦЭМ!$A$33:$A$776,$A16,СВЦЭМ!$B$33:$B$776,Y$11)+'СЕТ СН'!$F$14+СВЦЭМ!$D$10+'СЕТ СН'!$F$8*'СЕТ СН'!$F$9-'СЕТ СН'!$F$26</f>
        <v>1299.4267545499999</v>
      </c>
    </row>
    <row r="17" spans="1:25" ht="15.75" x14ac:dyDescent="0.2">
      <c r="A17" s="35">
        <f t="shared" si="0"/>
        <v>44233</v>
      </c>
      <c r="B17" s="36">
        <f>SUMIFS(СВЦЭМ!$D$33:$D$776,СВЦЭМ!$A$33:$A$776,$A17,СВЦЭМ!$B$33:$B$776,B$11)+'СЕТ СН'!$F$14+СВЦЭМ!$D$10+'СЕТ СН'!$F$8*'СЕТ СН'!$F$9-'СЕТ СН'!$F$26</f>
        <v>1327.5037229099999</v>
      </c>
      <c r="C17" s="36">
        <f>SUMIFS(СВЦЭМ!$D$33:$D$776,СВЦЭМ!$A$33:$A$776,$A17,СВЦЭМ!$B$33:$B$776,C$11)+'СЕТ СН'!$F$14+СВЦЭМ!$D$10+'СЕТ СН'!$F$8*'СЕТ СН'!$F$9-'СЕТ СН'!$F$26</f>
        <v>1349.4436168</v>
      </c>
      <c r="D17" s="36">
        <f>SUMIFS(СВЦЭМ!$D$33:$D$776,СВЦЭМ!$A$33:$A$776,$A17,СВЦЭМ!$B$33:$B$776,D$11)+'СЕТ СН'!$F$14+СВЦЭМ!$D$10+'СЕТ СН'!$F$8*'СЕТ СН'!$F$9-'СЕТ СН'!$F$26</f>
        <v>1348.59171588</v>
      </c>
      <c r="E17" s="36">
        <f>SUMIFS(СВЦЭМ!$D$33:$D$776,СВЦЭМ!$A$33:$A$776,$A17,СВЦЭМ!$B$33:$B$776,E$11)+'СЕТ СН'!$F$14+СВЦЭМ!$D$10+'СЕТ СН'!$F$8*'СЕТ СН'!$F$9-'СЕТ СН'!$F$26</f>
        <v>1358.0866949399999</v>
      </c>
      <c r="F17" s="36">
        <f>SUMIFS(СВЦЭМ!$D$33:$D$776,СВЦЭМ!$A$33:$A$776,$A17,СВЦЭМ!$B$33:$B$776,F$11)+'СЕТ СН'!$F$14+СВЦЭМ!$D$10+'СЕТ СН'!$F$8*'СЕТ СН'!$F$9-'СЕТ СН'!$F$26</f>
        <v>1372.2335697199999</v>
      </c>
      <c r="G17" s="36">
        <f>SUMIFS(СВЦЭМ!$D$33:$D$776,СВЦЭМ!$A$33:$A$776,$A17,СВЦЭМ!$B$33:$B$776,G$11)+'СЕТ СН'!$F$14+СВЦЭМ!$D$10+'СЕТ СН'!$F$8*'СЕТ СН'!$F$9-'СЕТ СН'!$F$26</f>
        <v>1367.6767465400001</v>
      </c>
      <c r="H17" s="36">
        <f>SUMIFS(СВЦЭМ!$D$33:$D$776,СВЦЭМ!$A$33:$A$776,$A17,СВЦЭМ!$B$33:$B$776,H$11)+'СЕТ СН'!$F$14+СВЦЭМ!$D$10+'СЕТ СН'!$F$8*'СЕТ СН'!$F$9-'СЕТ СН'!$F$26</f>
        <v>1354.93675168</v>
      </c>
      <c r="I17" s="36">
        <f>SUMIFS(СВЦЭМ!$D$33:$D$776,СВЦЭМ!$A$33:$A$776,$A17,СВЦЭМ!$B$33:$B$776,I$11)+'СЕТ СН'!$F$14+СВЦЭМ!$D$10+'СЕТ СН'!$F$8*'СЕТ СН'!$F$9-'СЕТ СН'!$F$26</f>
        <v>1331.09120214</v>
      </c>
      <c r="J17" s="36">
        <f>SUMIFS(СВЦЭМ!$D$33:$D$776,СВЦЭМ!$A$33:$A$776,$A17,СВЦЭМ!$B$33:$B$776,J$11)+'СЕТ СН'!$F$14+СВЦЭМ!$D$10+'СЕТ СН'!$F$8*'СЕТ СН'!$F$9-'СЕТ СН'!$F$26</f>
        <v>1295.16304872</v>
      </c>
      <c r="K17" s="36">
        <f>SUMIFS(СВЦЭМ!$D$33:$D$776,СВЦЭМ!$A$33:$A$776,$A17,СВЦЭМ!$B$33:$B$776,K$11)+'СЕТ СН'!$F$14+СВЦЭМ!$D$10+'СЕТ СН'!$F$8*'СЕТ СН'!$F$9-'СЕТ СН'!$F$26</f>
        <v>1260.8227120399999</v>
      </c>
      <c r="L17" s="36">
        <f>SUMIFS(СВЦЭМ!$D$33:$D$776,СВЦЭМ!$A$33:$A$776,$A17,СВЦЭМ!$B$33:$B$776,L$11)+'СЕТ СН'!$F$14+СВЦЭМ!$D$10+'СЕТ СН'!$F$8*'СЕТ СН'!$F$9-'СЕТ СН'!$F$26</f>
        <v>1250.0164159400001</v>
      </c>
      <c r="M17" s="36">
        <f>SUMIFS(СВЦЭМ!$D$33:$D$776,СВЦЭМ!$A$33:$A$776,$A17,СВЦЭМ!$B$33:$B$776,M$11)+'СЕТ СН'!$F$14+СВЦЭМ!$D$10+'СЕТ СН'!$F$8*'СЕТ СН'!$F$9-'СЕТ СН'!$F$26</f>
        <v>1251.57523907</v>
      </c>
      <c r="N17" s="36">
        <f>SUMIFS(СВЦЭМ!$D$33:$D$776,СВЦЭМ!$A$33:$A$776,$A17,СВЦЭМ!$B$33:$B$776,N$11)+'СЕТ СН'!$F$14+СВЦЭМ!$D$10+'СЕТ СН'!$F$8*'СЕТ СН'!$F$9-'СЕТ СН'!$F$26</f>
        <v>1266.6233170099999</v>
      </c>
      <c r="O17" s="36">
        <f>SUMIFS(СВЦЭМ!$D$33:$D$776,СВЦЭМ!$A$33:$A$776,$A17,СВЦЭМ!$B$33:$B$776,O$11)+'СЕТ СН'!$F$14+СВЦЭМ!$D$10+'СЕТ СН'!$F$8*'СЕТ СН'!$F$9-'СЕТ СН'!$F$26</f>
        <v>1281.80924344</v>
      </c>
      <c r="P17" s="36">
        <f>SUMIFS(СВЦЭМ!$D$33:$D$776,СВЦЭМ!$A$33:$A$776,$A17,СВЦЭМ!$B$33:$B$776,P$11)+'СЕТ СН'!$F$14+СВЦЭМ!$D$10+'СЕТ СН'!$F$8*'СЕТ СН'!$F$9-'СЕТ СН'!$F$26</f>
        <v>1288.0868645</v>
      </c>
      <c r="Q17" s="36">
        <f>SUMIFS(СВЦЭМ!$D$33:$D$776,СВЦЭМ!$A$33:$A$776,$A17,СВЦЭМ!$B$33:$B$776,Q$11)+'СЕТ СН'!$F$14+СВЦЭМ!$D$10+'СЕТ СН'!$F$8*'СЕТ СН'!$F$9-'СЕТ СН'!$F$26</f>
        <v>1300.9055150300001</v>
      </c>
      <c r="R17" s="36">
        <f>SUMIFS(СВЦЭМ!$D$33:$D$776,СВЦЭМ!$A$33:$A$776,$A17,СВЦЭМ!$B$33:$B$776,R$11)+'СЕТ СН'!$F$14+СВЦЭМ!$D$10+'СЕТ СН'!$F$8*'СЕТ СН'!$F$9-'СЕТ СН'!$F$26</f>
        <v>1298.98308533</v>
      </c>
      <c r="S17" s="36">
        <f>SUMIFS(СВЦЭМ!$D$33:$D$776,СВЦЭМ!$A$33:$A$776,$A17,СВЦЭМ!$B$33:$B$776,S$11)+'СЕТ СН'!$F$14+СВЦЭМ!$D$10+'СЕТ СН'!$F$8*'СЕТ СН'!$F$9-'СЕТ СН'!$F$26</f>
        <v>1281.5267287500001</v>
      </c>
      <c r="T17" s="36">
        <f>SUMIFS(СВЦЭМ!$D$33:$D$776,СВЦЭМ!$A$33:$A$776,$A17,СВЦЭМ!$B$33:$B$776,T$11)+'СЕТ СН'!$F$14+СВЦЭМ!$D$10+'СЕТ СН'!$F$8*'СЕТ СН'!$F$9-'СЕТ СН'!$F$26</f>
        <v>1258.38164209</v>
      </c>
      <c r="U17" s="36">
        <f>SUMIFS(СВЦЭМ!$D$33:$D$776,СВЦЭМ!$A$33:$A$776,$A17,СВЦЭМ!$B$33:$B$776,U$11)+'СЕТ СН'!$F$14+СВЦЭМ!$D$10+'СЕТ СН'!$F$8*'СЕТ СН'!$F$9-'СЕТ СН'!$F$26</f>
        <v>1262.0580334599999</v>
      </c>
      <c r="V17" s="36">
        <f>SUMIFS(СВЦЭМ!$D$33:$D$776,СВЦЭМ!$A$33:$A$776,$A17,СВЦЭМ!$B$33:$B$776,V$11)+'СЕТ СН'!$F$14+СВЦЭМ!$D$10+'СЕТ СН'!$F$8*'СЕТ СН'!$F$9-'СЕТ СН'!$F$26</f>
        <v>1278.1626717199999</v>
      </c>
      <c r="W17" s="36">
        <f>SUMIFS(СВЦЭМ!$D$33:$D$776,СВЦЭМ!$A$33:$A$776,$A17,СВЦЭМ!$B$33:$B$776,W$11)+'СЕТ СН'!$F$14+СВЦЭМ!$D$10+'СЕТ СН'!$F$8*'СЕТ СН'!$F$9-'СЕТ СН'!$F$26</f>
        <v>1293.9333181500001</v>
      </c>
      <c r="X17" s="36">
        <f>SUMIFS(СВЦЭМ!$D$33:$D$776,СВЦЭМ!$A$33:$A$776,$A17,СВЦЭМ!$B$33:$B$776,X$11)+'СЕТ СН'!$F$14+СВЦЭМ!$D$10+'СЕТ СН'!$F$8*'СЕТ СН'!$F$9-'СЕТ СН'!$F$26</f>
        <v>1310.9663491000001</v>
      </c>
      <c r="Y17" s="36">
        <f>SUMIFS(СВЦЭМ!$D$33:$D$776,СВЦЭМ!$A$33:$A$776,$A17,СВЦЭМ!$B$33:$B$776,Y$11)+'СЕТ СН'!$F$14+СВЦЭМ!$D$10+'СЕТ СН'!$F$8*'СЕТ СН'!$F$9-'СЕТ СН'!$F$26</f>
        <v>1330.7884523299999</v>
      </c>
    </row>
    <row r="18" spans="1:25" ht="15.75" x14ac:dyDescent="0.2">
      <c r="A18" s="35">
        <f t="shared" si="0"/>
        <v>44234</v>
      </c>
      <c r="B18" s="36">
        <f>SUMIFS(СВЦЭМ!$D$33:$D$776,СВЦЭМ!$A$33:$A$776,$A18,СВЦЭМ!$B$33:$B$776,B$11)+'СЕТ СН'!$F$14+СВЦЭМ!$D$10+'СЕТ СН'!$F$8*'СЕТ СН'!$F$9-'СЕТ СН'!$F$26</f>
        <v>1326.8391898300001</v>
      </c>
      <c r="C18" s="36">
        <f>SUMIFS(СВЦЭМ!$D$33:$D$776,СВЦЭМ!$A$33:$A$776,$A18,СВЦЭМ!$B$33:$B$776,C$11)+'СЕТ СН'!$F$14+СВЦЭМ!$D$10+'СЕТ СН'!$F$8*'СЕТ СН'!$F$9-'СЕТ СН'!$F$26</f>
        <v>1346.6197115499999</v>
      </c>
      <c r="D18" s="36">
        <f>SUMIFS(СВЦЭМ!$D$33:$D$776,СВЦЭМ!$A$33:$A$776,$A18,СВЦЭМ!$B$33:$B$776,D$11)+'СЕТ СН'!$F$14+СВЦЭМ!$D$10+'СЕТ СН'!$F$8*'СЕТ СН'!$F$9-'СЕТ СН'!$F$26</f>
        <v>1345.9416460800001</v>
      </c>
      <c r="E18" s="36">
        <f>SUMIFS(СВЦЭМ!$D$33:$D$776,СВЦЭМ!$A$33:$A$776,$A18,СВЦЭМ!$B$33:$B$776,E$11)+'СЕТ СН'!$F$14+СВЦЭМ!$D$10+'СЕТ СН'!$F$8*'СЕТ СН'!$F$9-'СЕТ СН'!$F$26</f>
        <v>1352.15471318</v>
      </c>
      <c r="F18" s="36">
        <f>SUMIFS(СВЦЭМ!$D$33:$D$776,СВЦЭМ!$A$33:$A$776,$A18,СВЦЭМ!$B$33:$B$776,F$11)+'СЕТ СН'!$F$14+СВЦЭМ!$D$10+'СЕТ СН'!$F$8*'СЕТ СН'!$F$9-'СЕТ СН'!$F$26</f>
        <v>1362.24622907</v>
      </c>
      <c r="G18" s="36">
        <f>SUMIFS(СВЦЭМ!$D$33:$D$776,СВЦЭМ!$A$33:$A$776,$A18,СВЦЭМ!$B$33:$B$776,G$11)+'СЕТ СН'!$F$14+СВЦЭМ!$D$10+'СЕТ СН'!$F$8*'СЕТ СН'!$F$9-'СЕТ СН'!$F$26</f>
        <v>1354.94054637</v>
      </c>
      <c r="H18" s="36">
        <f>SUMIFS(СВЦЭМ!$D$33:$D$776,СВЦЭМ!$A$33:$A$776,$A18,СВЦЭМ!$B$33:$B$776,H$11)+'СЕТ СН'!$F$14+СВЦЭМ!$D$10+'СЕТ СН'!$F$8*'СЕТ СН'!$F$9-'СЕТ СН'!$F$26</f>
        <v>1348.1977282299999</v>
      </c>
      <c r="I18" s="36">
        <f>SUMIFS(СВЦЭМ!$D$33:$D$776,СВЦЭМ!$A$33:$A$776,$A18,СВЦЭМ!$B$33:$B$776,I$11)+'СЕТ СН'!$F$14+СВЦЭМ!$D$10+'СЕТ СН'!$F$8*'СЕТ СН'!$F$9-'СЕТ СН'!$F$26</f>
        <v>1334.8787262599999</v>
      </c>
      <c r="J18" s="36">
        <f>SUMIFS(СВЦЭМ!$D$33:$D$776,СВЦЭМ!$A$33:$A$776,$A18,СВЦЭМ!$B$33:$B$776,J$11)+'СЕТ СН'!$F$14+СВЦЭМ!$D$10+'СЕТ СН'!$F$8*'СЕТ СН'!$F$9-'СЕТ СН'!$F$26</f>
        <v>1314.4287531599998</v>
      </c>
      <c r="K18" s="36">
        <f>SUMIFS(СВЦЭМ!$D$33:$D$776,СВЦЭМ!$A$33:$A$776,$A18,СВЦЭМ!$B$33:$B$776,K$11)+'СЕТ СН'!$F$14+СВЦЭМ!$D$10+'СЕТ СН'!$F$8*'СЕТ СН'!$F$9-'СЕТ СН'!$F$26</f>
        <v>1294.84270487</v>
      </c>
      <c r="L18" s="36">
        <f>SUMIFS(СВЦЭМ!$D$33:$D$776,СВЦЭМ!$A$33:$A$776,$A18,СВЦЭМ!$B$33:$B$776,L$11)+'СЕТ СН'!$F$14+СВЦЭМ!$D$10+'СЕТ СН'!$F$8*'СЕТ СН'!$F$9-'СЕТ СН'!$F$26</f>
        <v>1276.85667285</v>
      </c>
      <c r="M18" s="36">
        <f>SUMIFS(СВЦЭМ!$D$33:$D$776,СВЦЭМ!$A$33:$A$776,$A18,СВЦЭМ!$B$33:$B$776,M$11)+'СЕТ СН'!$F$14+СВЦЭМ!$D$10+'СЕТ СН'!$F$8*'СЕТ СН'!$F$9-'СЕТ СН'!$F$26</f>
        <v>1267.54714756</v>
      </c>
      <c r="N18" s="36">
        <f>SUMIFS(СВЦЭМ!$D$33:$D$776,СВЦЭМ!$A$33:$A$776,$A18,СВЦЭМ!$B$33:$B$776,N$11)+'СЕТ СН'!$F$14+СВЦЭМ!$D$10+'СЕТ СН'!$F$8*'СЕТ СН'!$F$9-'СЕТ СН'!$F$26</f>
        <v>1280.39629773</v>
      </c>
      <c r="O18" s="36">
        <f>SUMIFS(СВЦЭМ!$D$33:$D$776,СВЦЭМ!$A$33:$A$776,$A18,СВЦЭМ!$B$33:$B$776,O$11)+'СЕТ СН'!$F$14+СВЦЭМ!$D$10+'СЕТ СН'!$F$8*'СЕТ СН'!$F$9-'СЕТ СН'!$F$26</f>
        <v>1298.50404392</v>
      </c>
      <c r="P18" s="36">
        <f>SUMIFS(СВЦЭМ!$D$33:$D$776,СВЦЭМ!$A$33:$A$776,$A18,СВЦЭМ!$B$33:$B$776,P$11)+'СЕТ СН'!$F$14+СВЦЭМ!$D$10+'СЕТ СН'!$F$8*'СЕТ СН'!$F$9-'СЕТ СН'!$F$26</f>
        <v>1313.5651764300001</v>
      </c>
      <c r="Q18" s="36">
        <f>SUMIFS(СВЦЭМ!$D$33:$D$776,СВЦЭМ!$A$33:$A$776,$A18,СВЦЭМ!$B$33:$B$776,Q$11)+'СЕТ СН'!$F$14+СВЦЭМ!$D$10+'СЕТ СН'!$F$8*'СЕТ СН'!$F$9-'СЕТ СН'!$F$26</f>
        <v>1318.35728262</v>
      </c>
      <c r="R18" s="36">
        <f>SUMIFS(СВЦЭМ!$D$33:$D$776,СВЦЭМ!$A$33:$A$776,$A18,СВЦЭМ!$B$33:$B$776,R$11)+'СЕТ СН'!$F$14+СВЦЭМ!$D$10+'СЕТ СН'!$F$8*'СЕТ СН'!$F$9-'СЕТ СН'!$F$26</f>
        <v>1308.47245815</v>
      </c>
      <c r="S18" s="36">
        <f>SUMIFS(СВЦЭМ!$D$33:$D$776,СВЦЭМ!$A$33:$A$776,$A18,СВЦЭМ!$B$33:$B$776,S$11)+'СЕТ СН'!$F$14+СВЦЭМ!$D$10+'СЕТ СН'!$F$8*'СЕТ СН'!$F$9-'СЕТ СН'!$F$26</f>
        <v>1290.2878284399999</v>
      </c>
      <c r="T18" s="36">
        <f>SUMIFS(СВЦЭМ!$D$33:$D$776,СВЦЭМ!$A$33:$A$776,$A18,СВЦЭМ!$B$33:$B$776,T$11)+'СЕТ СН'!$F$14+СВЦЭМ!$D$10+'СЕТ СН'!$F$8*'СЕТ СН'!$F$9-'СЕТ СН'!$F$26</f>
        <v>1260.4391608200001</v>
      </c>
      <c r="U18" s="36">
        <f>SUMIFS(СВЦЭМ!$D$33:$D$776,СВЦЭМ!$A$33:$A$776,$A18,СВЦЭМ!$B$33:$B$776,U$11)+'СЕТ СН'!$F$14+СВЦЭМ!$D$10+'СЕТ СН'!$F$8*'СЕТ СН'!$F$9-'СЕТ СН'!$F$26</f>
        <v>1271.3128745200002</v>
      </c>
      <c r="V18" s="36">
        <f>SUMIFS(СВЦЭМ!$D$33:$D$776,СВЦЭМ!$A$33:$A$776,$A18,СВЦЭМ!$B$33:$B$776,V$11)+'СЕТ СН'!$F$14+СВЦЭМ!$D$10+'СЕТ СН'!$F$8*'СЕТ СН'!$F$9-'СЕТ СН'!$F$26</f>
        <v>1283.2501289699999</v>
      </c>
      <c r="W18" s="36">
        <f>SUMIFS(СВЦЭМ!$D$33:$D$776,СВЦЭМ!$A$33:$A$776,$A18,СВЦЭМ!$B$33:$B$776,W$11)+'СЕТ СН'!$F$14+СВЦЭМ!$D$10+'СЕТ СН'!$F$8*'СЕТ СН'!$F$9-'СЕТ СН'!$F$26</f>
        <v>1296.18144248</v>
      </c>
      <c r="X18" s="36">
        <f>SUMIFS(СВЦЭМ!$D$33:$D$776,СВЦЭМ!$A$33:$A$776,$A18,СВЦЭМ!$B$33:$B$776,X$11)+'СЕТ СН'!$F$14+СВЦЭМ!$D$10+'СЕТ СН'!$F$8*'СЕТ СН'!$F$9-'СЕТ СН'!$F$26</f>
        <v>1316.87997597</v>
      </c>
      <c r="Y18" s="36">
        <f>SUMIFS(СВЦЭМ!$D$33:$D$776,СВЦЭМ!$A$33:$A$776,$A18,СВЦЭМ!$B$33:$B$776,Y$11)+'СЕТ СН'!$F$14+СВЦЭМ!$D$10+'СЕТ СН'!$F$8*'СЕТ СН'!$F$9-'СЕТ СН'!$F$26</f>
        <v>1341.93032859</v>
      </c>
    </row>
    <row r="19" spans="1:25" ht="15.75" x14ac:dyDescent="0.2">
      <c r="A19" s="35">
        <f t="shared" si="0"/>
        <v>44235</v>
      </c>
      <c r="B19" s="36">
        <f>SUMIFS(СВЦЭМ!$D$33:$D$776,СВЦЭМ!$A$33:$A$776,$A19,СВЦЭМ!$B$33:$B$776,B$11)+'СЕТ СН'!$F$14+СВЦЭМ!$D$10+'СЕТ СН'!$F$8*'СЕТ СН'!$F$9-'СЕТ СН'!$F$26</f>
        <v>1335.5584985400001</v>
      </c>
      <c r="C19" s="36">
        <f>SUMIFS(СВЦЭМ!$D$33:$D$776,СВЦЭМ!$A$33:$A$776,$A19,СВЦЭМ!$B$33:$B$776,C$11)+'СЕТ СН'!$F$14+СВЦЭМ!$D$10+'СЕТ СН'!$F$8*'СЕТ СН'!$F$9-'СЕТ СН'!$F$26</f>
        <v>1369.03117991</v>
      </c>
      <c r="D19" s="36">
        <f>SUMIFS(СВЦЭМ!$D$33:$D$776,СВЦЭМ!$A$33:$A$776,$A19,СВЦЭМ!$B$33:$B$776,D$11)+'СЕТ СН'!$F$14+СВЦЭМ!$D$10+'СЕТ СН'!$F$8*'СЕТ СН'!$F$9-'СЕТ СН'!$F$26</f>
        <v>1385.86313206</v>
      </c>
      <c r="E19" s="36">
        <f>SUMIFS(СВЦЭМ!$D$33:$D$776,СВЦЭМ!$A$33:$A$776,$A19,СВЦЭМ!$B$33:$B$776,E$11)+'СЕТ СН'!$F$14+СВЦЭМ!$D$10+'СЕТ СН'!$F$8*'СЕТ СН'!$F$9-'СЕТ СН'!$F$26</f>
        <v>1391.5010948899999</v>
      </c>
      <c r="F19" s="36">
        <f>SUMIFS(СВЦЭМ!$D$33:$D$776,СВЦЭМ!$A$33:$A$776,$A19,СВЦЭМ!$B$33:$B$776,F$11)+'СЕТ СН'!$F$14+СВЦЭМ!$D$10+'СЕТ СН'!$F$8*'СЕТ СН'!$F$9-'СЕТ СН'!$F$26</f>
        <v>1393.1290530700001</v>
      </c>
      <c r="G19" s="36">
        <f>SUMIFS(СВЦЭМ!$D$33:$D$776,СВЦЭМ!$A$33:$A$776,$A19,СВЦЭМ!$B$33:$B$776,G$11)+'СЕТ СН'!$F$14+СВЦЭМ!$D$10+'СЕТ СН'!$F$8*'СЕТ СН'!$F$9-'СЕТ СН'!$F$26</f>
        <v>1376.2077220199999</v>
      </c>
      <c r="H19" s="36">
        <f>SUMIFS(СВЦЭМ!$D$33:$D$776,СВЦЭМ!$A$33:$A$776,$A19,СВЦЭМ!$B$33:$B$776,H$11)+'СЕТ СН'!$F$14+СВЦЭМ!$D$10+'СЕТ СН'!$F$8*'СЕТ СН'!$F$9-'СЕТ СН'!$F$26</f>
        <v>1343.79323755</v>
      </c>
      <c r="I19" s="36">
        <f>SUMIFS(СВЦЭМ!$D$33:$D$776,СВЦЭМ!$A$33:$A$776,$A19,СВЦЭМ!$B$33:$B$776,I$11)+'СЕТ СН'!$F$14+СВЦЭМ!$D$10+'СЕТ СН'!$F$8*'СЕТ СН'!$F$9-'СЕТ СН'!$F$26</f>
        <v>1316.30682843</v>
      </c>
      <c r="J19" s="36">
        <f>SUMIFS(СВЦЭМ!$D$33:$D$776,СВЦЭМ!$A$33:$A$776,$A19,СВЦЭМ!$B$33:$B$776,J$11)+'СЕТ СН'!$F$14+СВЦЭМ!$D$10+'СЕТ СН'!$F$8*'СЕТ СН'!$F$9-'СЕТ СН'!$F$26</f>
        <v>1309.3218944400001</v>
      </c>
      <c r="K19" s="36">
        <f>SUMIFS(СВЦЭМ!$D$33:$D$776,СВЦЭМ!$A$33:$A$776,$A19,СВЦЭМ!$B$33:$B$776,K$11)+'СЕТ СН'!$F$14+СВЦЭМ!$D$10+'СЕТ СН'!$F$8*'СЕТ СН'!$F$9-'СЕТ СН'!$F$26</f>
        <v>1303.24551174</v>
      </c>
      <c r="L19" s="36">
        <f>SUMIFS(СВЦЭМ!$D$33:$D$776,СВЦЭМ!$A$33:$A$776,$A19,СВЦЭМ!$B$33:$B$776,L$11)+'СЕТ СН'!$F$14+СВЦЭМ!$D$10+'СЕТ СН'!$F$8*'СЕТ СН'!$F$9-'СЕТ СН'!$F$26</f>
        <v>1299.1468976400001</v>
      </c>
      <c r="M19" s="36">
        <f>SUMIFS(СВЦЭМ!$D$33:$D$776,СВЦЭМ!$A$33:$A$776,$A19,СВЦЭМ!$B$33:$B$776,M$11)+'СЕТ СН'!$F$14+СВЦЭМ!$D$10+'СЕТ СН'!$F$8*'СЕТ СН'!$F$9-'СЕТ СН'!$F$26</f>
        <v>1307.72110522</v>
      </c>
      <c r="N19" s="36">
        <f>SUMIFS(СВЦЭМ!$D$33:$D$776,СВЦЭМ!$A$33:$A$776,$A19,СВЦЭМ!$B$33:$B$776,N$11)+'СЕТ СН'!$F$14+СВЦЭМ!$D$10+'СЕТ СН'!$F$8*'СЕТ СН'!$F$9-'СЕТ СН'!$F$26</f>
        <v>1316.6734793599999</v>
      </c>
      <c r="O19" s="36">
        <f>SUMIFS(СВЦЭМ!$D$33:$D$776,СВЦЭМ!$A$33:$A$776,$A19,СВЦЭМ!$B$33:$B$776,O$11)+'СЕТ СН'!$F$14+СВЦЭМ!$D$10+'СЕТ СН'!$F$8*'СЕТ СН'!$F$9-'СЕТ СН'!$F$26</f>
        <v>1330.1721144099999</v>
      </c>
      <c r="P19" s="36">
        <f>SUMIFS(СВЦЭМ!$D$33:$D$776,СВЦЭМ!$A$33:$A$776,$A19,СВЦЭМ!$B$33:$B$776,P$11)+'СЕТ СН'!$F$14+СВЦЭМ!$D$10+'СЕТ СН'!$F$8*'СЕТ СН'!$F$9-'СЕТ СН'!$F$26</f>
        <v>1339.24469871</v>
      </c>
      <c r="Q19" s="36">
        <f>SUMIFS(СВЦЭМ!$D$33:$D$776,СВЦЭМ!$A$33:$A$776,$A19,СВЦЭМ!$B$33:$B$776,Q$11)+'СЕТ СН'!$F$14+СВЦЭМ!$D$10+'СЕТ СН'!$F$8*'СЕТ СН'!$F$9-'СЕТ СН'!$F$26</f>
        <v>1341.6430719</v>
      </c>
      <c r="R19" s="36">
        <f>SUMIFS(СВЦЭМ!$D$33:$D$776,СВЦЭМ!$A$33:$A$776,$A19,СВЦЭМ!$B$33:$B$776,R$11)+'СЕТ СН'!$F$14+СВЦЭМ!$D$10+'СЕТ СН'!$F$8*'СЕТ СН'!$F$9-'СЕТ СН'!$F$26</f>
        <v>1336.0195624099999</v>
      </c>
      <c r="S19" s="36">
        <f>SUMIFS(СВЦЭМ!$D$33:$D$776,СВЦЭМ!$A$33:$A$776,$A19,СВЦЭМ!$B$33:$B$776,S$11)+'СЕТ СН'!$F$14+СВЦЭМ!$D$10+'СЕТ СН'!$F$8*'СЕТ СН'!$F$9-'СЕТ СН'!$F$26</f>
        <v>1322.87737395</v>
      </c>
      <c r="T19" s="36">
        <f>SUMIFS(СВЦЭМ!$D$33:$D$776,СВЦЭМ!$A$33:$A$776,$A19,СВЦЭМ!$B$33:$B$776,T$11)+'СЕТ СН'!$F$14+СВЦЭМ!$D$10+'СЕТ СН'!$F$8*'СЕТ СН'!$F$9-'СЕТ СН'!$F$26</f>
        <v>1294.57511946</v>
      </c>
      <c r="U19" s="36">
        <f>SUMIFS(СВЦЭМ!$D$33:$D$776,СВЦЭМ!$A$33:$A$776,$A19,СВЦЭМ!$B$33:$B$776,U$11)+'СЕТ СН'!$F$14+СВЦЭМ!$D$10+'СЕТ СН'!$F$8*'СЕТ СН'!$F$9-'СЕТ СН'!$F$26</f>
        <v>1300.05348817</v>
      </c>
      <c r="V19" s="36">
        <f>SUMIFS(СВЦЭМ!$D$33:$D$776,СВЦЭМ!$A$33:$A$776,$A19,СВЦЭМ!$B$33:$B$776,V$11)+'СЕТ СН'!$F$14+СВЦЭМ!$D$10+'СЕТ СН'!$F$8*'СЕТ СН'!$F$9-'СЕТ СН'!$F$26</f>
        <v>1313.6105368600001</v>
      </c>
      <c r="W19" s="36">
        <f>SUMIFS(СВЦЭМ!$D$33:$D$776,СВЦЭМ!$A$33:$A$776,$A19,СВЦЭМ!$B$33:$B$776,W$11)+'СЕТ СН'!$F$14+СВЦЭМ!$D$10+'СЕТ СН'!$F$8*'СЕТ СН'!$F$9-'СЕТ СН'!$F$26</f>
        <v>1331.8524838200001</v>
      </c>
      <c r="X19" s="36">
        <f>SUMIFS(СВЦЭМ!$D$33:$D$776,СВЦЭМ!$A$33:$A$776,$A19,СВЦЭМ!$B$33:$B$776,X$11)+'СЕТ СН'!$F$14+СВЦЭМ!$D$10+'СЕТ СН'!$F$8*'СЕТ СН'!$F$9-'СЕТ СН'!$F$26</f>
        <v>1351.6597548100001</v>
      </c>
      <c r="Y19" s="36">
        <f>SUMIFS(СВЦЭМ!$D$33:$D$776,СВЦЭМ!$A$33:$A$776,$A19,СВЦЭМ!$B$33:$B$776,Y$11)+'СЕТ СН'!$F$14+СВЦЭМ!$D$10+'СЕТ СН'!$F$8*'СЕТ СН'!$F$9-'СЕТ СН'!$F$26</f>
        <v>1366.0421894799999</v>
      </c>
    </row>
    <row r="20" spans="1:25" ht="15.75" x14ac:dyDescent="0.2">
      <c r="A20" s="35">
        <f t="shared" si="0"/>
        <v>44236</v>
      </c>
      <c r="B20" s="36">
        <f>SUMIFS(СВЦЭМ!$D$33:$D$776,СВЦЭМ!$A$33:$A$776,$A20,СВЦЭМ!$B$33:$B$776,B$11)+'СЕТ СН'!$F$14+СВЦЭМ!$D$10+'СЕТ СН'!$F$8*'СЕТ СН'!$F$9-'СЕТ СН'!$F$26</f>
        <v>1336.51228216</v>
      </c>
      <c r="C20" s="36">
        <f>SUMIFS(СВЦЭМ!$D$33:$D$776,СВЦЭМ!$A$33:$A$776,$A20,СВЦЭМ!$B$33:$B$776,C$11)+'СЕТ СН'!$F$14+СВЦЭМ!$D$10+'СЕТ СН'!$F$8*'СЕТ СН'!$F$9-'СЕТ СН'!$F$26</f>
        <v>1362.09437632</v>
      </c>
      <c r="D20" s="36">
        <f>SUMIFS(СВЦЭМ!$D$33:$D$776,СВЦЭМ!$A$33:$A$776,$A20,СВЦЭМ!$B$33:$B$776,D$11)+'СЕТ СН'!$F$14+СВЦЭМ!$D$10+'СЕТ СН'!$F$8*'СЕТ СН'!$F$9-'СЕТ СН'!$F$26</f>
        <v>1392.9576997700001</v>
      </c>
      <c r="E20" s="36">
        <f>SUMIFS(СВЦЭМ!$D$33:$D$776,СВЦЭМ!$A$33:$A$776,$A20,СВЦЭМ!$B$33:$B$776,E$11)+'СЕТ СН'!$F$14+СВЦЭМ!$D$10+'СЕТ СН'!$F$8*'СЕТ СН'!$F$9-'СЕТ СН'!$F$26</f>
        <v>1402.6259833700001</v>
      </c>
      <c r="F20" s="36">
        <f>SUMIFS(СВЦЭМ!$D$33:$D$776,СВЦЭМ!$A$33:$A$776,$A20,СВЦЭМ!$B$33:$B$776,F$11)+'СЕТ СН'!$F$14+СВЦЭМ!$D$10+'СЕТ СН'!$F$8*'СЕТ СН'!$F$9-'СЕТ СН'!$F$26</f>
        <v>1390.06999894</v>
      </c>
      <c r="G20" s="36">
        <f>SUMIFS(СВЦЭМ!$D$33:$D$776,СВЦЭМ!$A$33:$A$776,$A20,СВЦЭМ!$B$33:$B$776,G$11)+'СЕТ СН'!$F$14+СВЦЭМ!$D$10+'СЕТ СН'!$F$8*'СЕТ СН'!$F$9-'СЕТ СН'!$F$26</f>
        <v>1368.40434222</v>
      </c>
      <c r="H20" s="36">
        <f>SUMIFS(СВЦЭМ!$D$33:$D$776,СВЦЭМ!$A$33:$A$776,$A20,СВЦЭМ!$B$33:$B$776,H$11)+'СЕТ СН'!$F$14+СВЦЭМ!$D$10+'СЕТ СН'!$F$8*'СЕТ СН'!$F$9-'СЕТ СН'!$F$26</f>
        <v>1333.7182398899999</v>
      </c>
      <c r="I20" s="36">
        <f>SUMIFS(СВЦЭМ!$D$33:$D$776,СВЦЭМ!$A$33:$A$776,$A20,СВЦЭМ!$B$33:$B$776,I$11)+'СЕТ СН'!$F$14+СВЦЭМ!$D$10+'СЕТ СН'!$F$8*'СЕТ СН'!$F$9-'СЕТ СН'!$F$26</f>
        <v>1297.57540406</v>
      </c>
      <c r="J20" s="36">
        <f>SUMIFS(СВЦЭМ!$D$33:$D$776,СВЦЭМ!$A$33:$A$776,$A20,СВЦЭМ!$B$33:$B$776,J$11)+'СЕТ СН'!$F$14+СВЦЭМ!$D$10+'СЕТ СН'!$F$8*'СЕТ СН'!$F$9-'СЕТ СН'!$F$26</f>
        <v>1275.03493779</v>
      </c>
      <c r="K20" s="36">
        <f>SUMIFS(СВЦЭМ!$D$33:$D$776,СВЦЭМ!$A$33:$A$776,$A20,СВЦЭМ!$B$33:$B$776,K$11)+'СЕТ СН'!$F$14+СВЦЭМ!$D$10+'СЕТ СН'!$F$8*'СЕТ СН'!$F$9-'СЕТ СН'!$F$26</f>
        <v>1270.6443343800001</v>
      </c>
      <c r="L20" s="36">
        <f>SUMIFS(СВЦЭМ!$D$33:$D$776,СВЦЭМ!$A$33:$A$776,$A20,СВЦЭМ!$B$33:$B$776,L$11)+'СЕТ СН'!$F$14+СВЦЭМ!$D$10+'СЕТ СН'!$F$8*'СЕТ СН'!$F$9-'СЕТ СН'!$F$26</f>
        <v>1263.57417276</v>
      </c>
      <c r="M20" s="36">
        <f>SUMIFS(СВЦЭМ!$D$33:$D$776,СВЦЭМ!$A$33:$A$776,$A20,СВЦЭМ!$B$33:$B$776,M$11)+'СЕТ СН'!$F$14+СВЦЭМ!$D$10+'СЕТ СН'!$F$8*'СЕТ СН'!$F$9-'СЕТ СН'!$F$26</f>
        <v>1271.83253442</v>
      </c>
      <c r="N20" s="36">
        <f>SUMIFS(СВЦЭМ!$D$33:$D$776,СВЦЭМ!$A$33:$A$776,$A20,СВЦЭМ!$B$33:$B$776,N$11)+'СЕТ СН'!$F$14+СВЦЭМ!$D$10+'СЕТ СН'!$F$8*'СЕТ СН'!$F$9-'СЕТ СН'!$F$26</f>
        <v>1283.0725568399998</v>
      </c>
      <c r="O20" s="36">
        <f>SUMIFS(СВЦЭМ!$D$33:$D$776,СВЦЭМ!$A$33:$A$776,$A20,СВЦЭМ!$B$33:$B$776,O$11)+'СЕТ СН'!$F$14+СВЦЭМ!$D$10+'СЕТ СН'!$F$8*'СЕТ СН'!$F$9-'СЕТ СН'!$F$26</f>
        <v>1298.7537098100001</v>
      </c>
      <c r="P20" s="36">
        <f>SUMIFS(СВЦЭМ!$D$33:$D$776,СВЦЭМ!$A$33:$A$776,$A20,СВЦЭМ!$B$33:$B$776,P$11)+'СЕТ СН'!$F$14+СВЦЭМ!$D$10+'СЕТ СН'!$F$8*'СЕТ СН'!$F$9-'СЕТ СН'!$F$26</f>
        <v>1318.46560583</v>
      </c>
      <c r="Q20" s="36">
        <f>SUMIFS(СВЦЭМ!$D$33:$D$776,СВЦЭМ!$A$33:$A$776,$A20,СВЦЭМ!$B$33:$B$776,Q$11)+'СЕТ СН'!$F$14+СВЦЭМ!$D$10+'СЕТ СН'!$F$8*'СЕТ СН'!$F$9-'СЕТ СН'!$F$26</f>
        <v>1323.84615592</v>
      </c>
      <c r="R20" s="36">
        <f>SUMIFS(СВЦЭМ!$D$33:$D$776,СВЦЭМ!$A$33:$A$776,$A20,СВЦЭМ!$B$33:$B$776,R$11)+'СЕТ СН'!$F$14+СВЦЭМ!$D$10+'СЕТ СН'!$F$8*'СЕТ СН'!$F$9-'СЕТ СН'!$F$26</f>
        <v>1323.9546034999998</v>
      </c>
      <c r="S20" s="36">
        <f>SUMIFS(СВЦЭМ!$D$33:$D$776,СВЦЭМ!$A$33:$A$776,$A20,СВЦЭМ!$B$33:$B$776,S$11)+'СЕТ СН'!$F$14+СВЦЭМ!$D$10+'СЕТ СН'!$F$8*'СЕТ СН'!$F$9-'СЕТ СН'!$F$26</f>
        <v>1308.9040982199999</v>
      </c>
      <c r="T20" s="36">
        <f>SUMIFS(СВЦЭМ!$D$33:$D$776,СВЦЭМ!$A$33:$A$776,$A20,СВЦЭМ!$B$33:$B$776,T$11)+'СЕТ СН'!$F$14+СВЦЭМ!$D$10+'СЕТ СН'!$F$8*'СЕТ СН'!$F$9-'СЕТ СН'!$F$26</f>
        <v>1279.13268894</v>
      </c>
      <c r="U20" s="36">
        <f>SUMIFS(СВЦЭМ!$D$33:$D$776,СВЦЭМ!$A$33:$A$776,$A20,СВЦЭМ!$B$33:$B$776,U$11)+'СЕТ СН'!$F$14+СВЦЭМ!$D$10+'СЕТ СН'!$F$8*'СЕТ СН'!$F$9-'СЕТ СН'!$F$26</f>
        <v>1275.8460324800001</v>
      </c>
      <c r="V20" s="36">
        <f>SUMIFS(СВЦЭМ!$D$33:$D$776,СВЦЭМ!$A$33:$A$776,$A20,СВЦЭМ!$B$33:$B$776,V$11)+'СЕТ СН'!$F$14+СВЦЭМ!$D$10+'СЕТ СН'!$F$8*'СЕТ СН'!$F$9-'СЕТ СН'!$F$26</f>
        <v>1288.72145761</v>
      </c>
      <c r="W20" s="36">
        <f>SUMIFS(СВЦЭМ!$D$33:$D$776,СВЦЭМ!$A$33:$A$776,$A20,СВЦЭМ!$B$33:$B$776,W$11)+'СЕТ СН'!$F$14+СВЦЭМ!$D$10+'СЕТ СН'!$F$8*'СЕТ СН'!$F$9-'СЕТ СН'!$F$26</f>
        <v>1309.33533779</v>
      </c>
      <c r="X20" s="36">
        <f>SUMIFS(СВЦЭМ!$D$33:$D$776,СВЦЭМ!$A$33:$A$776,$A20,СВЦЭМ!$B$33:$B$776,X$11)+'СЕТ СН'!$F$14+СВЦЭМ!$D$10+'СЕТ СН'!$F$8*'СЕТ СН'!$F$9-'СЕТ СН'!$F$26</f>
        <v>1332.3125697799999</v>
      </c>
      <c r="Y20" s="36">
        <f>SUMIFS(СВЦЭМ!$D$33:$D$776,СВЦЭМ!$A$33:$A$776,$A20,СВЦЭМ!$B$33:$B$776,Y$11)+'СЕТ СН'!$F$14+СВЦЭМ!$D$10+'СЕТ СН'!$F$8*'СЕТ СН'!$F$9-'СЕТ СН'!$F$26</f>
        <v>1342.27717525</v>
      </c>
    </row>
    <row r="21" spans="1:25" ht="15.75" x14ac:dyDescent="0.2">
      <c r="A21" s="35">
        <f t="shared" si="0"/>
        <v>44237</v>
      </c>
      <c r="B21" s="36">
        <f>SUMIFS(СВЦЭМ!$D$33:$D$776,СВЦЭМ!$A$33:$A$776,$A21,СВЦЭМ!$B$33:$B$776,B$11)+'СЕТ СН'!$F$14+СВЦЭМ!$D$10+'СЕТ СН'!$F$8*'СЕТ СН'!$F$9-'СЕТ СН'!$F$26</f>
        <v>1288.6123238999999</v>
      </c>
      <c r="C21" s="36">
        <f>SUMIFS(СВЦЭМ!$D$33:$D$776,СВЦЭМ!$A$33:$A$776,$A21,СВЦЭМ!$B$33:$B$776,C$11)+'СЕТ СН'!$F$14+СВЦЭМ!$D$10+'СЕТ СН'!$F$8*'СЕТ СН'!$F$9-'СЕТ СН'!$F$26</f>
        <v>1304.56880862</v>
      </c>
      <c r="D21" s="36">
        <f>SUMIFS(СВЦЭМ!$D$33:$D$776,СВЦЭМ!$A$33:$A$776,$A21,СВЦЭМ!$B$33:$B$776,D$11)+'СЕТ СН'!$F$14+СВЦЭМ!$D$10+'СЕТ СН'!$F$8*'СЕТ СН'!$F$9-'СЕТ СН'!$F$26</f>
        <v>1325.4750429000001</v>
      </c>
      <c r="E21" s="36">
        <f>SUMIFS(СВЦЭМ!$D$33:$D$776,СВЦЭМ!$A$33:$A$776,$A21,СВЦЭМ!$B$33:$B$776,E$11)+'СЕТ СН'!$F$14+СВЦЭМ!$D$10+'СЕТ СН'!$F$8*'СЕТ СН'!$F$9-'СЕТ СН'!$F$26</f>
        <v>1329.7384219999999</v>
      </c>
      <c r="F21" s="36">
        <f>SUMIFS(СВЦЭМ!$D$33:$D$776,СВЦЭМ!$A$33:$A$776,$A21,СВЦЭМ!$B$33:$B$776,F$11)+'СЕТ СН'!$F$14+СВЦЭМ!$D$10+'СЕТ СН'!$F$8*'СЕТ СН'!$F$9-'СЕТ СН'!$F$26</f>
        <v>1322.05776208</v>
      </c>
      <c r="G21" s="36">
        <f>SUMIFS(СВЦЭМ!$D$33:$D$776,СВЦЭМ!$A$33:$A$776,$A21,СВЦЭМ!$B$33:$B$776,G$11)+'СЕТ СН'!$F$14+СВЦЭМ!$D$10+'СЕТ СН'!$F$8*'СЕТ СН'!$F$9-'СЕТ СН'!$F$26</f>
        <v>1306.39807698</v>
      </c>
      <c r="H21" s="36">
        <f>SUMIFS(СВЦЭМ!$D$33:$D$776,СВЦЭМ!$A$33:$A$776,$A21,СВЦЭМ!$B$33:$B$776,H$11)+'СЕТ СН'!$F$14+СВЦЭМ!$D$10+'СЕТ СН'!$F$8*'СЕТ СН'!$F$9-'СЕТ СН'!$F$26</f>
        <v>1286.39174619</v>
      </c>
      <c r="I21" s="36">
        <f>SUMIFS(СВЦЭМ!$D$33:$D$776,СВЦЭМ!$A$33:$A$776,$A21,СВЦЭМ!$B$33:$B$776,I$11)+'СЕТ СН'!$F$14+СВЦЭМ!$D$10+'СЕТ СН'!$F$8*'СЕТ СН'!$F$9-'СЕТ СН'!$F$26</f>
        <v>1311.62087673</v>
      </c>
      <c r="J21" s="36">
        <f>SUMIFS(СВЦЭМ!$D$33:$D$776,СВЦЭМ!$A$33:$A$776,$A21,СВЦЭМ!$B$33:$B$776,J$11)+'СЕТ СН'!$F$14+СВЦЭМ!$D$10+'СЕТ СН'!$F$8*'СЕТ СН'!$F$9-'СЕТ СН'!$F$26</f>
        <v>1287.72679322</v>
      </c>
      <c r="K21" s="36">
        <f>SUMIFS(СВЦЭМ!$D$33:$D$776,СВЦЭМ!$A$33:$A$776,$A21,СВЦЭМ!$B$33:$B$776,K$11)+'СЕТ СН'!$F$14+СВЦЭМ!$D$10+'СЕТ СН'!$F$8*'СЕТ СН'!$F$9-'СЕТ СН'!$F$26</f>
        <v>1274.9340674100001</v>
      </c>
      <c r="L21" s="36">
        <f>SUMIFS(СВЦЭМ!$D$33:$D$776,СВЦЭМ!$A$33:$A$776,$A21,СВЦЭМ!$B$33:$B$776,L$11)+'СЕТ СН'!$F$14+СВЦЭМ!$D$10+'СЕТ СН'!$F$8*'СЕТ СН'!$F$9-'СЕТ СН'!$F$26</f>
        <v>1273.2826776300001</v>
      </c>
      <c r="M21" s="36">
        <f>SUMIFS(СВЦЭМ!$D$33:$D$776,СВЦЭМ!$A$33:$A$776,$A21,СВЦЭМ!$B$33:$B$776,M$11)+'СЕТ СН'!$F$14+СВЦЭМ!$D$10+'СЕТ СН'!$F$8*'СЕТ СН'!$F$9-'СЕТ СН'!$F$26</f>
        <v>1281.7590751399998</v>
      </c>
      <c r="N21" s="36">
        <f>SUMIFS(СВЦЭМ!$D$33:$D$776,СВЦЭМ!$A$33:$A$776,$A21,СВЦЭМ!$B$33:$B$776,N$11)+'СЕТ СН'!$F$14+СВЦЭМ!$D$10+'СЕТ СН'!$F$8*'СЕТ СН'!$F$9-'СЕТ СН'!$F$26</f>
        <v>1293.88827188</v>
      </c>
      <c r="O21" s="36">
        <f>SUMIFS(СВЦЭМ!$D$33:$D$776,СВЦЭМ!$A$33:$A$776,$A21,СВЦЭМ!$B$33:$B$776,O$11)+'СЕТ СН'!$F$14+СВЦЭМ!$D$10+'СЕТ СН'!$F$8*'СЕТ СН'!$F$9-'СЕТ СН'!$F$26</f>
        <v>1312.6193117</v>
      </c>
      <c r="P21" s="36">
        <f>SUMIFS(СВЦЭМ!$D$33:$D$776,СВЦЭМ!$A$33:$A$776,$A21,СВЦЭМ!$B$33:$B$776,P$11)+'СЕТ СН'!$F$14+СВЦЭМ!$D$10+'СЕТ СН'!$F$8*'СЕТ СН'!$F$9-'СЕТ СН'!$F$26</f>
        <v>1322.7982933600001</v>
      </c>
      <c r="Q21" s="36">
        <f>SUMIFS(СВЦЭМ!$D$33:$D$776,СВЦЭМ!$A$33:$A$776,$A21,СВЦЭМ!$B$33:$B$776,Q$11)+'СЕТ СН'!$F$14+СВЦЭМ!$D$10+'СЕТ СН'!$F$8*'СЕТ СН'!$F$9-'СЕТ СН'!$F$26</f>
        <v>1330.2937665100001</v>
      </c>
      <c r="R21" s="36">
        <f>SUMIFS(СВЦЭМ!$D$33:$D$776,СВЦЭМ!$A$33:$A$776,$A21,СВЦЭМ!$B$33:$B$776,R$11)+'СЕТ СН'!$F$14+СВЦЭМ!$D$10+'СЕТ СН'!$F$8*'СЕТ СН'!$F$9-'СЕТ СН'!$F$26</f>
        <v>1327.20500247</v>
      </c>
      <c r="S21" s="36">
        <f>SUMIFS(СВЦЭМ!$D$33:$D$776,СВЦЭМ!$A$33:$A$776,$A21,СВЦЭМ!$B$33:$B$776,S$11)+'СЕТ СН'!$F$14+СВЦЭМ!$D$10+'СЕТ СН'!$F$8*'СЕТ СН'!$F$9-'СЕТ СН'!$F$26</f>
        <v>1315.0491192499999</v>
      </c>
      <c r="T21" s="36">
        <f>SUMIFS(СВЦЭМ!$D$33:$D$776,СВЦЭМ!$A$33:$A$776,$A21,СВЦЭМ!$B$33:$B$776,T$11)+'СЕТ СН'!$F$14+СВЦЭМ!$D$10+'СЕТ СН'!$F$8*'СЕТ СН'!$F$9-'СЕТ СН'!$F$26</f>
        <v>1279.6547849799999</v>
      </c>
      <c r="U21" s="36">
        <f>SUMIFS(СВЦЭМ!$D$33:$D$776,СВЦЭМ!$A$33:$A$776,$A21,СВЦЭМ!$B$33:$B$776,U$11)+'СЕТ СН'!$F$14+СВЦЭМ!$D$10+'СЕТ СН'!$F$8*'СЕТ СН'!$F$9-'СЕТ СН'!$F$26</f>
        <v>1274.4405973</v>
      </c>
      <c r="V21" s="36">
        <f>SUMIFS(СВЦЭМ!$D$33:$D$776,СВЦЭМ!$A$33:$A$776,$A21,СВЦЭМ!$B$33:$B$776,V$11)+'СЕТ СН'!$F$14+СВЦЭМ!$D$10+'СЕТ СН'!$F$8*'СЕТ СН'!$F$9-'СЕТ СН'!$F$26</f>
        <v>1286.83731788</v>
      </c>
      <c r="W21" s="36">
        <f>SUMIFS(СВЦЭМ!$D$33:$D$776,СВЦЭМ!$A$33:$A$776,$A21,СВЦЭМ!$B$33:$B$776,W$11)+'СЕТ СН'!$F$14+СВЦЭМ!$D$10+'СЕТ СН'!$F$8*'СЕТ СН'!$F$9-'СЕТ СН'!$F$26</f>
        <v>1305.10615478</v>
      </c>
      <c r="X21" s="36">
        <f>SUMIFS(СВЦЭМ!$D$33:$D$776,СВЦЭМ!$A$33:$A$776,$A21,СВЦЭМ!$B$33:$B$776,X$11)+'СЕТ СН'!$F$14+СВЦЭМ!$D$10+'СЕТ СН'!$F$8*'СЕТ СН'!$F$9-'СЕТ СН'!$F$26</f>
        <v>1325.06982612</v>
      </c>
      <c r="Y21" s="36">
        <f>SUMIFS(СВЦЭМ!$D$33:$D$776,СВЦЭМ!$A$33:$A$776,$A21,СВЦЭМ!$B$33:$B$776,Y$11)+'СЕТ СН'!$F$14+СВЦЭМ!$D$10+'СЕТ СН'!$F$8*'СЕТ СН'!$F$9-'СЕТ СН'!$F$26</f>
        <v>1336.0585153100001</v>
      </c>
    </row>
    <row r="22" spans="1:25" ht="15.75" x14ac:dyDescent="0.2">
      <c r="A22" s="35">
        <f t="shared" si="0"/>
        <v>44238</v>
      </c>
      <c r="B22" s="36">
        <f>SUMIFS(СВЦЭМ!$D$33:$D$776,СВЦЭМ!$A$33:$A$776,$A22,СВЦЭМ!$B$33:$B$776,B$11)+'СЕТ СН'!$F$14+СВЦЭМ!$D$10+'СЕТ СН'!$F$8*'СЕТ СН'!$F$9-'СЕТ СН'!$F$26</f>
        <v>1302.7863240000001</v>
      </c>
      <c r="C22" s="36">
        <f>SUMIFS(СВЦЭМ!$D$33:$D$776,СВЦЭМ!$A$33:$A$776,$A22,СВЦЭМ!$B$33:$B$776,C$11)+'СЕТ СН'!$F$14+СВЦЭМ!$D$10+'СЕТ СН'!$F$8*'СЕТ СН'!$F$9-'СЕТ СН'!$F$26</f>
        <v>1347.7436272099999</v>
      </c>
      <c r="D22" s="36">
        <f>SUMIFS(СВЦЭМ!$D$33:$D$776,СВЦЭМ!$A$33:$A$776,$A22,СВЦЭМ!$B$33:$B$776,D$11)+'СЕТ СН'!$F$14+СВЦЭМ!$D$10+'СЕТ СН'!$F$8*'СЕТ СН'!$F$9-'СЕТ СН'!$F$26</f>
        <v>1362.4948469199999</v>
      </c>
      <c r="E22" s="36">
        <f>SUMIFS(СВЦЭМ!$D$33:$D$776,СВЦЭМ!$A$33:$A$776,$A22,СВЦЭМ!$B$33:$B$776,E$11)+'СЕТ СН'!$F$14+СВЦЭМ!$D$10+'СЕТ СН'!$F$8*'СЕТ СН'!$F$9-'СЕТ СН'!$F$26</f>
        <v>1365.9109702999999</v>
      </c>
      <c r="F22" s="36">
        <f>SUMIFS(СВЦЭМ!$D$33:$D$776,СВЦЭМ!$A$33:$A$776,$A22,СВЦЭМ!$B$33:$B$776,F$11)+'СЕТ СН'!$F$14+СВЦЭМ!$D$10+'СЕТ СН'!$F$8*'СЕТ СН'!$F$9-'СЕТ СН'!$F$26</f>
        <v>1386.6582748000001</v>
      </c>
      <c r="G22" s="36">
        <f>SUMIFS(СВЦЭМ!$D$33:$D$776,СВЦЭМ!$A$33:$A$776,$A22,СВЦЭМ!$B$33:$B$776,G$11)+'СЕТ СН'!$F$14+СВЦЭМ!$D$10+'СЕТ СН'!$F$8*'СЕТ СН'!$F$9-'СЕТ СН'!$F$26</f>
        <v>1377.7327107599999</v>
      </c>
      <c r="H22" s="36">
        <f>SUMIFS(СВЦЭМ!$D$33:$D$776,СВЦЭМ!$A$33:$A$776,$A22,СВЦЭМ!$B$33:$B$776,H$11)+'СЕТ СН'!$F$14+СВЦЭМ!$D$10+'СЕТ СН'!$F$8*'СЕТ СН'!$F$9-'СЕТ СН'!$F$26</f>
        <v>1350.13231148</v>
      </c>
      <c r="I22" s="36">
        <f>SUMIFS(СВЦЭМ!$D$33:$D$776,СВЦЭМ!$A$33:$A$776,$A22,СВЦЭМ!$B$33:$B$776,I$11)+'СЕТ СН'!$F$14+СВЦЭМ!$D$10+'СЕТ СН'!$F$8*'СЕТ СН'!$F$9-'СЕТ СН'!$F$26</f>
        <v>1310.6447411499998</v>
      </c>
      <c r="J22" s="36">
        <f>SUMIFS(СВЦЭМ!$D$33:$D$776,СВЦЭМ!$A$33:$A$776,$A22,СВЦЭМ!$B$33:$B$776,J$11)+'СЕТ СН'!$F$14+СВЦЭМ!$D$10+'СЕТ СН'!$F$8*'СЕТ СН'!$F$9-'СЕТ СН'!$F$26</f>
        <v>1279.7414476500001</v>
      </c>
      <c r="K22" s="36">
        <f>SUMIFS(СВЦЭМ!$D$33:$D$776,СВЦЭМ!$A$33:$A$776,$A22,СВЦЭМ!$B$33:$B$776,K$11)+'СЕТ СН'!$F$14+СВЦЭМ!$D$10+'СЕТ СН'!$F$8*'СЕТ СН'!$F$9-'СЕТ СН'!$F$26</f>
        <v>1273.88932783</v>
      </c>
      <c r="L22" s="36">
        <f>SUMIFS(СВЦЭМ!$D$33:$D$776,СВЦЭМ!$A$33:$A$776,$A22,СВЦЭМ!$B$33:$B$776,L$11)+'СЕТ СН'!$F$14+СВЦЭМ!$D$10+'СЕТ СН'!$F$8*'СЕТ СН'!$F$9-'СЕТ СН'!$F$26</f>
        <v>1275.6908587</v>
      </c>
      <c r="M22" s="36">
        <f>SUMIFS(СВЦЭМ!$D$33:$D$776,СВЦЭМ!$A$33:$A$776,$A22,СВЦЭМ!$B$33:$B$776,M$11)+'СЕТ СН'!$F$14+СВЦЭМ!$D$10+'СЕТ СН'!$F$8*'СЕТ СН'!$F$9-'СЕТ СН'!$F$26</f>
        <v>1285.53872329</v>
      </c>
      <c r="N22" s="36">
        <f>SUMIFS(СВЦЭМ!$D$33:$D$776,СВЦЭМ!$A$33:$A$776,$A22,СВЦЭМ!$B$33:$B$776,N$11)+'СЕТ СН'!$F$14+СВЦЭМ!$D$10+'СЕТ СН'!$F$8*'СЕТ СН'!$F$9-'СЕТ СН'!$F$26</f>
        <v>1306.48228668</v>
      </c>
      <c r="O22" s="36">
        <f>SUMIFS(СВЦЭМ!$D$33:$D$776,СВЦЭМ!$A$33:$A$776,$A22,СВЦЭМ!$B$33:$B$776,O$11)+'СЕТ СН'!$F$14+СВЦЭМ!$D$10+'СЕТ СН'!$F$8*'СЕТ СН'!$F$9-'СЕТ СН'!$F$26</f>
        <v>1323.2996035900001</v>
      </c>
      <c r="P22" s="36">
        <f>SUMIFS(СВЦЭМ!$D$33:$D$776,СВЦЭМ!$A$33:$A$776,$A22,СВЦЭМ!$B$33:$B$776,P$11)+'СЕТ СН'!$F$14+СВЦЭМ!$D$10+'СЕТ СН'!$F$8*'СЕТ СН'!$F$9-'СЕТ СН'!$F$26</f>
        <v>1338.5341831200001</v>
      </c>
      <c r="Q22" s="36">
        <f>SUMIFS(СВЦЭМ!$D$33:$D$776,СВЦЭМ!$A$33:$A$776,$A22,СВЦЭМ!$B$33:$B$776,Q$11)+'СЕТ СН'!$F$14+СВЦЭМ!$D$10+'СЕТ СН'!$F$8*'СЕТ СН'!$F$9-'СЕТ СН'!$F$26</f>
        <v>1345.09136575</v>
      </c>
      <c r="R22" s="36">
        <f>SUMIFS(СВЦЭМ!$D$33:$D$776,СВЦЭМ!$A$33:$A$776,$A22,СВЦЭМ!$B$33:$B$776,R$11)+'СЕТ СН'!$F$14+СВЦЭМ!$D$10+'СЕТ СН'!$F$8*'СЕТ СН'!$F$9-'СЕТ СН'!$F$26</f>
        <v>1338.83387677</v>
      </c>
      <c r="S22" s="36">
        <f>SUMIFS(СВЦЭМ!$D$33:$D$776,СВЦЭМ!$A$33:$A$776,$A22,СВЦЭМ!$B$33:$B$776,S$11)+'СЕТ СН'!$F$14+СВЦЭМ!$D$10+'СЕТ СН'!$F$8*'СЕТ СН'!$F$9-'СЕТ СН'!$F$26</f>
        <v>1321.04741152</v>
      </c>
      <c r="T22" s="36">
        <f>SUMIFS(СВЦЭМ!$D$33:$D$776,СВЦЭМ!$A$33:$A$776,$A22,СВЦЭМ!$B$33:$B$776,T$11)+'СЕТ СН'!$F$14+СВЦЭМ!$D$10+'СЕТ СН'!$F$8*'СЕТ СН'!$F$9-'СЕТ СН'!$F$26</f>
        <v>1289.89418333</v>
      </c>
      <c r="U22" s="36">
        <f>SUMIFS(СВЦЭМ!$D$33:$D$776,СВЦЭМ!$A$33:$A$776,$A22,СВЦЭМ!$B$33:$B$776,U$11)+'СЕТ СН'!$F$14+СВЦЭМ!$D$10+'СЕТ СН'!$F$8*'СЕТ СН'!$F$9-'СЕТ СН'!$F$26</f>
        <v>1281.88098651</v>
      </c>
      <c r="V22" s="36">
        <f>SUMIFS(СВЦЭМ!$D$33:$D$776,СВЦЭМ!$A$33:$A$776,$A22,СВЦЭМ!$B$33:$B$776,V$11)+'СЕТ СН'!$F$14+СВЦЭМ!$D$10+'СЕТ СН'!$F$8*'СЕТ СН'!$F$9-'СЕТ СН'!$F$26</f>
        <v>1281.8168097</v>
      </c>
      <c r="W22" s="36">
        <f>SUMIFS(СВЦЭМ!$D$33:$D$776,СВЦЭМ!$A$33:$A$776,$A22,СВЦЭМ!$B$33:$B$776,W$11)+'СЕТ СН'!$F$14+СВЦЭМ!$D$10+'СЕТ СН'!$F$8*'СЕТ СН'!$F$9-'СЕТ СН'!$F$26</f>
        <v>1303.1903872299999</v>
      </c>
      <c r="X22" s="36">
        <f>SUMIFS(СВЦЭМ!$D$33:$D$776,СВЦЭМ!$A$33:$A$776,$A22,СВЦЭМ!$B$33:$B$776,X$11)+'СЕТ СН'!$F$14+СВЦЭМ!$D$10+'СЕТ СН'!$F$8*'СЕТ СН'!$F$9-'СЕТ СН'!$F$26</f>
        <v>1322.6772626500001</v>
      </c>
      <c r="Y22" s="36">
        <f>SUMIFS(СВЦЭМ!$D$33:$D$776,СВЦЭМ!$A$33:$A$776,$A22,СВЦЭМ!$B$33:$B$776,Y$11)+'СЕТ СН'!$F$14+СВЦЭМ!$D$10+'СЕТ СН'!$F$8*'СЕТ СН'!$F$9-'СЕТ СН'!$F$26</f>
        <v>1335.37003181</v>
      </c>
    </row>
    <row r="23" spans="1:25" ht="15.75" x14ac:dyDescent="0.2">
      <c r="A23" s="35">
        <f t="shared" si="0"/>
        <v>44239</v>
      </c>
      <c r="B23" s="36">
        <f>SUMIFS(СВЦЭМ!$D$33:$D$776,СВЦЭМ!$A$33:$A$776,$A23,СВЦЭМ!$B$33:$B$776,B$11)+'СЕТ СН'!$F$14+СВЦЭМ!$D$10+'СЕТ СН'!$F$8*'СЕТ СН'!$F$9-'СЕТ СН'!$F$26</f>
        <v>1347.33133703</v>
      </c>
      <c r="C23" s="36">
        <f>SUMIFS(СВЦЭМ!$D$33:$D$776,СВЦЭМ!$A$33:$A$776,$A23,СВЦЭМ!$B$33:$B$776,C$11)+'СЕТ СН'!$F$14+СВЦЭМ!$D$10+'СЕТ СН'!$F$8*'СЕТ СН'!$F$9-'СЕТ СН'!$F$26</f>
        <v>1368.6656894600001</v>
      </c>
      <c r="D23" s="36">
        <f>SUMIFS(СВЦЭМ!$D$33:$D$776,СВЦЭМ!$A$33:$A$776,$A23,СВЦЭМ!$B$33:$B$776,D$11)+'СЕТ СН'!$F$14+СВЦЭМ!$D$10+'СЕТ СН'!$F$8*'СЕТ СН'!$F$9-'СЕТ СН'!$F$26</f>
        <v>1372.95591653</v>
      </c>
      <c r="E23" s="36">
        <f>SUMIFS(СВЦЭМ!$D$33:$D$776,СВЦЭМ!$A$33:$A$776,$A23,СВЦЭМ!$B$33:$B$776,E$11)+'СЕТ СН'!$F$14+СВЦЭМ!$D$10+'СЕТ СН'!$F$8*'СЕТ СН'!$F$9-'СЕТ СН'!$F$26</f>
        <v>1376.0241033699999</v>
      </c>
      <c r="F23" s="36">
        <f>SUMIFS(СВЦЭМ!$D$33:$D$776,СВЦЭМ!$A$33:$A$776,$A23,СВЦЭМ!$B$33:$B$776,F$11)+'СЕТ СН'!$F$14+СВЦЭМ!$D$10+'СЕТ СН'!$F$8*'СЕТ СН'!$F$9-'СЕТ СН'!$F$26</f>
        <v>1377.86376464</v>
      </c>
      <c r="G23" s="36">
        <f>SUMIFS(СВЦЭМ!$D$33:$D$776,СВЦЭМ!$A$33:$A$776,$A23,СВЦЭМ!$B$33:$B$776,G$11)+'СЕТ СН'!$F$14+СВЦЭМ!$D$10+'СЕТ СН'!$F$8*'СЕТ СН'!$F$9-'СЕТ СН'!$F$26</f>
        <v>1361.8950540999999</v>
      </c>
      <c r="H23" s="36">
        <f>SUMIFS(СВЦЭМ!$D$33:$D$776,СВЦЭМ!$A$33:$A$776,$A23,СВЦЭМ!$B$33:$B$776,H$11)+'СЕТ СН'!$F$14+СВЦЭМ!$D$10+'СЕТ СН'!$F$8*'СЕТ СН'!$F$9-'СЕТ СН'!$F$26</f>
        <v>1335.25747957</v>
      </c>
      <c r="I23" s="36">
        <f>SUMIFS(СВЦЭМ!$D$33:$D$776,СВЦЭМ!$A$33:$A$776,$A23,СВЦЭМ!$B$33:$B$776,I$11)+'СЕТ СН'!$F$14+СВЦЭМ!$D$10+'СЕТ СН'!$F$8*'СЕТ СН'!$F$9-'СЕТ СН'!$F$26</f>
        <v>1320.8689380000001</v>
      </c>
      <c r="J23" s="36">
        <f>SUMIFS(СВЦЭМ!$D$33:$D$776,СВЦЭМ!$A$33:$A$776,$A23,СВЦЭМ!$B$33:$B$776,J$11)+'СЕТ СН'!$F$14+СВЦЭМ!$D$10+'СЕТ СН'!$F$8*'СЕТ СН'!$F$9-'СЕТ СН'!$F$26</f>
        <v>1294.8447314699999</v>
      </c>
      <c r="K23" s="36">
        <f>SUMIFS(СВЦЭМ!$D$33:$D$776,СВЦЭМ!$A$33:$A$776,$A23,СВЦЭМ!$B$33:$B$776,K$11)+'СЕТ СН'!$F$14+СВЦЭМ!$D$10+'СЕТ СН'!$F$8*'СЕТ СН'!$F$9-'СЕТ СН'!$F$26</f>
        <v>1285.00110849</v>
      </c>
      <c r="L23" s="36">
        <f>SUMIFS(СВЦЭМ!$D$33:$D$776,СВЦЭМ!$A$33:$A$776,$A23,СВЦЭМ!$B$33:$B$776,L$11)+'СЕТ СН'!$F$14+СВЦЭМ!$D$10+'СЕТ СН'!$F$8*'СЕТ СН'!$F$9-'СЕТ СН'!$F$26</f>
        <v>1279.6729407800001</v>
      </c>
      <c r="M23" s="36">
        <f>SUMIFS(СВЦЭМ!$D$33:$D$776,СВЦЭМ!$A$33:$A$776,$A23,СВЦЭМ!$B$33:$B$776,M$11)+'СЕТ СН'!$F$14+СВЦЭМ!$D$10+'СЕТ СН'!$F$8*'СЕТ СН'!$F$9-'СЕТ СН'!$F$26</f>
        <v>1300.3310977900001</v>
      </c>
      <c r="N23" s="36">
        <f>SUMIFS(СВЦЭМ!$D$33:$D$776,СВЦЭМ!$A$33:$A$776,$A23,СВЦЭМ!$B$33:$B$776,N$11)+'СЕТ СН'!$F$14+СВЦЭМ!$D$10+'СЕТ СН'!$F$8*'СЕТ СН'!$F$9-'СЕТ СН'!$F$26</f>
        <v>1312.8082590899999</v>
      </c>
      <c r="O23" s="36">
        <f>SUMIFS(СВЦЭМ!$D$33:$D$776,СВЦЭМ!$A$33:$A$776,$A23,СВЦЭМ!$B$33:$B$776,O$11)+'СЕТ СН'!$F$14+СВЦЭМ!$D$10+'СЕТ СН'!$F$8*'СЕТ СН'!$F$9-'СЕТ СН'!$F$26</f>
        <v>1318.75763209</v>
      </c>
      <c r="P23" s="36">
        <f>SUMIFS(СВЦЭМ!$D$33:$D$776,СВЦЭМ!$A$33:$A$776,$A23,СВЦЭМ!$B$33:$B$776,P$11)+'СЕТ СН'!$F$14+СВЦЭМ!$D$10+'СЕТ СН'!$F$8*'СЕТ СН'!$F$9-'СЕТ СН'!$F$26</f>
        <v>1327.7752441</v>
      </c>
      <c r="Q23" s="36">
        <f>SUMIFS(СВЦЭМ!$D$33:$D$776,СВЦЭМ!$A$33:$A$776,$A23,СВЦЭМ!$B$33:$B$776,Q$11)+'СЕТ СН'!$F$14+СВЦЭМ!$D$10+'СЕТ СН'!$F$8*'СЕТ СН'!$F$9-'СЕТ СН'!$F$26</f>
        <v>1333.0277788799999</v>
      </c>
      <c r="R23" s="36">
        <f>SUMIFS(СВЦЭМ!$D$33:$D$776,СВЦЭМ!$A$33:$A$776,$A23,СВЦЭМ!$B$33:$B$776,R$11)+'СЕТ СН'!$F$14+СВЦЭМ!$D$10+'СЕТ СН'!$F$8*'СЕТ СН'!$F$9-'СЕТ СН'!$F$26</f>
        <v>1329.1735629899999</v>
      </c>
      <c r="S23" s="36">
        <f>SUMIFS(СВЦЭМ!$D$33:$D$776,СВЦЭМ!$A$33:$A$776,$A23,СВЦЭМ!$B$33:$B$776,S$11)+'СЕТ СН'!$F$14+СВЦЭМ!$D$10+'СЕТ СН'!$F$8*'СЕТ СН'!$F$9-'СЕТ СН'!$F$26</f>
        <v>1323.2057311399999</v>
      </c>
      <c r="T23" s="36">
        <f>SUMIFS(СВЦЭМ!$D$33:$D$776,СВЦЭМ!$A$33:$A$776,$A23,СВЦЭМ!$B$33:$B$776,T$11)+'СЕТ СН'!$F$14+СВЦЭМ!$D$10+'СЕТ СН'!$F$8*'СЕТ СН'!$F$9-'СЕТ СН'!$F$26</f>
        <v>1309.03259503</v>
      </c>
      <c r="U23" s="36">
        <f>SUMIFS(СВЦЭМ!$D$33:$D$776,СВЦЭМ!$A$33:$A$776,$A23,СВЦЭМ!$B$33:$B$776,U$11)+'СЕТ СН'!$F$14+СВЦЭМ!$D$10+'СЕТ СН'!$F$8*'СЕТ СН'!$F$9-'СЕТ СН'!$F$26</f>
        <v>1294.1972158200001</v>
      </c>
      <c r="V23" s="36">
        <f>SUMIFS(СВЦЭМ!$D$33:$D$776,СВЦЭМ!$A$33:$A$776,$A23,СВЦЭМ!$B$33:$B$776,V$11)+'СЕТ СН'!$F$14+СВЦЭМ!$D$10+'СЕТ СН'!$F$8*'СЕТ СН'!$F$9-'СЕТ СН'!$F$26</f>
        <v>1302.09395565</v>
      </c>
      <c r="W23" s="36">
        <f>SUMIFS(СВЦЭМ!$D$33:$D$776,СВЦЭМ!$A$33:$A$776,$A23,СВЦЭМ!$B$33:$B$776,W$11)+'СЕТ СН'!$F$14+СВЦЭМ!$D$10+'СЕТ СН'!$F$8*'СЕТ СН'!$F$9-'СЕТ СН'!$F$26</f>
        <v>1328.3615676499999</v>
      </c>
      <c r="X23" s="36">
        <f>SUMIFS(СВЦЭМ!$D$33:$D$776,СВЦЭМ!$A$33:$A$776,$A23,СВЦЭМ!$B$33:$B$776,X$11)+'СЕТ СН'!$F$14+СВЦЭМ!$D$10+'СЕТ СН'!$F$8*'СЕТ СН'!$F$9-'СЕТ СН'!$F$26</f>
        <v>1335.7527679899999</v>
      </c>
      <c r="Y23" s="36">
        <f>SUMIFS(СВЦЭМ!$D$33:$D$776,СВЦЭМ!$A$33:$A$776,$A23,СВЦЭМ!$B$33:$B$776,Y$11)+'СЕТ СН'!$F$14+СВЦЭМ!$D$10+'СЕТ СН'!$F$8*'СЕТ СН'!$F$9-'СЕТ СН'!$F$26</f>
        <v>1335.1335708199999</v>
      </c>
    </row>
    <row r="24" spans="1:25" ht="15.75" x14ac:dyDescent="0.2">
      <c r="A24" s="35">
        <f t="shared" si="0"/>
        <v>44240</v>
      </c>
      <c r="B24" s="36">
        <f>SUMIFS(СВЦЭМ!$D$33:$D$776,СВЦЭМ!$A$33:$A$776,$A24,СВЦЭМ!$B$33:$B$776,B$11)+'СЕТ СН'!$F$14+СВЦЭМ!$D$10+'СЕТ СН'!$F$8*'СЕТ СН'!$F$9-'СЕТ СН'!$F$26</f>
        <v>1310.7046301800001</v>
      </c>
      <c r="C24" s="36">
        <f>SUMIFS(СВЦЭМ!$D$33:$D$776,СВЦЭМ!$A$33:$A$776,$A24,СВЦЭМ!$B$33:$B$776,C$11)+'СЕТ СН'!$F$14+СВЦЭМ!$D$10+'СЕТ СН'!$F$8*'СЕТ СН'!$F$9-'СЕТ СН'!$F$26</f>
        <v>1325.80878895</v>
      </c>
      <c r="D24" s="36">
        <f>SUMIFS(СВЦЭМ!$D$33:$D$776,СВЦЭМ!$A$33:$A$776,$A24,СВЦЭМ!$B$33:$B$776,D$11)+'СЕТ СН'!$F$14+СВЦЭМ!$D$10+'СЕТ СН'!$F$8*'СЕТ СН'!$F$9-'СЕТ СН'!$F$26</f>
        <v>1310.3934209499998</v>
      </c>
      <c r="E24" s="36">
        <f>SUMIFS(СВЦЭМ!$D$33:$D$776,СВЦЭМ!$A$33:$A$776,$A24,СВЦЭМ!$B$33:$B$776,E$11)+'СЕТ СН'!$F$14+СВЦЭМ!$D$10+'СЕТ СН'!$F$8*'СЕТ СН'!$F$9-'СЕТ СН'!$F$26</f>
        <v>1316.04589719</v>
      </c>
      <c r="F24" s="36">
        <f>SUMIFS(СВЦЭМ!$D$33:$D$776,СВЦЭМ!$A$33:$A$776,$A24,СВЦЭМ!$B$33:$B$776,F$11)+'СЕТ СН'!$F$14+СВЦЭМ!$D$10+'СЕТ СН'!$F$8*'СЕТ СН'!$F$9-'СЕТ СН'!$F$26</f>
        <v>1329.8472872100001</v>
      </c>
      <c r="G24" s="36">
        <f>SUMIFS(СВЦЭМ!$D$33:$D$776,СВЦЭМ!$A$33:$A$776,$A24,СВЦЭМ!$B$33:$B$776,G$11)+'СЕТ СН'!$F$14+СВЦЭМ!$D$10+'СЕТ СН'!$F$8*'СЕТ СН'!$F$9-'СЕТ СН'!$F$26</f>
        <v>1320.2755341699999</v>
      </c>
      <c r="H24" s="36">
        <f>SUMIFS(СВЦЭМ!$D$33:$D$776,СВЦЭМ!$A$33:$A$776,$A24,СВЦЭМ!$B$33:$B$776,H$11)+'СЕТ СН'!$F$14+СВЦЭМ!$D$10+'СЕТ СН'!$F$8*'СЕТ СН'!$F$9-'СЕТ СН'!$F$26</f>
        <v>1317.7433977599999</v>
      </c>
      <c r="I24" s="36">
        <f>SUMIFS(СВЦЭМ!$D$33:$D$776,СВЦЭМ!$A$33:$A$776,$A24,СВЦЭМ!$B$33:$B$776,I$11)+'СЕТ СН'!$F$14+СВЦЭМ!$D$10+'СЕТ СН'!$F$8*'СЕТ СН'!$F$9-'СЕТ СН'!$F$26</f>
        <v>1294.0367683899999</v>
      </c>
      <c r="J24" s="36">
        <f>SUMIFS(СВЦЭМ!$D$33:$D$776,СВЦЭМ!$A$33:$A$776,$A24,СВЦЭМ!$B$33:$B$776,J$11)+'СЕТ СН'!$F$14+СВЦЭМ!$D$10+'СЕТ СН'!$F$8*'СЕТ СН'!$F$9-'СЕТ СН'!$F$26</f>
        <v>1284.2365668</v>
      </c>
      <c r="K24" s="36">
        <f>SUMIFS(СВЦЭМ!$D$33:$D$776,СВЦЭМ!$A$33:$A$776,$A24,СВЦЭМ!$B$33:$B$776,K$11)+'СЕТ СН'!$F$14+СВЦЭМ!$D$10+'СЕТ СН'!$F$8*'СЕТ СН'!$F$9-'СЕТ СН'!$F$26</f>
        <v>1260.85077441</v>
      </c>
      <c r="L24" s="36">
        <f>SUMIFS(СВЦЭМ!$D$33:$D$776,СВЦЭМ!$A$33:$A$776,$A24,СВЦЭМ!$B$33:$B$776,L$11)+'СЕТ СН'!$F$14+СВЦЭМ!$D$10+'СЕТ СН'!$F$8*'СЕТ СН'!$F$9-'СЕТ СН'!$F$26</f>
        <v>1281.25664452</v>
      </c>
      <c r="M24" s="36">
        <f>SUMIFS(СВЦЭМ!$D$33:$D$776,СВЦЭМ!$A$33:$A$776,$A24,СВЦЭМ!$B$33:$B$776,M$11)+'СЕТ СН'!$F$14+СВЦЭМ!$D$10+'СЕТ СН'!$F$8*'СЕТ СН'!$F$9-'СЕТ СН'!$F$26</f>
        <v>1281.8924946500001</v>
      </c>
      <c r="N24" s="36">
        <f>SUMIFS(СВЦЭМ!$D$33:$D$776,СВЦЭМ!$A$33:$A$776,$A24,СВЦЭМ!$B$33:$B$776,N$11)+'СЕТ СН'!$F$14+СВЦЭМ!$D$10+'СЕТ СН'!$F$8*'СЕТ СН'!$F$9-'СЕТ СН'!$F$26</f>
        <v>1275.1126956200001</v>
      </c>
      <c r="O24" s="36">
        <f>SUMIFS(СВЦЭМ!$D$33:$D$776,СВЦЭМ!$A$33:$A$776,$A24,СВЦЭМ!$B$33:$B$776,O$11)+'СЕТ СН'!$F$14+СВЦЭМ!$D$10+'СЕТ СН'!$F$8*'СЕТ СН'!$F$9-'СЕТ СН'!$F$26</f>
        <v>1282.0810728699998</v>
      </c>
      <c r="P24" s="36">
        <f>SUMIFS(СВЦЭМ!$D$33:$D$776,СВЦЭМ!$A$33:$A$776,$A24,СВЦЭМ!$B$33:$B$776,P$11)+'СЕТ СН'!$F$14+СВЦЭМ!$D$10+'СЕТ СН'!$F$8*'СЕТ СН'!$F$9-'СЕТ СН'!$F$26</f>
        <v>1292.3097370099999</v>
      </c>
      <c r="Q24" s="36">
        <f>SUMIFS(СВЦЭМ!$D$33:$D$776,СВЦЭМ!$A$33:$A$776,$A24,СВЦЭМ!$B$33:$B$776,Q$11)+'СЕТ СН'!$F$14+СВЦЭМ!$D$10+'СЕТ СН'!$F$8*'СЕТ СН'!$F$9-'СЕТ СН'!$F$26</f>
        <v>1298.8694685199998</v>
      </c>
      <c r="R24" s="36">
        <f>SUMIFS(СВЦЭМ!$D$33:$D$776,СВЦЭМ!$A$33:$A$776,$A24,СВЦЭМ!$B$33:$B$776,R$11)+'СЕТ СН'!$F$14+СВЦЭМ!$D$10+'СЕТ СН'!$F$8*'СЕТ СН'!$F$9-'СЕТ СН'!$F$26</f>
        <v>1299.56399988</v>
      </c>
      <c r="S24" s="36">
        <f>SUMIFS(СВЦЭМ!$D$33:$D$776,СВЦЭМ!$A$33:$A$776,$A24,СВЦЭМ!$B$33:$B$776,S$11)+'СЕТ СН'!$F$14+СВЦЭМ!$D$10+'СЕТ СН'!$F$8*'СЕТ СН'!$F$9-'СЕТ СН'!$F$26</f>
        <v>1313.4208997999999</v>
      </c>
      <c r="T24" s="36">
        <f>SUMIFS(СВЦЭМ!$D$33:$D$776,СВЦЭМ!$A$33:$A$776,$A24,СВЦЭМ!$B$33:$B$776,T$11)+'СЕТ СН'!$F$14+СВЦЭМ!$D$10+'СЕТ СН'!$F$8*'СЕТ СН'!$F$9-'СЕТ СН'!$F$26</f>
        <v>1279.3925003900001</v>
      </c>
      <c r="U24" s="36">
        <f>SUMIFS(СВЦЭМ!$D$33:$D$776,СВЦЭМ!$A$33:$A$776,$A24,СВЦЭМ!$B$33:$B$776,U$11)+'СЕТ СН'!$F$14+СВЦЭМ!$D$10+'СЕТ СН'!$F$8*'СЕТ СН'!$F$9-'СЕТ СН'!$F$26</f>
        <v>1251.73962405</v>
      </c>
      <c r="V24" s="36">
        <f>SUMIFS(СВЦЭМ!$D$33:$D$776,СВЦЭМ!$A$33:$A$776,$A24,СВЦЭМ!$B$33:$B$776,V$11)+'СЕТ СН'!$F$14+СВЦЭМ!$D$10+'СЕТ СН'!$F$8*'СЕТ СН'!$F$9-'СЕТ СН'!$F$26</f>
        <v>1264.7115528100001</v>
      </c>
      <c r="W24" s="36">
        <f>SUMIFS(СВЦЭМ!$D$33:$D$776,СВЦЭМ!$A$33:$A$776,$A24,СВЦЭМ!$B$33:$B$776,W$11)+'СЕТ СН'!$F$14+СВЦЭМ!$D$10+'СЕТ СН'!$F$8*'СЕТ СН'!$F$9-'СЕТ СН'!$F$26</f>
        <v>1280.208455</v>
      </c>
      <c r="X24" s="36">
        <f>SUMIFS(СВЦЭМ!$D$33:$D$776,СВЦЭМ!$A$33:$A$776,$A24,СВЦЭМ!$B$33:$B$776,X$11)+'СЕТ СН'!$F$14+СВЦЭМ!$D$10+'СЕТ СН'!$F$8*'СЕТ СН'!$F$9-'СЕТ СН'!$F$26</f>
        <v>1291.5865557299999</v>
      </c>
      <c r="Y24" s="36">
        <f>SUMIFS(СВЦЭМ!$D$33:$D$776,СВЦЭМ!$A$33:$A$776,$A24,СВЦЭМ!$B$33:$B$776,Y$11)+'СЕТ СН'!$F$14+СВЦЭМ!$D$10+'СЕТ СН'!$F$8*'СЕТ СН'!$F$9-'СЕТ СН'!$F$26</f>
        <v>1299.0031978500001</v>
      </c>
    </row>
    <row r="25" spans="1:25" ht="15.75" x14ac:dyDescent="0.2">
      <c r="A25" s="35">
        <f t="shared" si="0"/>
        <v>44241</v>
      </c>
      <c r="B25" s="36">
        <f>SUMIFS(СВЦЭМ!$D$33:$D$776,СВЦЭМ!$A$33:$A$776,$A25,СВЦЭМ!$B$33:$B$776,B$11)+'СЕТ СН'!$F$14+СВЦЭМ!$D$10+'СЕТ СН'!$F$8*'СЕТ СН'!$F$9-'СЕТ СН'!$F$26</f>
        <v>1353.55236165</v>
      </c>
      <c r="C25" s="36">
        <f>SUMIFS(СВЦЭМ!$D$33:$D$776,СВЦЭМ!$A$33:$A$776,$A25,СВЦЭМ!$B$33:$B$776,C$11)+'СЕТ СН'!$F$14+СВЦЭМ!$D$10+'СЕТ СН'!$F$8*'СЕТ СН'!$F$9-'СЕТ СН'!$F$26</f>
        <v>1373.66343362</v>
      </c>
      <c r="D25" s="36">
        <f>SUMIFS(СВЦЭМ!$D$33:$D$776,СВЦЭМ!$A$33:$A$776,$A25,СВЦЭМ!$B$33:$B$776,D$11)+'СЕТ СН'!$F$14+СВЦЭМ!$D$10+'СЕТ СН'!$F$8*'СЕТ СН'!$F$9-'СЕТ СН'!$F$26</f>
        <v>1367.2250870600001</v>
      </c>
      <c r="E25" s="36">
        <f>SUMIFS(СВЦЭМ!$D$33:$D$776,СВЦЭМ!$A$33:$A$776,$A25,СВЦЭМ!$B$33:$B$776,E$11)+'СЕТ СН'!$F$14+СВЦЭМ!$D$10+'СЕТ СН'!$F$8*'СЕТ СН'!$F$9-'СЕТ СН'!$F$26</f>
        <v>1372.1672404999999</v>
      </c>
      <c r="F25" s="36">
        <f>SUMIFS(СВЦЭМ!$D$33:$D$776,СВЦЭМ!$A$33:$A$776,$A25,СВЦЭМ!$B$33:$B$776,F$11)+'СЕТ СН'!$F$14+СВЦЭМ!$D$10+'СЕТ СН'!$F$8*'СЕТ СН'!$F$9-'СЕТ СН'!$F$26</f>
        <v>1380.1797560800001</v>
      </c>
      <c r="G25" s="36">
        <f>SUMIFS(СВЦЭМ!$D$33:$D$776,СВЦЭМ!$A$33:$A$776,$A25,СВЦЭМ!$B$33:$B$776,G$11)+'СЕТ СН'!$F$14+СВЦЭМ!$D$10+'СЕТ СН'!$F$8*'СЕТ СН'!$F$9-'СЕТ СН'!$F$26</f>
        <v>1378.7436712399999</v>
      </c>
      <c r="H25" s="36">
        <f>SUMIFS(СВЦЭМ!$D$33:$D$776,СВЦЭМ!$A$33:$A$776,$A25,СВЦЭМ!$B$33:$B$776,H$11)+'СЕТ СН'!$F$14+СВЦЭМ!$D$10+'СЕТ СН'!$F$8*'СЕТ СН'!$F$9-'СЕТ СН'!$F$26</f>
        <v>1376.79594722</v>
      </c>
      <c r="I25" s="36">
        <f>SUMIFS(СВЦЭМ!$D$33:$D$776,СВЦЭМ!$A$33:$A$776,$A25,СВЦЭМ!$B$33:$B$776,I$11)+'СЕТ СН'!$F$14+СВЦЭМ!$D$10+'СЕТ СН'!$F$8*'СЕТ СН'!$F$9-'СЕТ СН'!$F$26</f>
        <v>1359.2172370999999</v>
      </c>
      <c r="J25" s="36">
        <f>SUMIFS(СВЦЭМ!$D$33:$D$776,СВЦЭМ!$A$33:$A$776,$A25,СВЦЭМ!$B$33:$B$776,J$11)+'СЕТ СН'!$F$14+СВЦЭМ!$D$10+'СЕТ СН'!$F$8*'СЕТ СН'!$F$9-'СЕТ СН'!$F$26</f>
        <v>1334.3530788600001</v>
      </c>
      <c r="K25" s="36">
        <f>SUMIFS(СВЦЭМ!$D$33:$D$776,СВЦЭМ!$A$33:$A$776,$A25,СВЦЭМ!$B$33:$B$776,K$11)+'СЕТ СН'!$F$14+СВЦЭМ!$D$10+'СЕТ СН'!$F$8*'СЕТ СН'!$F$9-'СЕТ СН'!$F$26</f>
        <v>1292.79891434</v>
      </c>
      <c r="L25" s="36">
        <f>SUMIFS(СВЦЭМ!$D$33:$D$776,СВЦЭМ!$A$33:$A$776,$A25,СВЦЭМ!$B$33:$B$776,L$11)+'СЕТ СН'!$F$14+СВЦЭМ!$D$10+'СЕТ СН'!$F$8*'СЕТ СН'!$F$9-'СЕТ СН'!$F$26</f>
        <v>1280.1022837800001</v>
      </c>
      <c r="M25" s="36">
        <f>SUMIFS(СВЦЭМ!$D$33:$D$776,СВЦЭМ!$A$33:$A$776,$A25,СВЦЭМ!$B$33:$B$776,M$11)+'СЕТ СН'!$F$14+СВЦЭМ!$D$10+'СЕТ СН'!$F$8*'СЕТ СН'!$F$9-'СЕТ СН'!$F$26</f>
        <v>1281.1005599699999</v>
      </c>
      <c r="N25" s="36">
        <f>SUMIFS(СВЦЭМ!$D$33:$D$776,СВЦЭМ!$A$33:$A$776,$A25,СВЦЭМ!$B$33:$B$776,N$11)+'СЕТ СН'!$F$14+СВЦЭМ!$D$10+'СЕТ СН'!$F$8*'СЕТ СН'!$F$9-'СЕТ СН'!$F$26</f>
        <v>1294.47059416</v>
      </c>
      <c r="O25" s="36">
        <f>SUMIFS(СВЦЭМ!$D$33:$D$776,СВЦЭМ!$A$33:$A$776,$A25,СВЦЭМ!$B$33:$B$776,O$11)+'СЕТ СН'!$F$14+СВЦЭМ!$D$10+'СЕТ СН'!$F$8*'СЕТ СН'!$F$9-'СЕТ СН'!$F$26</f>
        <v>1306.84779402</v>
      </c>
      <c r="P25" s="36">
        <f>SUMIFS(СВЦЭМ!$D$33:$D$776,СВЦЭМ!$A$33:$A$776,$A25,СВЦЭМ!$B$33:$B$776,P$11)+'СЕТ СН'!$F$14+СВЦЭМ!$D$10+'СЕТ СН'!$F$8*'СЕТ СН'!$F$9-'СЕТ СН'!$F$26</f>
        <v>1318.86193804</v>
      </c>
      <c r="Q25" s="36">
        <f>SUMIFS(СВЦЭМ!$D$33:$D$776,СВЦЭМ!$A$33:$A$776,$A25,СВЦЭМ!$B$33:$B$776,Q$11)+'СЕТ СН'!$F$14+СВЦЭМ!$D$10+'СЕТ СН'!$F$8*'СЕТ СН'!$F$9-'СЕТ СН'!$F$26</f>
        <v>1322.78632668</v>
      </c>
      <c r="R25" s="36">
        <f>SUMIFS(СВЦЭМ!$D$33:$D$776,СВЦЭМ!$A$33:$A$776,$A25,СВЦЭМ!$B$33:$B$776,R$11)+'СЕТ СН'!$F$14+СВЦЭМ!$D$10+'СЕТ СН'!$F$8*'СЕТ СН'!$F$9-'СЕТ СН'!$F$26</f>
        <v>1319.73158779</v>
      </c>
      <c r="S25" s="36">
        <f>SUMIFS(СВЦЭМ!$D$33:$D$776,СВЦЭМ!$A$33:$A$776,$A25,СВЦЭМ!$B$33:$B$776,S$11)+'СЕТ СН'!$F$14+СВЦЭМ!$D$10+'СЕТ СН'!$F$8*'СЕТ СН'!$F$9-'СЕТ СН'!$F$26</f>
        <v>1291.7957135500001</v>
      </c>
      <c r="T25" s="36">
        <f>SUMIFS(СВЦЭМ!$D$33:$D$776,СВЦЭМ!$A$33:$A$776,$A25,СВЦЭМ!$B$33:$B$776,T$11)+'СЕТ СН'!$F$14+СВЦЭМ!$D$10+'СЕТ СН'!$F$8*'СЕТ СН'!$F$9-'СЕТ СН'!$F$26</f>
        <v>1258.5376600300001</v>
      </c>
      <c r="U25" s="36">
        <f>SUMIFS(СВЦЭМ!$D$33:$D$776,СВЦЭМ!$A$33:$A$776,$A25,СВЦЭМ!$B$33:$B$776,U$11)+'СЕТ СН'!$F$14+СВЦЭМ!$D$10+'СЕТ СН'!$F$8*'СЕТ СН'!$F$9-'СЕТ СН'!$F$26</f>
        <v>1259.8562607700001</v>
      </c>
      <c r="V25" s="36">
        <f>SUMIFS(СВЦЭМ!$D$33:$D$776,СВЦЭМ!$A$33:$A$776,$A25,СВЦЭМ!$B$33:$B$776,V$11)+'СЕТ СН'!$F$14+СВЦЭМ!$D$10+'СЕТ СН'!$F$8*'СЕТ СН'!$F$9-'СЕТ СН'!$F$26</f>
        <v>1286.2705694699998</v>
      </c>
      <c r="W25" s="36">
        <f>SUMIFS(СВЦЭМ!$D$33:$D$776,СВЦЭМ!$A$33:$A$776,$A25,СВЦЭМ!$B$33:$B$776,W$11)+'СЕТ СН'!$F$14+СВЦЭМ!$D$10+'СЕТ СН'!$F$8*'СЕТ СН'!$F$9-'СЕТ СН'!$F$26</f>
        <v>1306.6021139700001</v>
      </c>
      <c r="X25" s="36">
        <f>SUMIFS(СВЦЭМ!$D$33:$D$776,СВЦЭМ!$A$33:$A$776,$A25,СВЦЭМ!$B$33:$B$776,X$11)+'СЕТ СН'!$F$14+СВЦЭМ!$D$10+'СЕТ СН'!$F$8*'СЕТ СН'!$F$9-'СЕТ СН'!$F$26</f>
        <v>1326.2950744899999</v>
      </c>
      <c r="Y25" s="36">
        <f>SUMIFS(СВЦЭМ!$D$33:$D$776,СВЦЭМ!$A$33:$A$776,$A25,СВЦЭМ!$B$33:$B$776,Y$11)+'СЕТ СН'!$F$14+СВЦЭМ!$D$10+'СЕТ СН'!$F$8*'СЕТ СН'!$F$9-'СЕТ СН'!$F$26</f>
        <v>1350.4295424499999</v>
      </c>
    </row>
    <row r="26" spans="1:25" ht="15.75" x14ac:dyDescent="0.2">
      <c r="A26" s="35">
        <f t="shared" si="0"/>
        <v>44242</v>
      </c>
      <c r="B26" s="36">
        <f>SUMIFS(СВЦЭМ!$D$33:$D$776,СВЦЭМ!$A$33:$A$776,$A26,СВЦЭМ!$B$33:$B$776,B$11)+'СЕТ СН'!$F$14+СВЦЭМ!$D$10+'СЕТ СН'!$F$8*'СЕТ СН'!$F$9-'СЕТ СН'!$F$26</f>
        <v>1379.6680550599999</v>
      </c>
      <c r="C26" s="36">
        <f>SUMIFS(СВЦЭМ!$D$33:$D$776,СВЦЭМ!$A$33:$A$776,$A26,СВЦЭМ!$B$33:$B$776,C$11)+'СЕТ СН'!$F$14+СВЦЭМ!$D$10+'СЕТ СН'!$F$8*'СЕТ СН'!$F$9-'СЕТ СН'!$F$26</f>
        <v>1385.44277167</v>
      </c>
      <c r="D26" s="36">
        <f>SUMIFS(СВЦЭМ!$D$33:$D$776,СВЦЭМ!$A$33:$A$776,$A26,СВЦЭМ!$B$33:$B$776,D$11)+'СЕТ СН'!$F$14+СВЦЭМ!$D$10+'СЕТ СН'!$F$8*'СЕТ СН'!$F$9-'СЕТ СН'!$F$26</f>
        <v>1380.8248414499999</v>
      </c>
      <c r="E26" s="36">
        <f>SUMIFS(СВЦЭМ!$D$33:$D$776,СВЦЭМ!$A$33:$A$776,$A26,СВЦЭМ!$B$33:$B$776,E$11)+'СЕТ СН'!$F$14+СВЦЭМ!$D$10+'СЕТ СН'!$F$8*'СЕТ СН'!$F$9-'СЕТ СН'!$F$26</f>
        <v>1380.5292622699999</v>
      </c>
      <c r="F26" s="36">
        <f>SUMIFS(СВЦЭМ!$D$33:$D$776,СВЦЭМ!$A$33:$A$776,$A26,СВЦЭМ!$B$33:$B$776,F$11)+'СЕТ СН'!$F$14+СВЦЭМ!$D$10+'СЕТ СН'!$F$8*'СЕТ СН'!$F$9-'СЕТ СН'!$F$26</f>
        <v>1385.7158891199999</v>
      </c>
      <c r="G26" s="36">
        <f>SUMIFS(СВЦЭМ!$D$33:$D$776,СВЦЭМ!$A$33:$A$776,$A26,СВЦЭМ!$B$33:$B$776,G$11)+'СЕТ СН'!$F$14+СВЦЭМ!$D$10+'СЕТ СН'!$F$8*'СЕТ СН'!$F$9-'СЕТ СН'!$F$26</f>
        <v>1389.2391514000001</v>
      </c>
      <c r="H26" s="36">
        <f>SUMIFS(СВЦЭМ!$D$33:$D$776,СВЦЭМ!$A$33:$A$776,$A26,СВЦЭМ!$B$33:$B$776,H$11)+'СЕТ СН'!$F$14+СВЦЭМ!$D$10+'СЕТ СН'!$F$8*'СЕТ СН'!$F$9-'СЕТ СН'!$F$26</f>
        <v>1385.32520623</v>
      </c>
      <c r="I26" s="36">
        <f>SUMIFS(СВЦЭМ!$D$33:$D$776,СВЦЭМ!$A$33:$A$776,$A26,СВЦЭМ!$B$33:$B$776,I$11)+'СЕТ СН'!$F$14+СВЦЭМ!$D$10+'СЕТ СН'!$F$8*'СЕТ СН'!$F$9-'СЕТ СН'!$F$26</f>
        <v>1341.7859149000001</v>
      </c>
      <c r="J26" s="36">
        <f>SUMIFS(СВЦЭМ!$D$33:$D$776,СВЦЭМ!$A$33:$A$776,$A26,СВЦЭМ!$B$33:$B$776,J$11)+'СЕТ СН'!$F$14+СВЦЭМ!$D$10+'СЕТ СН'!$F$8*'СЕТ СН'!$F$9-'СЕТ СН'!$F$26</f>
        <v>1320.9750169200001</v>
      </c>
      <c r="K26" s="36">
        <f>SUMIFS(СВЦЭМ!$D$33:$D$776,СВЦЭМ!$A$33:$A$776,$A26,СВЦЭМ!$B$33:$B$776,K$11)+'СЕТ СН'!$F$14+СВЦЭМ!$D$10+'СЕТ СН'!$F$8*'СЕТ СН'!$F$9-'СЕТ СН'!$F$26</f>
        <v>1317.2486798999998</v>
      </c>
      <c r="L26" s="36">
        <f>SUMIFS(СВЦЭМ!$D$33:$D$776,СВЦЭМ!$A$33:$A$776,$A26,СВЦЭМ!$B$33:$B$776,L$11)+'СЕТ СН'!$F$14+СВЦЭМ!$D$10+'СЕТ СН'!$F$8*'СЕТ СН'!$F$9-'СЕТ СН'!$F$26</f>
        <v>1310.8673618399998</v>
      </c>
      <c r="M26" s="36">
        <f>SUMIFS(СВЦЭМ!$D$33:$D$776,СВЦЭМ!$A$33:$A$776,$A26,СВЦЭМ!$B$33:$B$776,M$11)+'СЕТ СН'!$F$14+СВЦЭМ!$D$10+'СЕТ СН'!$F$8*'СЕТ СН'!$F$9-'СЕТ СН'!$F$26</f>
        <v>1319.4466266300001</v>
      </c>
      <c r="N26" s="36">
        <f>SUMIFS(СВЦЭМ!$D$33:$D$776,СВЦЭМ!$A$33:$A$776,$A26,СВЦЭМ!$B$33:$B$776,N$11)+'СЕТ СН'!$F$14+СВЦЭМ!$D$10+'СЕТ СН'!$F$8*'СЕТ СН'!$F$9-'СЕТ СН'!$F$26</f>
        <v>1328.10636432</v>
      </c>
      <c r="O26" s="36">
        <f>SUMIFS(СВЦЭМ!$D$33:$D$776,СВЦЭМ!$A$33:$A$776,$A26,СВЦЭМ!$B$33:$B$776,O$11)+'СЕТ СН'!$F$14+СВЦЭМ!$D$10+'СЕТ СН'!$F$8*'СЕТ СН'!$F$9-'СЕТ СН'!$F$26</f>
        <v>1334.8535575000001</v>
      </c>
      <c r="P26" s="36">
        <f>SUMIFS(СВЦЭМ!$D$33:$D$776,СВЦЭМ!$A$33:$A$776,$A26,СВЦЭМ!$B$33:$B$776,P$11)+'СЕТ СН'!$F$14+СВЦЭМ!$D$10+'СЕТ СН'!$F$8*'СЕТ СН'!$F$9-'СЕТ СН'!$F$26</f>
        <v>1328.21599836</v>
      </c>
      <c r="Q26" s="36">
        <f>SUMIFS(СВЦЭМ!$D$33:$D$776,СВЦЭМ!$A$33:$A$776,$A26,СВЦЭМ!$B$33:$B$776,Q$11)+'СЕТ СН'!$F$14+СВЦЭМ!$D$10+'СЕТ СН'!$F$8*'СЕТ СН'!$F$9-'СЕТ СН'!$F$26</f>
        <v>1324.56205052</v>
      </c>
      <c r="R26" s="36">
        <f>SUMIFS(СВЦЭМ!$D$33:$D$776,СВЦЭМ!$A$33:$A$776,$A26,СВЦЭМ!$B$33:$B$776,R$11)+'СЕТ СН'!$F$14+СВЦЭМ!$D$10+'СЕТ СН'!$F$8*'СЕТ СН'!$F$9-'СЕТ СН'!$F$26</f>
        <v>1318.13092095</v>
      </c>
      <c r="S26" s="36">
        <f>SUMIFS(СВЦЭМ!$D$33:$D$776,СВЦЭМ!$A$33:$A$776,$A26,СВЦЭМ!$B$33:$B$776,S$11)+'СЕТ СН'!$F$14+СВЦЭМ!$D$10+'СЕТ СН'!$F$8*'СЕТ СН'!$F$9-'СЕТ СН'!$F$26</f>
        <v>1307.5542457699999</v>
      </c>
      <c r="T26" s="36">
        <f>SUMIFS(СВЦЭМ!$D$33:$D$776,СВЦЭМ!$A$33:$A$776,$A26,СВЦЭМ!$B$33:$B$776,T$11)+'СЕТ СН'!$F$14+СВЦЭМ!$D$10+'СЕТ СН'!$F$8*'СЕТ СН'!$F$9-'СЕТ СН'!$F$26</f>
        <v>1287.62645585</v>
      </c>
      <c r="U26" s="36">
        <f>SUMIFS(СВЦЭМ!$D$33:$D$776,СВЦЭМ!$A$33:$A$776,$A26,СВЦЭМ!$B$33:$B$776,U$11)+'СЕТ СН'!$F$14+СВЦЭМ!$D$10+'СЕТ СН'!$F$8*'СЕТ СН'!$F$9-'СЕТ СН'!$F$26</f>
        <v>1282.7073081200001</v>
      </c>
      <c r="V26" s="36">
        <f>SUMIFS(СВЦЭМ!$D$33:$D$776,СВЦЭМ!$A$33:$A$776,$A26,СВЦЭМ!$B$33:$B$776,V$11)+'СЕТ СН'!$F$14+СВЦЭМ!$D$10+'СЕТ СН'!$F$8*'СЕТ СН'!$F$9-'СЕТ СН'!$F$26</f>
        <v>1291.0352444800001</v>
      </c>
      <c r="W26" s="36">
        <f>SUMIFS(СВЦЭМ!$D$33:$D$776,СВЦЭМ!$A$33:$A$776,$A26,СВЦЭМ!$B$33:$B$776,W$11)+'СЕТ СН'!$F$14+СВЦЭМ!$D$10+'СЕТ СН'!$F$8*'СЕТ СН'!$F$9-'СЕТ СН'!$F$26</f>
        <v>1319.5464028199999</v>
      </c>
      <c r="X26" s="36">
        <f>SUMIFS(СВЦЭМ!$D$33:$D$776,СВЦЭМ!$A$33:$A$776,$A26,СВЦЭМ!$B$33:$B$776,X$11)+'СЕТ СН'!$F$14+СВЦЭМ!$D$10+'СЕТ СН'!$F$8*'СЕТ СН'!$F$9-'СЕТ СН'!$F$26</f>
        <v>1330.3672743499999</v>
      </c>
      <c r="Y26" s="36">
        <f>SUMIFS(СВЦЭМ!$D$33:$D$776,СВЦЭМ!$A$33:$A$776,$A26,СВЦЭМ!$B$33:$B$776,Y$11)+'СЕТ СН'!$F$14+СВЦЭМ!$D$10+'СЕТ СН'!$F$8*'СЕТ СН'!$F$9-'СЕТ СН'!$F$26</f>
        <v>1328.36276681</v>
      </c>
    </row>
    <row r="27" spans="1:25" ht="15.75" x14ac:dyDescent="0.2">
      <c r="A27" s="35">
        <f t="shared" si="0"/>
        <v>44243</v>
      </c>
      <c r="B27" s="36">
        <f>SUMIFS(СВЦЭМ!$D$33:$D$776,СВЦЭМ!$A$33:$A$776,$A27,СВЦЭМ!$B$33:$B$776,B$11)+'СЕТ СН'!$F$14+СВЦЭМ!$D$10+'СЕТ СН'!$F$8*'СЕТ СН'!$F$9-'СЕТ СН'!$F$26</f>
        <v>1283.7393664199999</v>
      </c>
      <c r="C27" s="36">
        <f>SUMIFS(СВЦЭМ!$D$33:$D$776,СВЦЭМ!$A$33:$A$776,$A27,СВЦЭМ!$B$33:$B$776,C$11)+'СЕТ СН'!$F$14+СВЦЭМ!$D$10+'СЕТ СН'!$F$8*'СЕТ СН'!$F$9-'СЕТ СН'!$F$26</f>
        <v>1312.2659181399999</v>
      </c>
      <c r="D27" s="36">
        <f>SUMIFS(СВЦЭМ!$D$33:$D$776,СВЦЭМ!$A$33:$A$776,$A27,СВЦЭМ!$B$33:$B$776,D$11)+'СЕТ СН'!$F$14+СВЦЭМ!$D$10+'СЕТ СН'!$F$8*'СЕТ СН'!$F$9-'СЕТ СН'!$F$26</f>
        <v>1312.2517901599999</v>
      </c>
      <c r="E27" s="36">
        <f>SUMIFS(СВЦЭМ!$D$33:$D$776,СВЦЭМ!$A$33:$A$776,$A27,СВЦЭМ!$B$33:$B$776,E$11)+'СЕТ СН'!$F$14+СВЦЭМ!$D$10+'СЕТ СН'!$F$8*'СЕТ СН'!$F$9-'СЕТ СН'!$F$26</f>
        <v>1319.21542933</v>
      </c>
      <c r="F27" s="36">
        <f>SUMIFS(СВЦЭМ!$D$33:$D$776,СВЦЭМ!$A$33:$A$776,$A27,СВЦЭМ!$B$33:$B$776,F$11)+'СЕТ СН'!$F$14+СВЦЭМ!$D$10+'СЕТ СН'!$F$8*'СЕТ СН'!$F$9-'СЕТ СН'!$F$26</f>
        <v>1306.39838814</v>
      </c>
      <c r="G27" s="36">
        <f>SUMIFS(СВЦЭМ!$D$33:$D$776,СВЦЭМ!$A$33:$A$776,$A27,СВЦЭМ!$B$33:$B$776,G$11)+'СЕТ СН'!$F$14+СВЦЭМ!$D$10+'СЕТ СН'!$F$8*'СЕТ СН'!$F$9-'СЕТ СН'!$F$26</f>
        <v>1271.8428382100001</v>
      </c>
      <c r="H27" s="36">
        <f>SUMIFS(СВЦЭМ!$D$33:$D$776,СВЦЭМ!$A$33:$A$776,$A27,СВЦЭМ!$B$33:$B$776,H$11)+'СЕТ СН'!$F$14+СВЦЭМ!$D$10+'СЕТ СН'!$F$8*'СЕТ СН'!$F$9-'СЕТ СН'!$F$26</f>
        <v>1260.0169278600001</v>
      </c>
      <c r="I27" s="36">
        <f>SUMIFS(СВЦЭМ!$D$33:$D$776,СВЦЭМ!$A$33:$A$776,$A27,СВЦЭМ!$B$33:$B$776,I$11)+'СЕТ СН'!$F$14+СВЦЭМ!$D$10+'СЕТ СН'!$F$8*'СЕТ СН'!$F$9-'СЕТ СН'!$F$26</f>
        <v>1268.3517924400001</v>
      </c>
      <c r="J27" s="36">
        <f>SUMIFS(СВЦЭМ!$D$33:$D$776,СВЦЭМ!$A$33:$A$776,$A27,СВЦЭМ!$B$33:$B$776,J$11)+'СЕТ СН'!$F$14+СВЦЭМ!$D$10+'СЕТ СН'!$F$8*'СЕТ СН'!$F$9-'СЕТ СН'!$F$26</f>
        <v>1279.62433216</v>
      </c>
      <c r="K27" s="36">
        <f>SUMIFS(СВЦЭМ!$D$33:$D$776,СВЦЭМ!$A$33:$A$776,$A27,СВЦЭМ!$B$33:$B$776,K$11)+'СЕТ СН'!$F$14+СВЦЭМ!$D$10+'СЕТ СН'!$F$8*'СЕТ СН'!$F$9-'СЕТ СН'!$F$26</f>
        <v>1281.29583151</v>
      </c>
      <c r="L27" s="36">
        <f>SUMIFS(СВЦЭМ!$D$33:$D$776,СВЦЭМ!$A$33:$A$776,$A27,СВЦЭМ!$B$33:$B$776,L$11)+'СЕТ СН'!$F$14+СВЦЭМ!$D$10+'СЕТ СН'!$F$8*'СЕТ СН'!$F$9-'СЕТ СН'!$F$26</f>
        <v>1275.9297328100001</v>
      </c>
      <c r="M27" s="36">
        <f>SUMIFS(СВЦЭМ!$D$33:$D$776,СВЦЭМ!$A$33:$A$776,$A27,СВЦЭМ!$B$33:$B$776,M$11)+'СЕТ СН'!$F$14+СВЦЭМ!$D$10+'СЕТ СН'!$F$8*'СЕТ СН'!$F$9-'СЕТ СН'!$F$26</f>
        <v>1268.2958689700001</v>
      </c>
      <c r="N27" s="36">
        <f>SUMIFS(СВЦЭМ!$D$33:$D$776,СВЦЭМ!$A$33:$A$776,$A27,СВЦЭМ!$B$33:$B$776,N$11)+'СЕТ СН'!$F$14+СВЦЭМ!$D$10+'СЕТ СН'!$F$8*'СЕТ СН'!$F$9-'СЕТ СН'!$F$26</f>
        <v>1258.6378133000001</v>
      </c>
      <c r="O27" s="36">
        <f>SUMIFS(СВЦЭМ!$D$33:$D$776,СВЦЭМ!$A$33:$A$776,$A27,СВЦЭМ!$B$33:$B$776,O$11)+'СЕТ СН'!$F$14+СВЦЭМ!$D$10+'СЕТ СН'!$F$8*'СЕТ СН'!$F$9-'СЕТ СН'!$F$26</f>
        <v>1250.3275665600002</v>
      </c>
      <c r="P27" s="36">
        <f>SUMIFS(СВЦЭМ!$D$33:$D$776,СВЦЭМ!$A$33:$A$776,$A27,СВЦЭМ!$B$33:$B$776,P$11)+'СЕТ СН'!$F$14+СВЦЭМ!$D$10+'СЕТ СН'!$F$8*'СЕТ СН'!$F$9-'СЕТ СН'!$F$26</f>
        <v>1257.4616889000001</v>
      </c>
      <c r="Q27" s="36">
        <f>SUMIFS(СВЦЭМ!$D$33:$D$776,СВЦЭМ!$A$33:$A$776,$A27,СВЦЭМ!$B$33:$B$776,Q$11)+'СЕТ СН'!$F$14+СВЦЭМ!$D$10+'СЕТ СН'!$F$8*'СЕТ СН'!$F$9-'СЕТ СН'!$F$26</f>
        <v>1254.4492043800001</v>
      </c>
      <c r="R27" s="36">
        <f>SUMIFS(СВЦЭМ!$D$33:$D$776,СВЦЭМ!$A$33:$A$776,$A27,СВЦЭМ!$B$33:$B$776,R$11)+'СЕТ СН'!$F$14+СВЦЭМ!$D$10+'СЕТ СН'!$F$8*'СЕТ СН'!$F$9-'СЕТ СН'!$F$26</f>
        <v>1248.0282547199999</v>
      </c>
      <c r="S27" s="36">
        <f>SUMIFS(СВЦЭМ!$D$33:$D$776,СВЦЭМ!$A$33:$A$776,$A27,СВЦЭМ!$B$33:$B$776,S$11)+'СЕТ СН'!$F$14+СВЦЭМ!$D$10+'СЕТ СН'!$F$8*'СЕТ СН'!$F$9-'СЕТ СН'!$F$26</f>
        <v>1242.7465366000001</v>
      </c>
      <c r="T27" s="36">
        <f>SUMIFS(СВЦЭМ!$D$33:$D$776,СВЦЭМ!$A$33:$A$776,$A27,СВЦЭМ!$B$33:$B$776,T$11)+'СЕТ СН'!$F$14+СВЦЭМ!$D$10+'СЕТ СН'!$F$8*'СЕТ СН'!$F$9-'СЕТ СН'!$F$26</f>
        <v>1269.99982585</v>
      </c>
      <c r="U27" s="36">
        <f>SUMIFS(СВЦЭМ!$D$33:$D$776,СВЦЭМ!$A$33:$A$776,$A27,СВЦЭМ!$B$33:$B$776,U$11)+'СЕТ СН'!$F$14+СВЦЭМ!$D$10+'СЕТ СН'!$F$8*'СЕТ СН'!$F$9-'СЕТ СН'!$F$26</f>
        <v>1276.61136031</v>
      </c>
      <c r="V27" s="36">
        <f>SUMIFS(СВЦЭМ!$D$33:$D$776,СВЦЭМ!$A$33:$A$776,$A27,СВЦЭМ!$B$33:$B$776,V$11)+'СЕТ СН'!$F$14+СВЦЭМ!$D$10+'СЕТ СН'!$F$8*'СЕТ СН'!$F$9-'СЕТ СН'!$F$26</f>
        <v>1281.63766252</v>
      </c>
      <c r="W27" s="36">
        <f>SUMIFS(СВЦЭМ!$D$33:$D$776,СВЦЭМ!$A$33:$A$776,$A27,СВЦЭМ!$B$33:$B$776,W$11)+'СЕТ СН'!$F$14+СВЦЭМ!$D$10+'СЕТ СН'!$F$8*'СЕТ СН'!$F$9-'СЕТ СН'!$F$26</f>
        <v>1283.5249890099999</v>
      </c>
      <c r="X27" s="36">
        <f>SUMIFS(СВЦЭМ!$D$33:$D$776,СВЦЭМ!$A$33:$A$776,$A27,СВЦЭМ!$B$33:$B$776,X$11)+'СЕТ СН'!$F$14+СВЦЭМ!$D$10+'СЕТ СН'!$F$8*'СЕТ СН'!$F$9-'СЕТ СН'!$F$26</f>
        <v>1264.0251999300001</v>
      </c>
      <c r="Y27" s="36">
        <f>SUMIFS(СВЦЭМ!$D$33:$D$776,СВЦЭМ!$A$33:$A$776,$A27,СВЦЭМ!$B$33:$B$776,Y$11)+'СЕТ СН'!$F$14+СВЦЭМ!$D$10+'СЕТ СН'!$F$8*'СЕТ СН'!$F$9-'СЕТ СН'!$F$26</f>
        <v>1282.7581829199999</v>
      </c>
    </row>
    <row r="28" spans="1:25" ht="15.75" x14ac:dyDescent="0.2">
      <c r="A28" s="35">
        <f t="shared" si="0"/>
        <v>44244</v>
      </c>
      <c r="B28" s="36">
        <f>SUMIFS(СВЦЭМ!$D$33:$D$776,СВЦЭМ!$A$33:$A$776,$A28,СВЦЭМ!$B$33:$B$776,B$11)+'СЕТ СН'!$F$14+СВЦЭМ!$D$10+'СЕТ СН'!$F$8*'СЕТ СН'!$F$9-'СЕТ СН'!$F$26</f>
        <v>1287.4423234999999</v>
      </c>
      <c r="C28" s="36">
        <f>SUMIFS(СВЦЭМ!$D$33:$D$776,СВЦЭМ!$A$33:$A$776,$A28,СВЦЭМ!$B$33:$B$776,C$11)+'СЕТ СН'!$F$14+СВЦЭМ!$D$10+'СЕТ СН'!$F$8*'СЕТ СН'!$F$9-'СЕТ СН'!$F$26</f>
        <v>1321.1453534699999</v>
      </c>
      <c r="D28" s="36">
        <f>SUMIFS(СВЦЭМ!$D$33:$D$776,СВЦЭМ!$A$33:$A$776,$A28,СВЦЭМ!$B$33:$B$776,D$11)+'СЕТ СН'!$F$14+СВЦЭМ!$D$10+'СЕТ СН'!$F$8*'СЕТ СН'!$F$9-'СЕТ СН'!$F$26</f>
        <v>1348.94514701</v>
      </c>
      <c r="E28" s="36">
        <f>SUMIFS(СВЦЭМ!$D$33:$D$776,СВЦЭМ!$A$33:$A$776,$A28,СВЦЭМ!$B$33:$B$776,E$11)+'СЕТ СН'!$F$14+СВЦЭМ!$D$10+'СЕТ СН'!$F$8*'СЕТ СН'!$F$9-'СЕТ СН'!$F$26</f>
        <v>1346.5360178799999</v>
      </c>
      <c r="F28" s="36">
        <f>SUMIFS(СВЦЭМ!$D$33:$D$776,СВЦЭМ!$A$33:$A$776,$A28,СВЦЭМ!$B$33:$B$776,F$11)+'СЕТ СН'!$F$14+СВЦЭМ!$D$10+'СЕТ СН'!$F$8*'СЕТ СН'!$F$9-'СЕТ СН'!$F$26</f>
        <v>1330.6532900499999</v>
      </c>
      <c r="G28" s="36">
        <f>SUMIFS(СВЦЭМ!$D$33:$D$776,СВЦЭМ!$A$33:$A$776,$A28,СВЦЭМ!$B$33:$B$776,G$11)+'СЕТ СН'!$F$14+СВЦЭМ!$D$10+'СЕТ СН'!$F$8*'СЕТ СН'!$F$9-'СЕТ СН'!$F$26</f>
        <v>1293.4544329</v>
      </c>
      <c r="H28" s="36">
        <f>SUMIFS(СВЦЭМ!$D$33:$D$776,СВЦЭМ!$A$33:$A$776,$A28,СВЦЭМ!$B$33:$B$776,H$11)+'СЕТ СН'!$F$14+СВЦЭМ!$D$10+'СЕТ СН'!$F$8*'СЕТ СН'!$F$9-'СЕТ СН'!$F$26</f>
        <v>1274.8376912599999</v>
      </c>
      <c r="I28" s="36">
        <f>SUMIFS(СВЦЭМ!$D$33:$D$776,СВЦЭМ!$A$33:$A$776,$A28,СВЦЭМ!$B$33:$B$776,I$11)+'СЕТ СН'!$F$14+СВЦЭМ!$D$10+'СЕТ СН'!$F$8*'СЕТ СН'!$F$9-'СЕТ СН'!$F$26</f>
        <v>1271.0717812400001</v>
      </c>
      <c r="J28" s="36">
        <f>SUMIFS(СВЦЭМ!$D$33:$D$776,СВЦЭМ!$A$33:$A$776,$A28,СВЦЭМ!$B$33:$B$776,J$11)+'СЕТ СН'!$F$14+СВЦЭМ!$D$10+'СЕТ СН'!$F$8*'СЕТ СН'!$F$9-'СЕТ СН'!$F$26</f>
        <v>1277.44272546</v>
      </c>
      <c r="K28" s="36">
        <f>SUMIFS(СВЦЭМ!$D$33:$D$776,СВЦЭМ!$A$33:$A$776,$A28,СВЦЭМ!$B$33:$B$776,K$11)+'СЕТ СН'!$F$14+СВЦЭМ!$D$10+'СЕТ СН'!$F$8*'СЕТ СН'!$F$9-'СЕТ СН'!$F$26</f>
        <v>1275.93275599</v>
      </c>
      <c r="L28" s="36">
        <f>SUMIFS(СВЦЭМ!$D$33:$D$776,СВЦЭМ!$A$33:$A$776,$A28,СВЦЭМ!$B$33:$B$776,L$11)+'СЕТ СН'!$F$14+СВЦЭМ!$D$10+'СЕТ СН'!$F$8*'СЕТ СН'!$F$9-'СЕТ СН'!$F$26</f>
        <v>1269.8929517000001</v>
      </c>
      <c r="M28" s="36">
        <f>SUMIFS(СВЦЭМ!$D$33:$D$776,СВЦЭМ!$A$33:$A$776,$A28,СВЦЭМ!$B$33:$B$776,M$11)+'СЕТ СН'!$F$14+СВЦЭМ!$D$10+'СЕТ СН'!$F$8*'СЕТ СН'!$F$9-'СЕТ СН'!$F$26</f>
        <v>1268.20393956</v>
      </c>
      <c r="N28" s="36">
        <f>SUMIFS(СВЦЭМ!$D$33:$D$776,СВЦЭМ!$A$33:$A$776,$A28,СВЦЭМ!$B$33:$B$776,N$11)+'СЕТ СН'!$F$14+СВЦЭМ!$D$10+'СЕТ СН'!$F$8*'СЕТ СН'!$F$9-'СЕТ СН'!$F$26</f>
        <v>1265.95841019</v>
      </c>
      <c r="O28" s="36">
        <f>SUMIFS(СВЦЭМ!$D$33:$D$776,СВЦЭМ!$A$33:$A$776,$A28,СВЦЭМ!$B$33:$B$776,O$11)+'СЕТ СН'!$F$14+СВЦЭМ!$D$10+'СЕТ СН'!$F$8*'СЕТ СН'!$F$9-'СЕТ СН'!$F$26</f>
        <v>1249.57375729</v>
      </c>
      <c r="P28" s="36">
        <f>SUMIFS(СВЦЭМ!$D$33:$D$776,СВЦЭМ!$A$33:$A$776,$A28,СВЦЭМ!$B$33:$B$776,P$11)+'СЕТ СН'!$F$14+СВЦЭМ!$D$10+'СЕТ СН'!$F$8*'СЕТ СН'!$F$9-'СЕТ СН'!$F$26</f>
        <v>1249.7974164500001</v>
      </c>
      <c r="Q28" s="36">
        <f>SUMIFS(СВЦЭМ!$D$33:$D$776,СВЦЭМ!$A$33:$A$776,$A28,СВЦЭМ!$B$33:$B$776,Q$11)+'СЕТ СН'!$F$14+СВЦЭМ!$D$10+'СЕТ СН'!$F$8*'СЕТ СН'!$F$9-'СЕТ СН'!$F$26</f>
        <v>1270.8499075500001</v>
      </c>
      <c r="R28" s="36">
        <f>SUMIFS(СВЦЭМ!$D$33:$D$776,СВЦЭМ!$A$33:$A$776,$A28,СВЦЭМ!$B$33:$B$776,R$11)+'СЕТ СН'!$F$14+СВЦЭМ!$D$10+'СЕТ СН'!$F$8*'СЕТ СН'!$F$9-'СЕТ СН'!$F$26</f>
        <v>1265.1962747499999</v>
      </c>
      <c r="S28" s="36">
        <f>SUMIFS(СВЦЭМ!$D$33:$D$776,СВЦЭМ!$A$33:$A$776,$A28,СВЦЭМ!$B$33:$B$776,S$11)+'СЕТ СН'!$F$14+СВЦЭМ!$D$10+'СЕТ СН'!$F$8*'СЕТ СН'!$F$9-'СЕТ СН'!$F$26</f>
        <v>1254.61241395</v>
      </c>
      <c r="T28" s="36">
        <f>SUMIFS(СВЦЭМ!$D$33:$D$776,СВЦЭМ!$A$33:$A$776,$A28,СВЦЭМ!$B$33:$B$776,T$11)+'СЕТ СН'!$F$14+СВЦЭМ!$D$10+'СЕТ СН'!$F$8*'СЕТ СН'!$F$9-'СЕТ СН'!$F$26</f>
        <v>1263.2051603800001</v>
      </c>
      <c r="U28" s="36">
        <f>SUMIFS(СВЦЭМ!$D$33:$D$776,СВЦЭМ!$A$33:$A$776,$A28,СВЦЭМ!$B$33:$B$776,U$11)+'СЕТ СН'!$F$14+СВЦЭМ!$D$10+'СЕТ СН'!$F$8*'СЕТ СН'!$F$9-'СЕТ СН'!$F$26</f>
        <v>1272.6098106100001</v>
      </c>
      <c r="V28" s="36">
        <f>SUMIFS(СВЦЭМ!$D$33:$D$776,СВЦЭМ!$A$33:$A$776,$A28,СВЦЭМ!$B$33:$B$776,V$11)+'СЕТ СН'!$F$14+СВЦЭМ!$D$10+'СЕТ СН'!$F$8*'СЕТ СН'!$F$9-'СЕТ СН'!$F$26</f>
        <v>1270.316624</v>
      </c>
      <c r="W28" s="36">
        <f>SUMIFS(СВЦЭМ!$D$33:$D$776,СВЦЭМ!$A$33:$A$776,$A28,СВЦЭМ!$B$33:$B$776,W$11)+'СЕТ СН'!$F$14+СВЦЭМ!$D$10+'СЕТ СН'!$F$8*'СЕТ СН'!$F$9-'СЕТ СН'!$F$26</f>
        <v>1265.26556747</v>
      </c>
      <c r="X28" s="36">
        <f>SUMIFS(СВЦЭМ!$D$33:$D$776,СВЦЭМ!$A$33:$A$776,$A28,СВЦЭМ!$B$33:$B$776,X$11)+'СЕТ СН'!$F$14+СВЦЭМ!$D$10+'СЕТ СН'!$F$8*'СЕТ СН'!$F$9-'СЕТ СН'!$F$26</f>
        <v>1274.7026393600001</v>
      </c>
      <c r="Y28" s="36">
        <f>SUMIFS(СВЦЭМ!$D$33:$D$776,СВЦЭМ!$A$33:$A$776,$A28,СВЦЭМ!$B$33:$B$776,Y$11)+'СЕТ СН'!$F$14+СВЦЭМ!$D$10+'СЕТ СН'!$F$8*'СЕТ СН'!$F$9-'СЕТ СН'!$F$26</f>
        <v>1284.23297727</v>
      </c>
    </row>
    <row r="29" spans="1:25" ht="15.75" x14ac:dyDescent="0.2">
      <c r="A29" s="35">
        <f t="shared" si="0"/>
        <v>44245</v>
      </c>
      <c r="B29" s="36">
        <f>SUMIFS(СВЦЭМ!$D$33:$D$776,СВЦЭМ!$A$33:$A$776,$A29,СВЦЭМ!$B$33:$B$776,B$11)+'СЕТ СН'!$F$14+СВЦЭМ!$D$10+'СЕТ СН'!$F$8*'СЕТ СН'!$F$9-'СЕТ СН'!$F$26</f>
        <v>1319.4100101399999</v>
      </c>
      <c r="C29" s="36">
        <f>SUMIFS(СВЦЭМ!$D$33:$D$776,СВЦЭМ!$A$33:$A$776,$A29,СВЦЭМ!$B$33:$B$776,C$11)+'СЕТ СН'!$F$14+СВЦЭМ!$D$10+'СЕТ СН'!$F$8*'СЕТ СН'!$F$9-'СЕТ СН'!$F$26</f>
        <v>1335.9531204699999</v>
      </c>
      <c r="D29" s="36">
        <f>SUMIFS(СВЦЭМ!$D$33:$D$776,СВЦЭМ!$A$33:$A$776,$A29,СВЦЭМ!$B$33:$B$776,D$11)+'СЕТ СН'!$F$14+СВЦЭМ!$D$10+'СЕТ СН'!$F$8*'СЕТ СН'!$F$9-'СЕТ СН'!$F$26</f>
        <v>1366.8588161</v>
      </c>
      <c r="E29" s="36">
        <f>SUMIFS(СВЦЭМ!$D$33:$D$776,СВЦЭМ!$A$33:$A$776,$A29,СВЦЭМ!$B$33:$B$776,E$11)+'СЕТ СН'!$F$14+СВЦЭМ!$D$10+'СЕТ СН'!$F$8*'СЕТ СН'!$F$9-'СЕТ СН'!$F$26</f>
        <v>1372.0504734199999</v>
      </c>
      <c r="F29" s="36">
        <f>SUMIFS(СВЦЭМ!$D$33:$D$776,СВЦЭМ!$A$33:$A$776,$A29,СВЦЭМ!$B$33:$B$776,F$11)+'СЕТ СН'!$F$14+СВЦЭМ!$D$10+'СЕТ СН'!$F$8*'СЕТ СН'!$F$9-'СЕТ СН'!$F$26</f>
        <v>1363.0269409099999</v>
      </c>
      <c r="G29" s="36">
        <f>SUMIFS(СВЦЭМ!$D$33:$D$776,СВЦЭМ!$A$33:$A$776,$A29,СВЦЭМ!$B$33:$B$776,G$11)+'СЕТ СН'!$F$14+СВЦЭМ!$D$10+'СЕТ СН'!$F$8*'СЕТ СН'!$F$9-'СЕТ СН'!$F$26</f>
        <v>1341.35087935</v>
      </c>
      <c r="H29" s="36">
        <f>SUMIFS(СВЦЭМ!$D$33:$D$776,СВЦЭМ!$A$33:$A$776,$A29,СВЦЭМ!$B$33:$B$776,H$11)+'СЕТ СН'!$F$14+СВЦЭМ!$D$10+'СЕТ СН'!$F$8*'СЕТ СН'!$F$9-'СЕТ СН'!$F$26</f>
        <v>1299.30829879</v>
      </c>
      <c r="I29" s="36">
        <f>SUMIFS(СВЦЭМ!$D$33:$D$776,СВЦЭМ!$A$33:$A$776,$A29,СВЦЭМ!$B$33:$B$776,I$11)+'СЕТ СН'!$F$14+СВЦЭМ!$D$10+'СЕТ СН'!$F$8*'СЕТ СН'!$F$9-'СЕТ СН'!$F$26</f>
        <v>1271.0422346600001</v>
      </c>
      <c r="J29" s="36">
        <f>SUMIFS(СВЦЭМ!$D$33:$D$776,СВЦЭМ!$A$33:$A$776,$A29,СВЦЭМ!$B$33:$B$776,J$11)+'СЕТ СН'!$F$14+СВЦЭМ!$D$10+'СЕТ СН'!$F$8*'СЕТ СН'!$F$9-'СЕТ СН'!$F$26</f>
        <v>1246.73632288</v>
      </c>
      <c r="K29" s="36">
        <f>SUMIFS(СВЦЭМ!$D$33:$D$776,СВЦЭМ!$A$33:$A$776,$A29,СВЦЭМ!$B$33:$B$776,K$11)+'СЕТ СН'!$F$14+СВЦЭМ!$D$10+'СЕТ СН'!$F$8*'СЕТ СН'!$F$9-'СЕТ СН'!$F$26</f>
        <v>1247.8804932800001</v>
      </c>
      <c r="L29" s="36">
        <f>SUMIFS(СВЦЭМ!$D$33:$D$776,СВЦЭМ!$A$33:$A$776,$A29,СВЦЭМ!$B$33:$B$776,L$11)+'СЕТ СН'!$F$14+СВЦЭМ!$D$10+'СЕТ СН'!$F$8*'СЕТ СН'!$F$9-'СЕТ СН'!$F$26</f>
        <v>1243.0941773</v>
      </c>
      <c r="M29" s="36">
        <f>SUMIFS(СВЦЭМ!$D$33:$D$776,СВЦЭМ!$A$33:$A$776,$A29,СВЦЭМ!$B$33:$B$776,M$11)+'СЕТ СН'!$F$14+СВЦЭМ!$D$10+'СЕТ СН'!$F$8*'СЕТ СН'!$F$9-'СЕТ СН'!$F$26</f>
        <v>1248.28892615</v>
      </c>
      <c r="N29" s="36">
        <f>SUMIFS(СВЦЭМ!$D$33:$D$776,СВЦЭМ!$A$33:$A$776,$A29,СВЦЭМ!$B$33:$B$776,N$11)+'СЕТ СН'!$F$14+СВЦЭМ!$D$10+'СЕТ СН'!$F$8*'СЕТ СН'!$F$9-'СЕТ СН'!$F$26</f>
        <v>1261.93985079</v>
      </c>
      <c r="O29" s="36">
        <f>SUMIFS(СВЦЭМ!$D$33:$D$776,СВЦЭМ!$A$33:$A$776,$A29,СВЦЭМ!$B$33:$B$776,O$11)+'СЕТ СН'!$F$14+СВЦЭМ!$D$10+'СЕТ СН'!$F$8*'СЕТ СН'!$F$9-'СЕТ СН'!$F$26</f>
        <v>1248.4726047700001</v>
      </c>
      <c r="P29" s="36">
        <f>SUMIFS(СВЦЭМ!$D$33:$D$776,СВЦЭМ!$A$33:$A$776,$A29,СВЦЭМ!$B$33:$B$776,P$11)+'СЕТ СН'!$F$14+СВЦЭМ!$D$10+'СЕТ СН'!$F$8*'СЕТ СН'!$F$9-'СЕТ СН'!$F$26</f>
        <v>1250.53121272</v>
      </c>
      <c r="Q29" s="36">
        <f>SUMIFS(СВЦЭМ!$D$33:$D$776,СВЦЭМ!$A$33:$A$776,$A29,СВЦЭМ!$B$33:$B$776,Q$11)+'СЕТ СН'!$F$14+СВЦЭМ!$D$10+'СЕТ СН'!$F$8*'СЕТ СН'!$F$9-'СЕТ СН'!$F$26</f>
        <v>1258.91421644</v>
      </c>
      <c r="R29" s="36">
        <f>SUMIFS(СВЦЭМ!$D$33:$D$776,СВЦЭМ!$A$33:$A$776,$A29,СВЦЭМ!$B$33:$B$776,R$11)+'СЕТ СН'!$F$14+СВЦЭМ!$D$10+'СЕТ СН'!$F$8*'СЕТ СН'!$F$9-'СЕТ СН'!$F$26</f>
        <v>1272.1722045500001</v>
      </c>
      <c r="S29" s="36">
        <f>SUMIFS(СВЦЭМ!$D$33:$D$776,СВЦЭМ!$A$33:$A$776,$A29,СВЦЭМ!$B$33:$B$776,S$11)+'СЕТ СН'!$F$14+СВЦЭМ!$D$10+'СЕТ СН'!$F$8*'СЕТ СН'!$F$9-'СЕТ СН'!$F$26</f>
        <v>1246.11996647</v>
      </c>
      <c r="T29" s="36">
        <f>SUMIFS(СВЦЭМ!$D$33:$D$776,СВЦЭМ!$A$33:$A$776,$A29,СВЦЭМ!$B$33:$B$776,T$11)+'СЕТ СН'!$F$14+СВЦЭМ!$D$10+'СЕТ СН'!$F$8*'СЕТ СН'!$F$9-'СЕТ СН'!$F$26</f>
        <v>1222.1517054800001</v>
      </c>
      <c r="U29" s="36">
        <f>SUMIFS(СВЦЭМ!$D$33:$D$776,СВЦЭМ!$A$33:$A$776,$A29,СВЦЭМ!$B$33:$B$776,U$11)+'СЕТ СН'!$F$14+СВЦЭМ!$D$10+'СЕТ СН'!$F$8*'СЕТ СН'!$F$9-'СЕТ СН'!$F$26</f>
        <v>1225.8986365200001</v>
      </c>
      <c r="V29" s="36">
        <f>SUMIFS(СВЦЭМ!$D$33:$D$776,СВЦЭМ!$A$33:$A$776,$A29,СВЦЭМ!$B$33:$B$776,V$11)+'СЕТ СН'!$F$14+СВЦЭМ!$D$10+'СЕТ СН'!$F$8*'СЕТ СН'!$F$9-'СЕТ СН'!$F$26</f>
        <v>1216.44094911</v>
      </c>
      <c r="W29" s="36">
        <f>SUMIFS(СВЦЭМ!$D$33:$D$776,СВЦЭМ!$A$33:$A$776,$A29,СВЦЭМ!$B$33:$B$776,W$11)+'СЕТ СН'!$F$14+СВЦЭМ!$D$10+'СЕТ СН'!$F$8*'СЕТ СН'!$F$9-'СЕТ СН'!$F$26</f>
        <v>1232.92881747</v>
      </c>
      <c r="X29" s="36">
        <f>SUMIFS(СВЦЭМ!$D$33:$D$776,СВЦЭМ!$A$33:$A$776,$A29,СВЦЭМ!$B$33:$B$776,X$11)+'СЕТ СН'!$F$14+СВЦЭМ!$D$10+'СЕТ СН'!$F$8*'СЕТ СН'!$F$9-'СЕТ СН'!$F$26</f>
        <v>1247.2983256</v>
      </c>
      <c r="Y29" s="36">
        <f>SUMIFS(СВЦЭМ!$D$33:$D$776,СВЦЭМ!$A$33:$A$776,$A29,СВЦЭМ!$B$33:$B$776,Y$11)+'СЕТ СН'!$F$14+СВЦЭМ!$D$10+'СЕТ СН'!$F$8*'СЕТ СН'!$F$9-'СЕТ СН'!$F$26</f>
        <v>1284.66531315</v>
      </c>
    </row>
    <row r="30" spans="1:25" ht="15.75" x14ac:dyDescent="0.2">
      <c r="A30" s="35">
        <f t="shared" si="0"/>
        <v>44246</v>
      </c>
      <c r="B30" s="36">
        <f>SUMIFS(СВЦЭМ!$D$33:$D$776,СВЦЭМ!$A$33:$A$776,$A30,СВЦЭМ!$B$33:$B$776,B$11)+'СЕТ СН'!$F$14+СВЦЭМ!$D$10+'СЕТ СН'!$F$8*'СЕТ СН'!$F$9-'СЕТ СН'!$F$26</f>
        <v>1294.20227604</v>
      </c>
      <c r="C30" s="36">
        <f>SUMIFS(СВЦЭМ!$D$33:$D$776,СВЦЭМ!$A$33:$A$776,$A30,СВЦЭМ!$B$33:$B$776,C$11)+'СЕТ СН'!$F$14+СВЦЭМ!$D$10+'СЕТ СН'!$F$8*'СЕТ СН'!$F$9-'СЕТ СН'!$F$26</f>
        <v>1318.2607893700001</v>
      </c>
      <c r="D30" s="36">
        <f>SUMIFS(СВЦЭМ!$D$33:$D$776,СВЦЭМ!$A$33:$A$776,$A30,СВЦЭМ!$B$33:$B$776,D$11)+'СЕТ СН'!$F$14+СВЦЭМ!$D$10+'СЕТ СН'!$F$8*'СЕТ СН'!$F$9-'СЕТ СН'!$F$26</f>
        <v>1357.76743844</v>
      </c>
      <c r="E30" s="36">
        <f>SUMIFS(СВЦЭМ!$D$33:$D$776,СВЦЭМ!$A$33:$A$776,$A30,СВЦЭМ!$B$33:$B$776,E$11)+'СЕТ СН'!$F$14+СВЦЭМ!$D$10+'СЕТ СН'!$F$8*'СЕТ СН'!$F$9-'СЕТ СН'!$F$26</f>
        <v>1363.02775236</v>
      </c>
      <c r="F30" s="36">
        <f>SUMIFS(СВЦЭМ!$D$33:$D$776,СВЦЭМ!$A$33:$A$776,$A30,СВЦЭМ!$B$33:$B$776,F$11)+'СЕТ СН'!$F$14+СВЦЭМ!$D$10+'СЕТ СН'!$F$8*'СЕТ СН'!$F$9-'СЕТ СН'!$F$26</f>
        <v>1359.53201558</v>
      </c>
      <c r="G30" s="36">
        <f>SUMIFS(СВЦЭМ!$D$33:$D$776,СВЦЭМ!$A$33:$A$776,$A30,СВЦЭМ!$B$33:$B$776,G$11)+'СЕТ СН'!$F$14+СВЦЭМ!$D$10+'СЕТ СН'!$F$8*'СЕТ СН'!$F$9-'СЕТ СН'!$F$26</f>
        <v>1333.5035238099999</v>
      </c>
      <c r="H30" s="36">
        <f>SUMIFS(СВЦЭМ!$D$33:$D$776,СВЦЭМ!$A$33:$A$776,$A30,СВЦЭМ!$B$33:$B$776,H$11)+'СЕТ СН'!$F$14+СВЦЭМ!$D$10+'СЕТ СН'!$F$8*'СЕТ СН'!$F$9-'СЕТ СН'!$F$26</f>
        <v>1299.28264031</v>
      </c>
      <c r="I30" s="36">
        <f>SUMIFS(СВЦЭМ!$D$33:$D$776,СВЦЭМ!$A$33:$A$776,$A30,СВЦЭМ!$B$33:$B$776,I$11)+'СЕТ СН'!$F$14+СВЦЭМ!$D$10+'СЕТ СН'!$F$8*'СЕТ СН'!$F$9-'СЕТ СН'!$F$26</f>
        <v>1267.1378278500001</v>
      </c>
      <c r="J30" s="36">
        <f>SUMIFS(СВЦЭМ!$D$33:$D$776,СВЦЭМ!$A$33:$A$776,$A30,СВЦЭМ!$B$33:$B$776,J$11)+'СЕТ СН'!$F$14+СВЦЭМ!$D$10+'СЕТ СН'!$F$8*'СЕТ СН'!$F$9-'СЕТ СН'!$F$26</f>
        <v>1242.70351355</v>
      </c>
      <c r="K30" s="36">
        <f>SUMIFS(СВЦЭМ!$D$33:$D$776,СВЦЭМ!$A$33:$A$776,$A30,СВЦЭМ!$B$33:$B$776,K$11)+'СЕТ СН'!$F$14+СВЦЭМ!$D$10+'СЕТ СН'!$F$8*'СЕТ СН'!$F$9-'СЕТ СН'!$F$26</f>
        <v>1243.38579854</v>
      </c>
      <c r="L30" s="36">
        <f>SUMIFS(СВЦЭМ!$D$33:$D$776,СВЦЭМ!$A$33:$A$776,$A30,СВЦЭМ!$B$33:$B$776,L$11)+'СЕТ СН'!$F$14+СВЦЭМ!$D$10+'СЕТ СН'!$F$8*'СЕТ СН'!$F$9-'СЕТ СН'!$F$26</f>
        <v>1273.03077429</v>
      </c>
      <c r="M30" s="36">
        <f>SUMIFS(СВЦЭМ!$D$33:$D$776,СВЦЭМ!$A$33:$A$776,$A30,СВЦЭМ!$B$33:$B$776,M$11)+'СЕТ СН'!$F$14+СВЦЭМ!$D$10+'СЕТ СН'!$F$8*'СЕТ СН'!$F$9-'СЕТ СН'!$F$26</f>
        <v>1258.87628088</v>
      </c>
      <c r="N30" s="36">
        <f>SUMIFS(СВЦЭМ!$D$33:$D$776,СВЦЭМ!$A$33:$A$776,$A30,СВЦЭМ!$B$33:$B$776,N$11)+'СЕТ СН'!$F$14+СВЦЭМ!$D$10+'СЕТ СН'!$F$8*'СЕТ СН'!$F$9-'СЕТ СН'!$F$26</f>
        <v>1273.4303901200001</v>
      </c>
      <c r="O30" s="36">
        <f>SUMIFS(СВЦЭМ!$D$33:$D$776,СВЦЭМ!$A$33:$A$776,$A30,СВЦЭМ!$B$33:$B$776,O$11)+'СЕТ СН'!$F$14+СВЦЭМ!$D$10+'СЕТ СН'!$F$8*'СЕТ СН'!$F$9-'СЕТ СН'!$F$26</f>
        <v>1281.67820721</v>
      </c>
      <c r="P30" s="36">
        <f>SUMIFS(СВЦЭМ!$D$33:$D$776,СВЦЭМ!$A$33:$A$776,$A30,СВЦЭМ!$B$33:$B$776,P$11)+'СЕТ СН'!$F$14+СВЦЭМ!$D$10+'СЕТ СН'!$F$8*'СЕТ СН'!$F$9-'СЕТ СН'!$F$26</f>
        <v>1259.4952525600002</v>
      </c>
      <c r="Q30" s="36">
        <f>SUMIFS(СВЦЭМ!$D$33:$D$776,СВЦЭМ!$A$33:$A$776,$A30,СВЦЭМ!$B$33:$B$776,Q$11)+'СЕТ СН'!$F$14+СВЦЭМ!$D$10+'СЕТ СН'!$F$8*'СЕТ СН'!$F$9-'СЕТ СН'!$F$26</f>
        <v>1265.8597399299999</v>
      </c>
      <c r="R30" s="36">
        <f>SUMIFS(СВЦЭМ!$D$33:$D$776,СВЦЭМ!$A$33:$A$776,$A30,СВЦЭМ!$B$33:$B$776,R$11)+'СЕТ СН'!$F$14+СВЦЭМ!$D$10+'СЕТ СН'!$F$8*'СЕТ СН'!$F$9-'СЕТ СН'!$F$26</f>
        <v>1282.17671281</v>
      </c>
      <c r="S30" s="36">
        <f>SUMIFS(СВЦЭМ!$D$33:$D$776,СВЦЭМ!$A$33:$A$776,$A30,СВЦЭМ!$B$33:$B$776,S$11)+'СЕТ СН'!$F$14+СВЦЭМ!$D$10+'СЕТ СН'!$F$8*'СЕТ СН'!$F$9-'СЕТ СН'!$F$26</f>
        <v>1265.07997772</v>
      </c>
      <c r="T30" s="36">
        <f>SUMIFS(СВЦЭМ!$D$33:$D$776,СВЦЭМ!$A$33:$A$776,$A30,СВЦЭМ!$B$33:$B$776,T$11)+'СЕТ СН'!$F$14+СВЦЭМ!$D$10+'СЕТ СН'!$F$8*'СЕТ СН'!$F$9-'СЕТ СН'!$F$26</f>
        <v>1252.3277391900001</v>
      </c>
      <c r="U30" s="36">
        <f>SUMIFS(СВЦЭМ!$D$33:$D$776,СВЦЭМ!$A$33:$A$776,$A30,СВЦЭМ!$B$33:$B$776,U$11)+'СЕТ СН'!$F$14+СВЦЭМ!$D$10+'СЕТ СН'!$F$8*'СЕТ СН'!$F$9-'СЕТ СН'!$F$26</f>
        <v>1252.5408232</v>
      </c>
      <c r="V30" s="36">
        <f>SUMIFS(СВЦЭМ!$D$33:$D$776,СВЦЭМ!$A$33:$A$776,$A30,СВЦЭМ!$B$33:$B$776,V$11)+'СЕТ СН'!$F$14+СВЦЭМ!$D$10+'СЕТ СН'!$F$8*'СЕТ СН'!$F$9-'СЕТ СН'!$F$26</f>
        <v>1247.54172311</v>
      </c>
      <c r="W30" s="36">
        <f>SUMIFS(СВЦЭМ!$D$33:$D$776,СВЦЭМ!$A$33:$A$776,$A30,СВЦЭМ!$B$33:$B$776,W$11)+'СЕТ СН'!$F$14+СВЦЭМ!$D$10+'СЕТ СН'!$F$8*'СЕТ СН'!$F$9-'СЕТ СН'!$F$26</f>
        <v>1257.34844628</v>
      </c>
      <c r="X30" s="36">
        <f>SUMIFS(СВЦЭМ!$D$33:$D$776,СВЦЭМ!$A$33:$A$776,$A30,СВЦЭМ!$B$33:$B$776,X$11)+'СЕТ СН'!$F$14+СВЦЭМ!$D$10+'СЕТ СН'!$F$8*'СЕТ СН'!$F$9-'СЕТ СН'!$F$26</f>
        <v>1280.9271419299998</v>
      </c>
      <c r="Y30" s="36">
        <f>SUMIFS(СВЦЭМ!$D$33:$D$776,СВЦЭМ!$A$33:$A$776,$A30,СВЦЭМ!$B$33:$B$776,Y$11)+'СЕТ СН'!$F$14+СВЦЭМ!$D$10+'СЕТ СН'!$F$8*'СЕТ СН'!$F$9-'СЕТ СН'!$F$26</f>
        <v>1302.4918483900001</v>
      </c>
    </row>
    <row r="31" spans="1:25" ht="15.75" x14ac:dyDescent="0.2">
      <c r="A31" s="35">
        <f t="shared" si="0"/>
        <v>44247</v>
      </c>
      <c r="B31" s="36">
        <f>SUMIFS(СВЦЭМ!$D$33:$D$776,СВЦЭМ!$A$33:$A$776,$A31,СВЦЭМ!$B$33:$B$776,B$11)+'СЕТ СН'!$F$14+СВЦЭМ!$D$10+'СЕТ СН'!$F$8*'СЕТ СН'!$F$9-'СЕТ СН'!$F$26</f>
        <v>1302.55929371</v>
      </c>
      <c r="C31" s="36">
        <f>SUMIFS(СВЦЭМ!$D$33:$D$776,СВЦЭМ!$A$33:$A$776,$A31,СВЦЭМ!$B$33:$B$776,C$11)+'СЕТ СН'!$F$14+СВЦЭМ!$D$10+'СЕТ СН'!$F$8*'СЕТ СН'!$F$9-'СЕТ СН'!$F$26</f>
        <v>1323.5851392499999</v>
      </c>
      <c r="D31" s="36">
        <f>SUMIFS(СВЦЭМ!$D$33:$D$776,СВЦЭМ!$A$33:$A$776,$A31,СВЦЭМ!$B$33:$B$776,D$11)+'СЕТ СН'!$F$14+СВЦЭМ!$D$10+'СЕТ СН'!$F$8*'СЕТ СН'!$F$9-'СЕТ СН'!$F$26</f>
        <v>1348.3522134899999</v>
      </c>
      <c r="E31" s="36">
        <f>SUMIFS(СВЦЭМ!$D$33:$D$776,СВЦЭМ!$A$33:$A$776,$A31,СВЦЭМ!$B$33:$B$776,E$11)+'СЕТ СН'!$F$14+СВЦЭМ!$D$10+'СЕТ СН'!$F$8*'СЕТ СН'!$F$9-'СЕТ СН'!$F$26</f>
        <v>1350.19135656</v>
      </c>
      <c r="F31" s="36">
        <f>SUMIFS(СВЦЭМ!$D$33:$D$776,СВЦЭМ!$A$33:$A$776,$A31,СВЦЭМ!$B$33:$B$776,F$11)+'СЕТ СН'!$F$14+СВЦЭМ!$D$10+'СЕТ СН'!$F$8*'СЕТ СН'!$F$9-'СЕТ СН'!$F$26</f>
        <v>1354.3994480700001</v>
      </c>
      <c r="G31" s="36">
        <f>SUMIFS(СВЦЭМ!$D$33:$D$776,СВЦЭМ!$A$33:$A$776,$A31,СВЦЭМ!$B$33:$B$776,G$11)+'СЕТ СН'!$F$14+СВЦЭМ!$D$10+'СЕТ СН'!$F$8*'СЕТ СН'!$F$9-'СЕТ СН'!$F$26</f>
        <v>1331.6657055400001</v>
      </c>
      <c r="H31" s="36">
        <f>SUMIFS(СВЦЭМ!$D$33:$D$776,СВЦЭМ!$A$33:$A$776,$A31,СВЦЭМ!$B$33:$B$776,H$11)+'СЕТ СН'!$F$14+СВЦЭМ!$D$10+'СЕТ СН'!$F$8*'СЕТ СН'!$F$9-'СЕТ СН'!$F$26</f>
        <v>1300.2626741499998</v>
      </c>
      <c r="I31" s="36">
        <f>SUMIFS(СВЦЭМ!$D$33:$D$776,СВЦЭМ!$A$33:$A$776,$A31,СВЦЭМ!$B$33:$B$776,I$11)+'СЕТ СН'!$F$14+СВЦЭМ!$D$10+'СЕТ СН'!$F$8*'СЕТ СН'!$F$9-'СЕТ СН'!$F$26</f>
        <v>1272.75333239</v>
      </c>
      <c r="J31" s="36">
        <f>SUMIFS(СВЦЭМ!$D$33:$D$776,СВЦЭМ!$A$33:$A$776,$A31,СВЦЭМ!$B$33:$B$776,J$11)+'СЕТ СН'!$F$14+СВЦЭМ!$D$10+'СЕТ СН'!$F$8*'СЕТ СН'!$F$9-'СЕТ СН'!$F$26</f>
        <v>1242.6271681200001</v>
      </c>
      <c r="K31" s="36">
        <f>SUMIFS(СВЦЭМ!$D$33:$D$776,СВЦЭМ!$A$33:$A$776,$A31,СВЦЭМ!$B$33:$B$776,K$11)+'СЕТ СН'!$F$14+СВЦЭМ!$D$10+'СЕТ СН'!$F$8*'СЕТ СН'!$F$9-'СЕТ СН'!$F$26</f>
        <v>1237.7655678600001</v>
      </c>
      <c r="L31" s="36">
        <f>SUMIFS(СВЦЭМ!$D$33:$D$776,СВЦЭМ!$A$33:$A$776,$A31,СВЦЭМ!$B$33:$B$776,L$11)+'СЕТ СН'!$F$14+СВЦЭМ!$D$10+'СЕТ СН'!$F$8*'СЕТ СН'!$F$9-'СЕТ СН'!$F$26</f>
        <v>1238.3463589400001</v>
      </c>
      <c r="M31" s="36">
        <f>SUMIFS(СВЦЭМ!$D$33:$D$776,СВЦЭМ!$A$33:$A$776,$A31,СВЦЭМ!$B$33:$B$776,M$11)+'СЕТ СН'!$F$14+СВЦЭМ!$D$10+'СЕТ СН'!$F$8*'СЕТ СН'!$F$9-'СЕТ СН'!$F$26</f>
        <v>1248.0659717200001</v>
      </c>
      <c r="N31" s="36">
        <f>SUMIFS(СВЦЭМ!$D$33:$D$776,СВЦЭМ!$A$33:$A$776,$A31,СВЦЭМ!$B$33:$B$776,N$11)+'СЕТ СН'!$F$14+СВЦЭМ!$D$10+'СЕТ СН'!$F$8*'СЕТ СН'!$F$9-'СЕТ СН'!$F$26</f>
        <v>1230.39619229</v>
      </c>
      <c r="O31" s="36">
        <f>SUMIFS(СВЦЭМ!$D$33:$D$776,СВЦЭМ!$A$33:$A$776,$A31,СВЦЭМ!$B$33:$B$776,O$11)+'СЕТ СН'!$F$14+СВЦЭМ!$D$10+'СЕТ СН'!$F$8*'СЕТ СН'!$F$9-'СЕТ СН'!$F$26</f>
        <v>1236.7753318800001</v>
      </c>
      <c r="P31" s="36">
        <f>SUMIFS(СВЦЭМ!$D$33:$D$776,СВЦЭМ!$A$33:$A$776,$A31,СВЦЭМ!$B$33:$B$776,P$11)+'СЕТ СН'!$F$14+СВЦЭМ!$D$10+'СЕТ СН'!$F$8*'СЕТ СН'!$F$9-'СЕТ СН'!$F$26</f>
        <v>1219.3424929100001</v>
      </c>
      <c r="Q31" s="36">
        <f>SUMIFS(СВЦЭМ!$D$33:$D$776,СВЦЭМ!$A$33:$A$776,$A31,СВЦЭМ!$B$33:$B$776,Q$11)+'СЕТ СН'!$F$14+СВЦЭМ!$D$10+'СЕТ СН'!$F$8*'СЕТ СН'!$F$9-'СЕТ СН'!$F$26</f>
        <v>1225.5780206500001</v>
      </c>
      <c r="R31" s="36">
        <f>SUMIFS(СВЦЭМ!$D$33:$D$776,СВЦЭМ!$A$33:$A$776,$A31,СВЦЭМ!$B$33:$B$776,R$11)+'СЕТ СН'!$F$14+СВЦЭМ!$D$10+'СЕТ СН'!$F$8*'СЕТ СН'!$F$9-'СЕТ СН'!$F$26</f>
        <v>1231.6707125299999</v>
      </c>
      <c r="S31" s="36">
        <f>SUMIFS(СВЦЭМ!$D$33:$D$776,СВЦЭМ!$A$33:$A$776,$A31,СВЦЭМ!$B$33:$B$776,S$11)+'СЕТ СН'!$F$14+СВЦЭМ!$D$10+'СЕТ СН'!$F$8*'СЕТ СН'!$F$9-'СЕТ СН'!$F$26</f>
        <v>1203.9574106300001</v>
      </c>
      <c r="T31" s="36">
        <f>SUMIFS(СВЦЭМ!$D$33:$D$776,СВЦЭМ!$A$33:$A$776,$A31,СВЦЭМ!$B$33:$B$776,T$11)+'СЕТ СН'!$F$14+СВЦЭМ!$D$10+'СЕТ СН'!$F$8*'СЕТ СН'!$F$9-'СЕТ СН'!$F$26</f>
        <v>1207.2374554200001</v>
      </c>
      <c r="U31" s="36">
        <f>SUMIFS(СВЦЭМ!$D$33:$D$776,СВЦЭМ!$A$33:$A$776,$A31,СВЦЭМ!$B$33:$B$776,U$11)+'СЕТ СН'!$F$14+СВЦЭМ!$D$10+'СЕТ СН'!$F$8*'СЕТ СН'!$F$9-'СЕТ СН'!$F$26</f>
        <v>1219.61905024</v>
      </c>
      <c r="V31" s="36">
        <f>SUMIFS(СВЦЭМ!$D$33:$D$776,СВЦЭМ!$A$33:$A$776,$A31,СВЦЭМ!$B$33:$B$776,V$11)+'СЕТ СН'!$F$14+СВЦЭМ!$D$10+'СЕТ СН'!$F$8*'СЕТ СН'!$F$9-'СЕТ СН'!$F$26</f>
        <v>1220.8722281800001</v>
      </c>
      <c r="W31" s="36">
        <f>SUMIFS(СВЦЭМ!$D$33:$D$776,СВЦЭМ!$A$33:$A$776,$A31,СВЦЭМ!$B$33:$B$776,W$11)+'СЕТ СН'!$F$14+СВЦЭМ!$D$10+'СЕТ СН'!$F$8*'СЕТ СН'!$F$9-'СЕТ СН'!$F$26</f>
        <v>1219.47433701</v>
      </c>
      <c r="X31" s="36">
        <f>SUMIFS(СВЦЭМ!$D$33:$D$776,СВЦЭМ!$A$33:$A$776,$A31,СВЦЭМ!$B$33:$B$776,X$11)+'СЕТ СН'!$F$14+СВЦЭМ!$D$10+'СЕТ СН'!$F$8*'СЕТ СН'!$F$9-'СЕТ СН'!$F$26</f>
        <v>1231.15349528</v>
      </c>
      <c r="Y31" s="36">
        <f>SUMIFS(СВЦЭМ!$D$33:$D$776,СВЦЭМ!$A$33:$A$776,$A31,СВЦЭМ!$B$33:$B$776,Y$11)+'СЕТ СН'!$F$14+СВЦЭМ!$D$10+'СЕТ СН'!$F$8*'СЕТ СН'!$F$9-'СЕТ СН'!$F$26</f>
        <v>1244.63843602</v>
      </c>
    </row>
    <row r="32" spans="1:25" ht="15.75" x14ac:dyDescent="0.2">
      <c r="A32" s="35">
        <f t="shared" si="0"/>
        <v>44248</v>
      </c>
      <c r="B32" s="36">
        <f>SUMIFS(СВЦЭМ!$D$33:$D$776,СВЦЭМ!$A$33:$A$776,$A32,СВЦЭМ!$B$33:$B$776,B$11)+'СЕТ СН'!$F$14+СВЦЭМ!$D$10+'СЕТ СН'!$F$8*'СЕТ СН'!$F$9-'СЕТ СН'!$F$26</f>
        <v>1293.08127423</v>
      </c>
      <c r="C32" s="36">
        <f>SUMIFS(СВЦЭМ!$D$33:$D$776,СВЦЭМ!$A$33:$A$776,$A32,СВЦЭМ!$B$33:$B$776,C$11)+'СЕТ СН'!$F$14+СВЦЭМ!$D$10+'СЕТ СН'!$F$8*'СЕТ СН'!$F$9-'СЕТ СН'!$F$26</f>
        <v>1309.2379157199998</v>
      </c>
      <c r="D32" s="36">
        <f>SUMIFS(СВЦЭМ!$D$33:$D$776,СВЦЭМ!$A$33:$A$776,$A32,СВЦЭМ!$B$33:$B$776,D$11)+'СЕТ СН'!$F$14+СВЦЭМ!$D$10+'СЕТ СН'!$F$8*'СЕТ СН'!$F$9-'СЕТ СН'!$F$26</f>
        <v>1336.4932400099999</v>
      </c>
      <c r="E32" s="36">
        <f>SUMIFS(СВЦЭМ!$D$33:$D$776,СВЦЭМ!$A$33:$A$776,$A32,СВЦЭМ!$B$33:$B$776,E$11)+'СЕТ СН'!$F$14+СВЦЭМ!$D$10+'СЕТ СН'!$F$8*'СЕТ СН'!$F$9-'СЕТ СН'!$F$26</f>
        <v>1340.2763562299999</v>
      </c>
      <c r="F32" s="36">
        <f>SUMIFS(СВЦЭМ!$D$33:$D$776,СВЦЭМ!$A$33:$A$776,$A32,СВЦЭМ!$B$33:$B$776,F$11)+'СЕТ СН'!$F$14+СВЦЭМ!$D$10+'СЕТ СН'!$F$8*'СЕТ СН'!$F$9-'СЕТ СН'!$F$26</f>
        <v>1346.07525278</v>
      </c>
      <c r="G32" s="36">
        <f>SUMIFS(СВЦЭМ!$D$33:$D$776,СВЦЭМ!$A$33:$A$776,$A32,СВЦЭМ!$B$33:$B$776,G$11)+'СЕТ СН'!$F$14+СВЦЭМ!$D$10+'СЕТ СН'!$F$8*'СЕТ СН'!$F$9-'СЕТ СН'!$F$26</f>
        <v>1345.4274624299999</v>
      </c>
      <c r="H32" s="36">
        <f>SUMIFS(СВЦЭМ!$D$33:$D$776,СВЦЭМ!$A$33:$A$776,$A32,СВЦЭМ!$B$33:$B$776,H$11)+'СЕТ СН'!$F$14+СВЦЭМ!$D$10+'СЕТ СН'!$F$8*'СЕТ СН'!$F$9-'СЕТ СН'!$F$26</f>
        <v>1334.25986816</v>
      </c>
      <c r="I32" s="36">
        <f>SUMIFS(СВЦЭМ!$D$33:$D$776,СВЦЭМ!$A$33:$A$776,$A32,СВЦЭМ!$B$33:$B$776,I$11)+'СЕТ СН'!$F$14+СВЦЭМ!$D$10+'СЕТ СН'!$F$8*'СЕТ СН'!$F$9-'СЕТ СН'!$F$26</f>
        <v>1325.3748362699998</v>
      </c>
      <c r="J32" s="36">
        <f>SUMIFS(СВЦЭМ!$D$33:$D$776,СВЦЭМ!$A$33:$A$776,$A32,СВЦЭМ!$B$33:$B$776,J$11)+'СЕТ СН'!$F$14+СВЦЭМ!$D$10+'СЕТ СН'!$F$8*'СЕТ СН'!$F$9-'СЕТ СН'!$F$26</f>
        <v>1303.14042926</v>
      </c>
      <c r="K32" s="36">
        <f>SUMIFS(СВЦЭМ!$D$33:$D$776,СВЦЭМ!$A$33:$A$776,$A32,СВЦЭМ!$B$33:$B$776,K$11)+'СЕТ СН'!$F$14+СВЦЭМ!$D$10+'СЕТ СН'!$F$8*'СЕТ СН'!$F$9-'СЕТ СН'!$F$26</f>
        <v>1272.62948994</v>
      </c>
      <c r="L32" s="36">
        <f>SUMIFS(СВЦЭМ!$D$33:$D$776,СВЦЭМ!$A$33:$A$776,$A32,СВЦЭМ!$B$33:$B$776,L$11)+'СЕТ СН'!$F$14+СВЦЭМ!$D$10+'СЕТ СН'!$F$8*'СЕТ СН'!$F$9-'СЕТ СН'!$F$26</f>
        <v>1250.96207525</v>
      </c>
      <c r="M32" s="36">
        <f>SUMIFS(СВЦЭМ!$D$33:$D$776,СВЦЭМ!$A$33:$A$776,$A32,СВЦЭМ!$B$33:$B$776,M$11)+'СЕТ СН'!$F$14+СВЦЭМ!$D$10+'СЕТ СН'!$F$8*'СЕТ СН'!$F$9-'СЕТ СН'!$F$26</f>
        <v>1254.35985211</v>
      </c>
      <c r="N32" s="36">
        <f>SUMIFS(СВЦЭМ!$D$33:$D$776,СВЦЭМ!$A$33:$A$776,$A32,СВЦЭМ!$B$33:$B$776,N$11)+'СЕТ СН'!$F$14+СВЦЭМ!$D$10+'СЕТ СН'!$F$8*'СЕТ СН'!$F$9-'СЕТ СН'!$F$26</f>
        <v>1274.7186626</v>
      </c>
      <c r="O32" s="36">
        <f>SUMIFS(СВЦЭМ!$D$33:$D$776,СВЦЭМ!$A$33:$A$776,$A32,СВЦЭМ!$B$33:$B$776,O$11)+'СЕТ СН'!$F$14+СВЦЭМ!$D$10+'СЕТ СН'!$F$8*'СЕТ СН'!$F$9-'СЕТ СН'!$F$26</f>
        <v>1288.9896058099998</v>
      </c>
      <c r="P32" s="36">
        <f>SUMIFS(СВЦЭМ!$D$33:$D$776,СВЦЭМ!$A$33:$A$776,$A32,СВЦЭМ!$B$33:$B$776,P$11)+'СЕТ СН'!$F$14+СВЦЭМ!$D$10+'СЕТ СН'!$F$8*'СЕТ СН'!$F$9-'СЕТ СН'!$F$26</f>
        <v>1273.1658433699999</v>
      </c>
      <c r="Q32" s="36">
        <f>SUMIFS(СВЦЭМ!$D$33:$D$776,СВЦЭМ!$A$33:$A$776,$A32,СВЦЭМ!$B$33:$B$776,Q$11)+'СЕТ СН'!$F$14+СВЦЭМ!$D$10+'СЕТ СН'!$F$8*'СЕТ СН'!$F$9-'СЕТ СН'!$F$26</f>
        <v>1280.84616005</v>
      </c>
      <c r="R32" s="36">
        <f>SUMIFS(СВЦЭМ!$D$33:$D$776,СВЦЭМ!$A$33:$A$776,$A32,СВЦЭМ!$B$33:$B$776,R$11)+'СЕТ СН'!$F$14+СВЦЭМ!$D$10+'СЕТ СН'!$F$8*'СЕТ СН'!$F$9-'СЕТ СН'!$F$26</f>
        <v>1300.00696457</v>
      </c>
      <c r="S32" s="36">
        <f>SUMIFS(СВЦЭМ!$D$33:$D$776,СВЦЭМ!$A$33:$A$776,$A32,СВЦЭМ!$B$33:$B$776,S$11)+'СЕТ СН'!$F$14+СВЦЭМ!$D$10+'СЕТ СН'!$F$8*'СЕТ СН'!$F$9-'СЕТ СН'!$F$26</f>
        <v>1274.8041824300001</v>
      </c>
      <c r="T32" s="36">
        <f>SUMIFS(СВЦЭМ!$D$33:$D$776,СВЦЭМ!$A$33:$A$776,$A32,СВЦЭМ!$B$33:$B$776,T$11)+'СЕТ СН'!$F$14+СВЦЭМ!$D$10+'СЕТ СН'!$F$8*'СЕТ СН'!$F$9-'СЕТ СН'!$F$26</f>
        <v>1255.47038656</v>
      </c>
      <c r="U32" s="36">
        <f>SUMIFS(СВЦЭМ!$D$33:$D$776,СВЦЭМ!$A$33:$A$776,$A32,СВЦЭМ!$B$33:$B$776,U$11)+'СЕТ СН'!$F$14+СВЦЭМ!$D$10+'СЕТ СН'!$F$8*'СЕТ СН'!$F$9-'СЕТ СН'!$F$26</f>
        <v>1238.02663029</v>
      </c>
      <c r="V32" s="36">
        <f>SUMIFS(СВЦЭМ!$D$33:$D$776,СВЦЭМ!$A$33:$A$776,$A32,СВЦЭМ!$B$33:$B$776,V$11)+'СЕТ СН'!$F$14+СВЦЭМ!$D$10+'СЕТ СН'!$F$8*'СЕТ СН'!$F$9-'СЕТ СН'!$F$26</f>
        <v>1246.82203716</v>
      </c>
      <c r="W32" s="36">
        <f>SUMIFS(СВЦЭМ!$D$33:$D$776,СВЦЭМ!$A$33:$A$776,$A32,СВЦЭМ!$B$33:$B$776,W$11)+'СЕТ СН'!$F$14+СВЦЭМ!$D$10+'СЕТ СН'!$F$8*'СЕТ СН'!$F$9-'СЕТ СН'!$F$26</f>
        <v>1266.72914173</v>
      </c>
      <c r="X32" s="36">
        <f>SUMIFS(СВЦЭМ!$D$33:$D$776,СВЦЭМ!$A$33:$A$776,$A32,СВЦЭМ!$B$33:$B$776,X$11)+'СЕТ СН'!$F$14+СВЦЭМ!$D$10+'СЕТ СН'!$F$8*'СЕТ СН'!$F$9-'СЕТ СН'!$F$26</f>
        <v>1289.30400551</v>
      </c>
      <c r="Y32" s="36">
        <f>SUMIFS(СВЦЭМ!$D$33:$D$776,СВЦЭМ!$A$33:$A$776,$A32,СВЦЭМ!$B$33:$B$776,Y$11)+'СЕТ СН'!$F$14+СВЦЭМ!$D$10+'СЕТ СН'!$F$8*'СЕТ СН'!$F$9-'СЕТ СН'!$F$26</f>
        <v>1305.9793155799998</v>
      </c>
    </row>
    <row r="33" spans="1:27" ht="15.75" x14ac:dyDescent="0.2">
      <c r="A33" s="35">
        <f t="shared" si="0"/>
        <v>44249</v>
      </c>
      <c r="B33" s="36">
        <f>SUMIFS(СВЦЭМ!$D$33:$D$776,СВЦЭМ!$A$33:$A$776,$A33,СВЦЭМ!$B$33:$B$776,B$11)+'СЕТ СН'!$F$14+СВЦЭМ!$D$10+'СЕТ СН'!$F$8*'СЕТ СН'!$F$9-'СЕТ СН'!$F$26</f>
        <v>1297.4440639300001</v>
      </c>
      <c r="C33" s="36">
        <f>SUMIFS(СВЦЭМ!$D$33:$D$776,СВЦЭМ!$A$33:$A$776,$A33,СВЦЭМ!$B$33:$B$776,C$11)+'СЕТ СН'!$F$14+СВЦЭМ!$D$10+'СЕТ СН'!$F$8*'СЕТ СН'!$F$9-'СЕТ СН'!$F$26</f>
        <v>1315.41540874</v>
      </c>
      <c r="D33" s="36">
        <f>SUMIFS(СВЦЭМ!$D$33:$D$776,СВЦЭМ!$A$33:$A$776,$A33,СВЦЭМ!$B$33:$B$776,D$11)+'СЕТ СН'!$F$14+СВЦЭМ!$D$10+'СЕТ СН'!$F$8*'СЕТ СН'!$F$9-'СЕТ СН'!$F$26</f>
        <v>1348.6060223899999</v>
      </c>
      <c r="E33" s="36">
        <f>SUMIFS(СВЦЭМ!$D$33:$D$776,СВЦЭМ!$A$33:$A$776,$A33,СВЦЭМ!$B$33:$B$776,E$11)+'СЕТ СН'!$F$14+СВЦЭМ!$D$10+'СЕТ СН'!$F$8*'СЕТ СН'!$F$9-'СЕТ СН'!$F$26</f>
        <v>1354.6344223799999</v>
      </c>
      <c r="F33" s="36">
        <f>SUMIFS(СВЦЭМ!$D$33:$D$776,СВЦЭМ!$A$33:$A$776,$A33,СВЦЭМ!$B$33:$B$776,F$11)+'СЕТ СН'!$F$14+СВЦЭМ!$D$10+'СЕТ СН'!$F$8*'СЕТ СН'!$F$9-'СЕТ СН'!$F$26</f>
        <v>1365.2363493999999</v>
      </c>
      <c r="G33" s="36">
        <f>SUMIFS(СВЦЭМ!$D$33:$D$776,СВЦЭМ!$A$33:$A$776,$A33,СВЦЭМ!$B$33:$B$776,G$11)+'СЕТ СН'!$F$14+СВЦЭМ!$D$10+'СЕТ СН'!$F$8*'СЕТ СН'!$F$9-'СЕТ СН'!$F$26</f>
        <v>1352.58465897</v>
      </c>
      <c r="H33" s="36">
        <f>SUMIFS(СВЦЭМ!$D$33:$D$776,СВЦЭМ!$A$33:$A$776,$A33,СВЦЭМ!$B$33:$B$776,H$11)+'СЕТ СН'!$F$14+СВЦЭМ!$D$10+'СЕТ СН'!$F$8*'СЕТ СН'!$F$9-'СЕТ СН'!$F$26</f>
        <v>1336.7158140399999</v>
      </c>
      <c r="I33" s="36">
        <f>SUMIFS(СВЦЭМ!$D$33:$D$776,СВЦЭМ!$A$33:$A$776,$A33,СВЦЭМ!$B$33:$B$776,I$11)+'СЕТ СН'!$F$14+СВЦЭМ!$D$10+'СЕТ СН'!$F$8*'СЕТ СН'!$F$9-'СЕТ СН'!$F$26</f>
        <v>1323.1364767699999</v>
      </c>
      <c r="J33" s="36">
        <f>SUMIFS(СВЦЭМ!$D$33:$D$776,СВЦЭМ!$A$33:$A$776,$A33,СВЦЭМ!$B$33:$B$776,J$11)+'СЕТ СН'!$F$14+СВЦЭМ!$D$10+'СЕТ СН'!$F$8*'СЕТ СН'!$F$9-'СЕТ СН'!$F$26</f>
        <v>1295.53189853</v>
      </c>
      <c r="K33" s="36">
        <f>SUMIFS(СВЦЭМ!$D$33:$D$776,СВЦЭМ!$A$33:$A$776,$A33,СВЦЭМ!$B$33:$B$776,K$11)+'СЕТ СН'!$F$14+СВЦЭМ!$D$10+'СЕТ СН'!$F$8*'СЕТ СН'!$F$9-'СЕТ СН'!$F$26</f>
        <v>1259.05099305</v>
      </c>
      <c r="L33" s="36">
        <f>SUMIFS(СВЦЭМ!$D$33:$D$776,СВЦЭМ!$A$33:$A$776,$A33,СВЦЭМ!$B$33:$B$776,L$11)+'СЕТ СН'!$F$14+СВЦЭМ!$D$10+'СЕТ СН'!$F$8*'СЕТ СН'!$F$9-'СЕТ СН'!$F$26</f>
        <v>1239.29577866</v>
      </c>
      <c r="M33" s="36">
        <f>SUMIFS(СВЦЭМ!$D$33:$D$776,СВЦЭМ!$A$33:$A$776,$A33,СВЦЭМ!$B$33:$B$776,M$11)+'СЕТ СН'!$F$14+СВЦЭМ!$D$10+'СЕТ СН'!$F$8*'СЕТ СН'!$F$9-'СЕТ СН'!$F$26</f>
        <v>1242.4619867599999</v>
      </c>
      <c r="N33" s="36">
        <f>SUMIFS(СВЦЭМ!$D$33:$D$776,СВЦЭМ!$A$33:$A$776,$A33,СВЦЭМ!$B$33:$B$776,N$11)+'СЕТ СН'!$F$14+СВЦЭМ!$D$10+'СЕТ СН'!$F$8*'СЕТ СН'!$F$9-'СЕТ СН'!$F$26</f>
        <v>1258.18354181</v>
      </c>
      <c r="O33" s="36">
        <f>SUMIFS(СВЦЭМ!$D$33:$D$776,СВЦЭМ!$A$33:$A$776,$A33,СВЦЭМ!$B$33:$B$776,O$11)+'СЕТ СН'!$F$14+СВЦЭМ!$D$10+'СЕТ СН'!$F$8*'СЕТ СН'!$F$9-'СЕТ СН'!$F$26</f>
        <v>1272.5040297600001</v>
      </c>
      <c r="P33" s="36">
        <f>SUMIFS(СВЦЭМ!$D$33:$D$776,СВЦЭМ!$A$33:$A$776,$A33,СВЦЭМ!$B$33:$B$776,P$11)+'СЕТ СН'!$F$14+СВЦЭМ!$D$10+'СЕТ СН'!$F$8*'СЕТ СН'!$F$9-'СЕТ СН'!$F$26</f>
        <v>1254.8673826500001</v>
      </c>
      <c r="Q33" s="36">
        <f>SUMIFS(СВЦЭМ!$D$33:$D$776,СВЦЭМ!$A$33:$A$776,$A33,СВЦЭМ!$B$33:$B$776,Q$11)+'СЕТ СН'!$F$14+СВЦЭМ!$D$10+'СЕТ СН'!$F$8*'СЕТ СН'!$F$9-'СЕТ СН'!$F$26</f>
        <v>1264.79862609</v>
      </c>
      <c r="R33" s="36">
        <f>SUMIFS(СВЦЭМ!$D$33:$D$776,СВЦЭМ!$A$33:$A$776,$A33,СВЦЭМ!$B$33:$B$776,R$11)+'СЕТ СН'!$F$14+СВЦЭМ!$D$10+'СЕТ СН'!$F$8*'СЕТ СН'!$F$9-'СЕТ СН'!$F$26</f>
        <v>1282.7270690800001</v>
      </c>
      <c r="S33" s="36">
        <f>SUMIFS(СВЦЭМ!$D$33:$D$776,СВЦЭМ!$A$33:$A$776,$A33,СВЦЭМ!$B$33:$B$776,S$11)+'СЕТ СН'!$F$14+СВЦЭМ!$D$10+'СЕТ СН'!$F$8*'СЕТ СН'!$F$9-'СЕТ СН'!$F$26</f>
        <v>1256.6105056200001</v>
      </c>
      <c r="T33" s="36">
        <f>SUMIFS(СВЦЭМ!$D$33:$D$776,СВЦЭМ!$A$33:$A$776,$A33,СВЦЭМ!$B$33:$B$776,T$11)+'СЕТ СН'!$F$14+СВЦЭМ!$D$10+'СЕТ СН'!$F$8*'СЕТ СН'!$F$9-'СЕТ СН'!$F$26</f>
        <v>1237.0326786000001</v>
      </c>
      <c r="U33" s="36">
        <f>SUMIFS(СВЦЭМ!$D$33:$D$776,СВЦЭМ!$A$33:$A$776,$A33,СВЦЭМ!$B$33:$B$776,U$11)+'СЕТ СН'!$F$14+СВЦЭМ!$D$10+'СЕТ СН'!$F$8*'СЕТ СН'!$F$9-'СЕТ СН'!$F$26</f>
        <v>1224.4832619200001</v>
      </c>
      <c r="V33" s="36">
        <f>SUMIFS(СВЦЭМ!$D$33:$D$776,СВЦЭМ!$A$33:$A$776,$A33,СВЦЭМ!$B$33:$B$776,V$11)+'СЕТ СН'!$F$14+СВЦЭМ!$D$10+'СЕТ СН'!$F$8*'СЕТ СН'!$F$9-'СЕТ СН'!$F$26</f>
        <v>1229.2266568800001</v>
      </c>
      <c r="W33" s="36">
        <f>SUMIFS(СВЦЭМ!$D$33:$D$776,СВЦЭМ!$A$33:$A$776,$A33,СВЦЭМ!$B$33:$B$776,W$11)+'СЕТ СН'!$F$14+СВЦЭМ!$D$10+'СЕТ СН'!$F$8*'СЕТ СН'!$F$9-'СЕТ СН'!$F$26</f>
        <v>1247.34613197</v>
      </c>
      <c r="X33" s="36">
        <f>SUMIFS(СВЦЭМ!$D$33:$D$776,СВЦЭМ!$A$33:$A$776,$A33,СВЦЭМ!$B$33:$B$776,X$11)+'СЕТ СН'!$F$14+СВЦЭМ!$D$10+'СЕТ СН'!$F$8*'СЕТ СН'!$F$9-'СЕТ СН'!$F$26</f>
        <v>1271.2361271500001</v>
      </c>
      <c r="Y33" s="36">
        <f>SUMIFS(СВЦЭМ!$D$33:$D$776,СВЦЭМ!$A$33:$A$776,$A33,СВЦЭМ!$B$33:$B$776,Y$11)+'СЕТ СН'!$F$14+СВЦЭМ!$D$10+'СЕТ СН'!$F$8*'СЕТ СН'!$F$9-'СЕТ СН'!$F$26</f>
        <v>1310.7540124299999</v>
      </c>
    </row>
    <row r="34" spans="1:27" ht="15.75" x14ac:dyDescent="0.2">
      <c r="A34" s="35">
        <f t="shared" si="0"/>
        <v>44250</v>
      </c>
      <c r="B34" s="36">
        <f>SUMIFS(СВЦЭМ!$D$33:$D$776,СВЦЭМ!$A$33:$A$776,$A34,СВЦЭМ!$B$33:$B$776,B$11)+'СЕТ СН'!$F$14+СВЦЭМ!$D$10+'СЕТ СН'!$F$8*'СЕТ СН'!$F$9-'СЕТ СН'!$F$26</f>
        <v>1270.31538553</v>
      </c>
      <c r="C34" s="36">
        <f>SUMIFS(СВЦЭМ!$D$33:$D$776,СВЦЭМ!$A$33:$A$776,$A34,СВЦЭМ!$B$33:$B$776,C$11)+'СЕТ СН'!$F$14+СВЦЭМ!$D$10+'СЕТ СН'!$F$8*'СЕТ СН'!$F$9-'СЕТ СН'!$F$26</f>
        <v>1292.9775256399998</v>
      </c>
      <c r="D34" s="36">
        <f>SUMIFS(СВЦЭМ!$D$33:$D$776,СВЦЭМ!$A$33:$A$776,$A34,СВЦЭМ!$B$33:$B$776,D$11)+'СЕТ СН'!$F$14+СВЦЭМ!$D$10+'СЕТ СН'!$F$8*'СЕТ СН'!$F$9-'СЕТ СН'!$F$26</f>
        <v>1324.8161020699999</v>
      </c>
      <c r="E34" s="36">
        <f>SUMIFS(СВЦЭМ!$D$33:$D$776,СВЦЭМ!$A$33:$A$776,$A34,СВЦЭМ!$B$33:$B$776,E$11)+'СЕТ СН'!$F$14+СВЦЭМ!$D$10+'СЕТ СН'!$F$8*'СЕТ СН'!$F$9-'СЕТ СН'!$F$26</f>
        <v>1328.07948369</v>
      </c>
      <c r="F34" s="36">
        <f>SUMIFS(СВЦЭМ!$D$33:$D$776,СВЦЭМ!$A$33:$A$776,$A34,СВЦЭМ!$B$33:$B$776,F$11)+'СЕТ СН'!$F$14+СВЦЭМ!$D$10+'СЕТ СН'!$F$8*'СЕТ СН'!$F$9-'СЕТ СН'!$F$26</f>
        <v>1333.5071660999999</v>
      </c>
      <c r="G34" s="36">
        <f>SUMIFS(СВЦЭМ!$D$33:$D$776,СВЦЭМ!$A$33:$A$776,$A34,СВЦЭМ!$B$33:$B$776,G$11)+'СЕТ СН'!$F$14+СВЦЭМ!$D$10+'СЕТ СН'!$F$8*'СЕТ СН'!$F$9-'СЕТ СН'!$F$26</f>
        <v>1335.1767554200001</v>
      </c>
      <c r="H34" s="36">
        <f>SUMIFS(СВЦЭМ!$D$33:$D$776,СВЦЭМ!$A$33:$A$776,$A34,СВЦЭМ!$B$33:$B$776,H$11)+'СЕТ СН'!$F$14+СВЦЭМ!$D$10+'СЕТ СН'!$F$8*'СЕТ СН'!$F$9-'СЕТ СН'!$F$26</f>
        <v>1324.25111683</v>
      </c>
      <c r="I34" s="36">
        <f>SUMIFS(СВЦЭМ!$D$33:$D$776,СВЦЭМ!$A$33:$A$776,$A34,СВЦЭМ!$B$33:$B$776,I$11)+'СЕТ СН'!$F$14+СВЦЭМ!$D$10+'СЕТ СН'!$F$8*'СЕТ СН'!$F$9-'СЕТ СН'!$F$26</f>
        <v>1311.6517076300001</v>
      </c>
      <c r="J34" s="36">
        <f>SUMIFS(СВЦЭМ!$D$33:$D$776,СВЦЭМ!$A$33:$A$776,$A34,СВЦЭМ!$B$33:$B$776,J$11)+'СЕТ СН'!$F$14+СВЦЭМ!$D$10+'СЕТ СН'!$F$8*'СЕТ СН'!$F$9-'СЕТ СН'!$F$26</f>
        <v>1272.3213071800001</v>
      </c>
      <c r="K34" s="36">
        <f>SUMIFS(СВЦЭМ!$D$33:$D$776,СВЦЭМ!$A$33:$A$776,$A34,СВЦЭМ!$B$33:$B$776,K$11)+'СЕТ СН'!$F$14+СВЦЭМ!$D$10+'СЕТ СН'!$F$8*'СЕТ СН'!$F$9-'СЕТ СН'!$F$26</f>
        <v>1236.9746283700001</v>
      </c>
      <c r="L34" s="36">
        <f>SUMIFS(СВЦЭМ!$D$33:$D$776,СВЦЭМ!$A$33:$A$776,$A34,СВЦЭМ!$B$33:$B$776,L$11)+'СЕТ СН'!$F$14+СВЦЭМ!$D$10+'СЕТ СН'!$F$8*'СЕТ СН'!$F$9-'СЕТ СН'!$F$26</f>
        <v>1227.6937454500001</v>
      </c>
      <c r="M34" s="36">
        <f>SUMIFS(СВЦЭМ!$D$33:$D$776,СВЦЭМ!$A$33:$A$776,$A34,СВЦЭМ!$B$33:$B$776,M$11)+'СЕТ СН'!$F$14+СВЦЭМ!$D$10+'СЕТ СН'!$F$8*'СЕТ СН'!$F$9-'СЕТ СН'!$F$26</f>
        <v>1226.4773130200001</v>
      </c>
      <c r="N34" s="36">
        <f>SUMIFS(СВЦЭМ!$D$33:$D$776,СВЦЭМ!$A$33:$A$776,$A34,СВЦЭМ!$B$33:$B$776,N$11)+'СЕТ СН'!$F$14+СВЦЭМ!$D$10+'СЕТ СН'!$F$8*'СЕТ СН'!$F$9-'СЕТ СН'!$F$26</f>
        <v>1251.0650560199999</v>
      </c>
      <c r="O34" s="36">
        <f>SUMIFS(СВЦЭМ!$D$33:$D$776,СВЦЭМ!$A$33:$A$776,$A34,СВЦЭМ!$B$33:$B$776,O$11)+'СЕТ СН'!$F$14+СВЦЭМ!$D$10+'СЕТ СН'!$F$8*'СЕТ СН'!$F$9-'СЕТ СН'!$F$26</f>
        <v>1282.73523123</v>
      </c>
      <c r="P34" s="36">
        <f>SUMIFS(СВЦЭМ!$D$33:$D$776,СВЦЭМ!$A$33:$A$776,$A34,СВЦЭМ!$B$33:$B$776,P$11)+'СЕТ СН'!$F$14+СВЦЭМ!$D$10+'СЕТ СН'!$F$8*'СЕТ СН'!$F$9-'СЕТ СН'!$F$26</f>
        <v>1272.9786788599999</v>
      </c>
      <c r="Q34" s="36">
        <f>SUMIFS(СВЦЭМ!$D$33:$D$776,СВЦЭМ!$A$33:$A$776,$A34,СВЦЭМ!$B$33:$B$776,Q$11)+'СЕТ СН'!$F$14+СВЦЭМ!$D$10+'СЕТ СН'!$F$8*'СЕТ СН'!$F$9-'СЕТ СН'!$F$26</f>
        <v>1276.3310634500001</v>
      </c>
      <c r="R34" s="36">
        <f>SUMIFS(СВЦЭМ!$D$33:$D$776,СВЦЭМ!$A$33:$A$776,$A34,СВЦЭМ!$B$33:$B$776,R$11)+'СЕТ СН'!$F$14+СВЦЭМ!$D$10+'СЕТ СН'!$F$8*'СЕТ СН'!$F$9-'СЕТ СН'!$F$26</f>
        <v>1287.7715174</v>
      </c>
      <c r="S34" s="36">
        <f>SUMIFS(СВЦЭМ!$D$33:$D$776,СВЦЭМ!$A$33:$A$776,$A34,СВЦЭМ!$B$33:$B$776,S$11)+'СЕТ СН'!$F$14+СВЦЭМ!$D$10+'СЕТ СН'!$F$8*'СЕТ СН'!$F$9-'СЕТ СН'!$F$26</f>
        <v>1269.49846828</v>
      </c>
      <c r="T34" s="36">
        <f>SUMIFS(СВЦЭМ!$D$33:$D$776,СВЦЭМ!$A$33:$A$776,$A34,СВЦЭМ!$B$33:$B$776,T$11)+'СЕТ СН'!$F$14+СВЦЭМ!$D$10+'СЕТ СН'!$F$8*'СЕТ СН'!$F$9-'СЕТ СН'!$F$26</f>
        <v>1248.82082414</v>
      </c>
      <c r="U34" s="36">
        <f>SUMIFS(СВЦЭМ!$D$33:$D$776,СВЦЭМ!$A$33:$A$776,$A34,СВЦЭМ!$B$33:$B$776,U$11)+'СЕТ СН'!$F$14+СВЦЭМ!$D$10+'СЕТ СН'!$F$8*'СЕТ СН'!$F$9-'СЕТ СН'!$F$26</f>
        <v>1233.23707909</v>
      </c>
      <c r="V34" s="36">
        <f>SUMIFS(СВЦЭМ!$D$33:$D$776,СВЦЭМ!$A$33:$A$776,$A34,СВЦЭМ!$B$33:$B$776,V$11)+'СЕТ СН'!$F$14+СВЦЭМ!$D$10+'СЕТ СН'!$F$8*'СЕТ СН'!$F$9-'СЕТ СН'!$F$26</f>
        <v>1236.0617380200001</v>
      </c>
      <c r="W34" s="36">
        <f>SUMIFS(СВЦЭМ!$D$33:$D$776,СВЦЭМ!$A$33:$A$776,$A34,СВЦЭМ!$B$33:$B$776,W$11)+'СЕТ СН'!$F$14+СВЦЭМ!$D$10+'СЕТ СН'!$F$8*'СЕТ СН'!$F$9-'СЕТ СН'!$F$26</f>
        <v>1251.05267549</v>
      </c>
      <c r="X34" s="36">
        <f>SUMIFS(СВЦЭМ!$D$33:$D$776,СВЦЭМ!$A$33:$A$776,$A34,СВЦЭМ!$B$33:$B$776,X$11)+'СЕТ СН'!$F$14+СВЦЭМ!$D$10+'СЕТ СН'!$F$8*'СЕТ СН'!$F$9-'СЕТ СН'!$F$26</f>
        <v>1277.4669746300001</v>
      </c>
      <c r="Y34" s="36">
        <f>SUMIFS(СВЦЭМ!$D$33:$D$776,СВЦЭМ!$A$33:$A$776,$A34,СВЦЭМ!$B$33:$B$776,Y$11)+'СЕТ СН'!$F$14+СВЦЭМ!$D$10+'СЕТ СН'!$F$8*'СЕТ СН'!$F$9-'СЕТ СН'!$F$26</f>
        <v>1303.5160340500001</v>
      </c>
    </row>
    <row r="35" spans="1:27" ht="15.75" x14ac:dyDescent="0.2">
      <c r="A35" s="35">
        <f t="shared" si="0"/>
        <v>44251</v>
      </c>
      <c r="B35" s="36">
        <f>SUMIFS(СВЦЭМ!$D$33:$D$776,СВЦЭМ!$A$33:$A$776,$A35,СВЦЭМ!$B$33:$B$776,B$11)+'СЕТ СН'!$F$14+СВЦЭМ!$D$10+'СЕТ СН'!$F$8*'СЕТ СН'!$F$9-'СЕТ СН'!$F$26</f>
        <v>1260.36467599</v>
      </c>
      <c r="C35" s="36">
        <f>SUMIFS(СВЦЭМ!$D$33:$D$776,СВЦЭМ!$A$33:$A$776,$A35,СВЦЭМ!$B$33:$B$776,C$11)+'СЕТ СН'!$F$14+СВЦЭМ!$D$10+'СЕТ СН'!$F$8*'СЕТ СН'!$F$9-'СЕТ СН'!$F$26</f>
        <v>1271.1835024900001</v>
      </c>
      <c r="D35" s="36">
        <f>SUMIFS(СВЦЭМ!$D$33:$D$776,СВЦЭМ!$A$33:$A$776,$A35,СВЦЭМ!$B$33:$B$776,D$11)+'СЕТ СН'!$F$14+СВЦЭМ!$D$10+'СЕТ СН'!$F$8*'СЕТ СН'!$F$9-'СЕТ СН'!$F$26</f>
        <v>1297.8837343800001</v>
      </c>
      <c r="E35" s="36">
        <f>SUMIFS(СВЦЭМ!$D$33:$D$776,СВЦЭМ!$A$33:$A$776,$A35,СВЦЭМ!$B$33:$B$776,E$11)+'СЕТ СН'!$F$14+СВЦЭМ!$D$10+'СЕТ СН'!$F$8*'СЕТ СН'!$F$9-'СЕТ СН'!$F$26</f>
        <v>1301.1061842499998</v>
      </c>
      <c r="F35" s="36">
        <f>SUMIFS(СВЦЭМ!$D$33:$D$776,СВЦЭМ!$A$33:$A$776,$A35,СВЦЭМ!$B$33:$B$776,F$11)+'СЕТ СН'!$F$14+СВЦЭМ!$D$10+'СЕТ СН'!$F$8*'СЕТ СН'!$F$9-'СЕТ СН'!$F$26</f>
        <v>1319.29624947</v>
      </c>
      <c r="G35" s="36">
        <f>SUMIFS(СВЦЭМ!$D$33:$D$776,СВЦЭМ!$A$33:$A$776,$A35,СВЦЭМ!$B$33:$B$776,G$11)+'СЕТ СН'!$F$14+СВЦЭМ!$D$10+'СЕТ СН'!$F$8*'СЕТ СН'!$F$9-'СЕТ СН'!$F$26</f>
        <v>1308.8938709399999</v>
      </c>
      <c r="H35" s="36">
        <f>SUMIFS(СВЦЭМ!$D$33:$D$776,СВЦЭМ!$A$33:$A$776,$A35,СВЦЭМ!$B$33:$B$776,H$11)+'СЕТ СН'!$F$14+СВЦЭМ!$D$10+'СЕТ СН'!$F$8*'СЕТ СН'!$F$9-'СЕТ СН'!$F$26</f>
        <v>1295.5243323899999</v>
      </c>
      <c r="I35" s="36">
        <f>SUMIFS(СВЦЭМ!$D$33:$D$776,СВЦЭМ!$A$33:$A$776,$A35,СВЦЭМ!$B$33:$B$776,I$11)+'СЕТ СН'!$F$14+СВЦЭМ!$D$10+'СЕТ СН'!$F$8*'СЕТ СН'!$F$9-'СЕТ СН'!$F$26</f>
        <v>1285.3792469499999</v>
      </c>
      <c r="J35" s="36">
        <f>SUMIFS(СВЦЭМ!$D$33:$D$776,СВЦЭМ!$A$33:$A$776,$A35,СВЦЭМ!$B$33:$B$776,J$11)+'СЕТ СН'!$F$14+СВЦЭМ!$D$10+'СЕТ СН'!$F$8*'СЕТ СН'!$F$9-'СЕТ СН'!$F$26</f>
        <v>1274.7823635700001</v>
      </c>
      <c r="K35" s="36">
        <f>SUMIFS(СВЦЭМ!$D$33:$D$776,СВЦЭМ!$A$33:$A$776,$A35,СВЦЭМ!$B$33:$B$776,K$11)+'СЕТ СН'!$F$14+СВЦЭМ!$D$10+'СЕТ СН'!$F$8*'СЕТ СН'!$F$9-'СЕТ СН'!$F$26</f>
        <v>1263.4942265300001</v>
      </c>
      <c r="L35" s="36">
        <f>SUMIFS(СВЦЭМ!$D$33:$D$776,СВЦЭМ!$A$33:$A$776,$A35,СВЦЭМ!$B$33:$B$776,L$11)+'СЕТ СН'!$F$14+СВЦЭМ!$D$10+'СЕТ СН'!$F$8*'СЕТ СН'!$F$9-'СЕТ СН'!$F$26</f>
        <v>1267.4700004200001</v>
      </c>
      <c r="M35" s="36">
        <f>SUMIFS(СВЦЭМ!$D$33:$D$776,СВЦЭМ!$A$33:$A$776,$A35,СВЦЭМ!$B$33:$B$776,M$11)+'СЕТ СН'!$F$14+СВЦЭМ!$D$10+'СЕТ СН'!$F$8*'СЕТ СН'!$F$9-'СЕТ СН'!$F$26</f>
        <v>1280.0050175200001</v>
      </c>
      <c r="N35" s="36">
        <f>SUMIFS(СВЦЭМ!$D$33:$D$776,СВЦЭМ!$A$33:$A$776,$A35,СВЦЭМ!$B$33:$B$776,N$11)+'СЕТ СН'!$F$14+СВЦЭМ!$D$10+'СЕТ СН'!$F$8*'СЕТ СН'!$F$9-'СЕТ СН'!$F$26</f>
        <v>1299.0745851199999</v>
      </c>
      <c r="O35" s="36">
        <f>SUMIFS(СВЦЭМ!$D$33:$D$776,СВЦЭМ!$A$33:$A$776,$A35,СВЦЭМ!$B$33:$B$776,O$11)+'СЕТ СН'!$F$14+СВЦЭМ!$D$10+'СЕТ СН'!$F$8*'СЕТ СН'!$F$9-'СЕТ СН'!$F$26</f>
        <v>1312.83512258</v>
      </c>
      <c r="P35" s="36">
        <f>SUMIFS(СВЦЭМ!$D$33:$D$776,СВЦЭМ!$A$33:$A$776,$A35,СВЦЭМ!$B$33:$B$776,P$11)+'СЕТ СН'!$F$14+СВЦЭМ!$D$10+'СЕТ СН'!$F$8*'СЕТ СН'!$F$9-'СЕТ СН'!$F$26</f>
        <v>1278.1380711199999</v>
      </c>
      <c r="Q35" s="36">
        <f>SUMIFS(СВЦЭМ!$D$33:$D$776,СВЦЭМ!$A$33:$A$776,$A35,СВЦЭМ!$B$33:$B$776,Q$11)+'СЕТ СН'!$F$14+СВЦЭМ!$D$10+'СЕТ СН'!$F$8*'СЕТ СН'!$F$9-'СЕТ СН'!$F$26</f>
        <v>1296.9100042099999</v>
      </c>
      <c r="R35" s="36">
        <f>SUMIFS(СВЦЭМ!$D$33:$D$776,СВЦЭМ!$A$33:$A$776,$A35,СВЦЭМ!$B$33:$B$776,R$11)+'СЕТ СН'!$F$14+СВЦЭМ!$D$10+'СЕТ СН'!$F$8*'СЕТ СН'!$F$9-'СЕТ СН'!$F$26</f>
        <v>1317.5052465899998</v>
      </c>
      <c r="S35" s="36">
        <f>SUMIFS(СВЦЭМ!$D$33:$D$776,СВЦЭМ!$A$33:$A$776,$A35,СВЦЭМ!$B$33:$B$776,S$11)+'СЕТ СН'!$F$14+СВЦЭМ!$D$10+'СЕТ СН'!$F$8*'СЕТ СН'!$F$9-'СЕТ СН'!$F$26</f>
        <v>1294.9333984099999</v>
      </c>
      <c r="T35" s="36">
        <f>SUMIFS(СВЦЭМ!$D$33:$D$776,СВЦЭМ!$A$33:$A$776,$A35,СВЦЭМ!$B$33:$B$776,T$11)+'СЕТ СН'!$F$14+СВЦЭМ!$D$10+'СЕТ СН'!$F$8*'СЕТ СН'!$F$9-'СЕТ СН'!$F$26</f>
        <v>1281.0682834899999</v>
      </c>
      <c r="U35" s="36">
        <f>SUMIFS(СВЦЭМ!$D$33:$D$776,СВЦЭМ!$A$33:$A$776,$A35,СВЦЭМ!$B$33:$B$776,U$11)+'СЕТ СН'!$F$14+СВЦЭМ!$D$10+'СЕТ СН'!$F$8*'СЕТ СН'!$F$9-'СЕТ СН'!$F$26</f>
        <v>1261.80375933</v>
      </c>
      <c r="V35" s="36">
        <f>SUMIFS(СВЦЭМ!$D$33:$D$776,СВЦЭМ!$A$33:$A$776,$A35,СВЦЭМ!$B$33:$B$776,V$11)+'СЕТ СН'!$F$14+СВЦЭМ!$D$10+'СЕТ СН'!$F$8*'СЕТ СН'!$F$9-'СЕТ СН'!$F$26</f>
        <v>1257.6909488000001</v>
      </c>
      <c r="W35" s="36">
        <f>SUMIFS(СВЦЭМ!$D$33:$D$776,СВЦЭМ!$A$33:$A$776,$A35,СВЦЭМ!$B$33:$B$776,W$11)+'СЕТ СН'!$F$14+СВЦЭМ!$D$10+'СЕТ СН'!$F$8*'СЕТ СН'!$F$9-'СЕТ СН'!$F$26</f>
        <v>1265.31085977</v>
      </c>
      <c r="X35" s="36">
        <f>SUMIFS(СВЦЭМ!$D$33:$D$776,СВЦЭМ!$A$33:$A$776,$A35,СВЦЭМ!$B$33:$B$776,X$11)+'СЕТ СН'!$F$14+СВЦЭМ!$D$10+'СЕТ СН'!$F$8*'СЕТ СН'!$F$9-'СЕТ СН'!$F$26</f>
        <v>1289.83662284</v>
      </c>
      <c r="Y35" s="36">
        <f>SUMIFS(СВЦЭМ!$D$33:$D$776,СВЦЭМ!$A$33:$A$776,$A35,СВЦЭМ!$B$33:$B$776,Y$11)+'СЕТ СН'!$F$14+СВЦЭМ!$D$10+'СЕТ СН'!$F$8*'СЕТ СН'!$F$9-'СЕТ СН'!$F$26</f>
        <v>1315.17073893</v>
      </c>
    </row>
    <row r="36" spans="1:27" ht="15.75" x14ac:dyDescent="0.2">
      <c r="A36" s="35">
        <f t="shared" si="0"/>
        <v>44252</v>
      </c>
      <c r="B36" s="36">
        <f>SUMIFS(СВЦЭМ!$D$33:$D$776,СВЦЭМ!$A$33:$A$776,$A36,СВЦЭМ!$B$33:$B$776,B$11)+'СЕТ СН'!$F$14+СВЦЭМ!$D$10+'СЕТ СН'!$F$8*'СЕТ СН'!$F$9-'СЕТ СН'!$F$26</f>
        <v>1260.5977314700001</v>
      </c>
      <c r="C36" s="36">
        <f>SUMIFS(СВЦЭМ!$D$33:$D$776,СВЦЭМ!$A$33:$A$776,$A36,СВЦЭМ!$B$33:$B$776,C$11)+'СЕТ СН'!$F$14+СВЦЭМ!$D$10+'СЕТ СН'!$F$8*'СЕТ СН'!$F$9-'СЕТ СН'!$F$26</f>
        <v>1284.1370310699999</v>
      </c>
      <c r="D36" s="36">
        <f>SUMIFS(СВЦЭМ!$D$33:$D$776,СВЦЭМ!$A$33:$A$776,$A36,СВЦЭМ!$B$33:$B$776,D$11)+'СЕТ СН'!$F$14+СВЦЭМ!$D$10+'СЕТ СН'!$F$8*'СЕТ СН'!$F$9-'СЕТ СН'!$F$26</f>
        <v>1307.73862347</v>
      </c>
      <c r="E36" s="36">
        <f>SUMIFS(СВЦЭМ!$D$33:$D$776,СВЦЭМ!$A$33:$A$776,$A36,СВЦЭМ!$B$33:$B$776,E$11)+'СЕТ СН'!$F$14+СВЦЭМ!$D$10+'СЕТ СН'!$F$8*'СЕТ СН'!$F$9-'СЕТ СН'!$F$26</f>
        <v>1312.86305578</v>
      </c>
      <c r="F36" s="36">
        <f>SUMIFS(СВЦЭМ!$D$33:$D$776,СВЦЭМ!$A$33:$A$776,$A36,СВЦЭМ!$B$33:$B$776,F$11)+'СЕТ СН'!$F$14+СВЦЭМ!$D$10+'СЕТ СН'!$F$8*'СЕТ СН'!$F$9-'СЕТ СН'!$F$26</f>
        <v>1322.9540990099999</v>
      </c>
      <c r="G36" s="36">
        <f>SUMIFS(СВЦЭМ!$D$33:$D$776,СВЦЭМ!$A$33:$A$776,$A36,СВЦЭМ!$B$33:$B$776,G$11)+'СЕТ СН'!$F$14+СВЦЭМ!$D$10+'СЕТ СН'!$F$8*'СЕТ СН'!$F$9-'СЕТ СН'!$F$26</f>
        <v>1307.5838634199999</v>
      </c>
      <c r="H36" s="36">
        <f>SUMIFS(СВЦЭМ!$D$33:$D$776,СВЦЭМ!$A$33:$A$776,$A36,СВЦЭМ!$B$33:$B$776,H$11)+'СЕТ СН'!$F$14+СВЦЭМ!$D$10+'СЕТ СН'!$F$8*'СЕТ СН'!$F$9-'СЕТ СН'!$F$26</f>
        <v>1270.12631401</v>
      </c>
      <c r="I36" s="36">
        <f>SUMIFS(СВЦЭМ!$D$33:$D$776,СВЦЭМ!$A$33:$A$776,$A36,СВЦЭМ!$B$33:$B$776,I$11)+'СЕТ СН'!$F$14+СВЦЭМ!$D$10+'СЕТ СН'!$F$8*'СЕТ СН'!$F$9-'СЕТ СН'!$F$26</f>
        <v>1250.9811948000001</v>
      </c>
      <c r="J36" s="36">
        <f>SUMIFS(СВЦЭМ!$D$33:$D$776,СВЦЭМ!$A$33:$A$776,$A36,СВЦЭМ!$B$33:$B$776,J$11)+'СЕТ СН'!$F$14+СВЦЭМ!$D$10+'СЕТ СН'!$F$8*'СЕТ СН'!$F$9-'СЕТ СН'!$F$26</f>
        <v>1245.7021031199999</v>
      </c>
      <c r="K36" s="36">
        <f>SUMIFS(СВЦЭМ!$D$33:$D$776,СВЦЭМ!$A$33:$A$776,$A36,СВЦЭМ!$B$33:$B$776,K$11)+'СЕТ СН'!$F$14+СВЦЭМ!$D$10+'СЕТ СН'!$F$8*'СЕТ СН'!$F$9-'СЕТ СН'!$F$26</f>
        <v>1247.6002628799999</v>
      </c>
      <c r="L36" s="36">
        <f>SUMIFS(СВЦЭМ!$D$33:$D$776,СВЦЭМ!$A$33:$A$776,$A36,СВЦЭМ!$B$33:$B$776,L$11)+'СЕТ СН'!$F$14+СВЦЭМ!$D$10+'СЕТ СН'!$F$8*'СЕТ СН'!$F$9-'СЕТ СН'!$F$26</f>
        <v>1264.6761274</v>
      </c>
      <c r="M36" s="36">
        <f>SUMIFS(СВЦЭМ!$D$33:$D$776,СВЦЭМ!$A$33:$A$776,$A36,СВЦЭМ!$B$33:$B$776,M$11)+'СЕТ СН'!$F$14+СВЦЭМ!$D$10+'СЕТ СН'!$F$8*'СЕТ СН'!$F$9-'СЕТ СН'!$F$26</f>
        <v>1261.1740060700001</v>
      </c>
      <c r="N36" s="36">
        <f>SUMIFS(СВЦЭМ!$D$33:$D$776,СВЦЭМ!$A$33:$A$776,$A36,СВЦЭМ!$B$33:$B$776,N$11)+'СЕТ СН'!$F$14+СВЦЭМ!$D$10+'СЕТ СН'!$F$8*'СЕТ СН'!$F$9-'СЕТ СН'!$F$26</f>
        <v>1281.9900244599999</v>
      </c>
      <c r="O36" s="36">
        <f>SUMIFS(СВЦЭМ!$D$33:$D$776,СВЦЭМ!$A$33:$A$776,$A36,СВЦЭМ!$B$33:$B$776,O$11)+'СЕТ СН'!$F$14+СВЦЭМ!$D$10+'СЕТ СН'!$F$8*'СЕТ СН'!$F$9-'СЕТ СН'!$F$26</f>
        <v>1320.7413643800001</v>
      </c>
      <c r="P36" s="36">
        <f>SUMIFS(СВЦЭМ!$D$33:$D$776,СВЦЭМ!$A$33:$A$776,$A36,СВЦЭМ!$B$33:$B$776,P$11)+'СЕТ СН'!$F$14+СВЦЭМ!$D$10+'СЕТ СН'!$F$8*'СЕТ СН'!$F$9-'СЕТ СН'!$F$26</f>
        <v>1307.3680797100001</v>
      </c>
      <c r="Q36" s="36">
        <f>SUMIFS(СВЦЭМ!$D$33:$D$776,СВЦЭМ!$A$33:$A$776,$A36,СВЦЭМ!$B$33:$B$776,Q$11)+'СЕТ СН'!$F$14+СВЦЭМ!$D$10+'СЕТ СН'!$F$8*'СЕТ СН'!$F$9-'СЕТ СН'!$F$26</f>
        <v>1304.78331723</v>
      </c>
      <c r="R36" s="36">
        <f>SUMIFS(СВЦЭМ!$D$33:$D$776,СВЦЭМ!$A$33:$A$776,$A36,СВЦЭМ!$B$33:$B$776,R$11)+'СЕТ СН'!$F$14+СВЦЭМ!$D$10+'СЕТ СН'!$F$8*'СЕТ СН'!$F$9-'СЕТ СН'!$F$26</f>
        <v>1314.2146559399998</v>
      </c>
      <c r="S36" s="36">
        <f>SUMIFS(СВЦЭМ!$D$33:$D$776,СВЦЭМ!$A$33:$A$776,$A36,СВЦЭМ!$B$33:$B$776,S$11)+'СЕТ СН'!$F$14+СВЦЭМ!$D$10+'СЕТ СН'!$F$8*'СЕТ СН'!$F$9-'СЕТ СН'!$F$26</f>
        <v>1295.69727741</v>
      </c>
      <c r="T36" s="36">
        <f>SUMIFS(СВЦЭМ!$D$33:$D$776,СВЦЭМ!$A$33:$A$776,$A36,СВЦЭМ!$B$33:$B$776,T$11)+'СЕТ СН'!$F$14+СВЦЭМ!$D$10+'СЕТ СН'!$F$8*'СЕТ СН'!$F$9-'СЕТ СН'!$F$26</f>
        <v>1287.7304285599998</v>
      </c>
      <c r="U36" s="36">
        <f>SUMIFS(СВЦЭМ!$D$33:$D$776,СВЦЭМ!$A$33:$A$776,$A36,СВЦЭМ!$B$33:$B$776,U$11)+'СЕТ СН'!$F$14+СВЦЭМ!$D$10+'СЕТ СН'!$F$8*'СЕТ СН'!$F$9-'СЕТ СН'!$F$26</f>
        <v>1293.25032044</v>
      </c>
      <c r="V36" s="36">
        <f>SUMIFS(СВЦЭМ!$D$33:$D$776,СВЦЭМ!$A$33:$A$776,$A36,СВЦЭМ!$B$33:$B$776,V$11)+'СЕТ СН'!$F$14+СВЦЭМ!$D$10+'СЕТ СН'!$F$8*'СЕТ СН'!$F$9-'СЕТ СН'!$F$26</f>
        <v>1288.79280081</v>
      </c>
      <c r="W36" s="36">
        <f>SUMIFS(СВЦЭМ!$D$33:$D$776,СВЦЭМ!$A$33:$A$776,$A36,СВЦЭМ!$B$33:$B$776,W$11)+'СЕТ СН'!$F$14+СВЦЭМ!$D$10+'СЕТ СН'!$F$8*'СЕТ СН'!$F$9-'СЕТ СН'!$F$26</f>
        <v>1283.71161317</v>
      </c>
      <c r="X36" s="36">
        <f>SUMIFS(СВЦЭМ!$D$33:$D$776,СВЦЭМ!$A$33:$A$776,$A36,СВЦЭМ!$B$33:$B$776,X$11)+'СЕТ СН'!$F$14+СВЦЭМ!$D$10+'СЕТ СН'!$F$8*'СЕТ СН'!$F$9-'СЕТ СН'!$F$26</f>
        <v>1289.3851157399999</v>
      </c>
      <c r="Y36" s="36">
        <f>SUMIFS(СВЦЭМ!$D$33:$D$776,СВЦЭМ!$A$33:$A$776,$A36,СВЦЭМ!$B$33:$B$776,Y$11)+'СЕТ СН'!$F$14+СВЦЭМ!$D$10+'СЕТ СН'!$F$8*'СЕТ СН'!$F$9-'СЕТ СН'!$F$26</f>
        <v>1297.6362587600001</v>
      </c>
    </row>
    <row r="37" spans="1:27" ht="15.75" x14ac:dyDescent="0.2">
      <c r="A37" s="35">
        <f t="shared" si="0"/>
        <v>44253</v>
      </c>
      <c r="B37" s="36">
        <f>SUMIFS(СВЦЭМ!$D$33:$D$776,СВЦЭМ!$A$33:$A$776,$A37,СВЦЭМ!$B$33:$B$776,B$11)+'СЕТ СН'!$F$14+СВЦЭМ!$D$10+'СЕТ СН'!$F$8*'СЕТ СН'!$F$9-'СЕТ СН'!$F$26</f>
        <v>1278.7233515600001</v>
      </c>
      <c r="C37" s="36">
        <f>SUMIFS(СВЦЭМ!$D$33:$D$776,СВЦЭМ!$A$33:$A$776,$A37,СВЦЭМ!$B$33:$B$776,C$11)+'СЕТ СН'!$F$14+СВЦЭМ!$D$10+'СЕТ СН'!$F$8*'СЕТ СН'!$F$9-'СЕТ СН'!$F$26</f>
        <v>1291.0300777100001</v>
      </c>
      <c r="D37" s="36">
        <f>SUMIFS(СВЦЭМ!$D$33:$D$776,СВЦЭМ!$A$33:$A$776,$A37,СВЦЭМ!$B$33:$B$776,D$11)+'СЕТ СН'!$F$14+СВЦЭМ!$D$10+'СЕТ СН'!$F$8*'СЕТ СН'!$F$9-'СЕТ СН'!$F$26</f>
        <v>1319.2183339600001</v>
      </c>
      <c r="E37" s="36">
        <f>SUMIFS(СВЦЭМ!$D$33:$D$776,СВЦЭМ!$A$33:$A$776,$A37,СВЦЭМ!$B$33:$B$776,E$11)+'СЕТ СН'!$F$14+СВЦЭМ!$D$10+'СЕТ СН'!$F$8*'СЕТ СН'!$F$9-'СЕТ СН'!$F$26</f>
        <v>1324.3435508699999</v>
      </c>
      <c r="F37" s="36">
        <f>SUMIFS(СВЦЭМ!$D$33:$D$776,СВЦЭМ!$A$33:$A$776,$A37,СВЦЭМ!$B$33:$B$776,F$11)+'СЕТ СН'!$F$14+СВЦЭМ!$D$10+'СЕТ СН'!$F$8*'СЕТ СН'!$F$9-'СЕТ СН'!$F$26</f>
        <v>1334.93638573</v>
      </c>
      <c r="G37" s="36">
        <f>SUMIFS(СВЦЭМ!$D$33:$D$776,СВЦЭМ!$A$33:$A$776,$A37,СВЦЭМ!$B$33:$B$776,G$11)+'СЕТ СН'!$F$14+СВЦЭМ!$D$10+'СЕТ СН'!$F$8*'СЕТ СН'!$F$9-'СЕТ СН'!$F$26</f>
        <v>1321.1837068</v>
      </c>
      <c r="H37" s="36">
        <f>SUMIFS(СВЦЭМ!$D$33:$D$776,СВЦЭМ!$A$33:$A$776,$A37,СВЦЭМ!$B$33:$B$776,H$11)+'СЕТ СН'!$F$14+СВЦЭМ!$D$10+'СЕТ СН'!$F$8*'СЕТ СН'!$F$9-'СЕТ СН'!$F$26</f>
        <v>1293.05004461</v>
      </c>
      <c r="I37" s="36">
        <f>SUMIFS(СВЦЭМ!$D$33:$D$776,СВЦЭМ!$A$33:$A$776,$A37,СВЦЭМ!$B$33:$B$776,I$11)+'СЕТ СН'!$F$14+СВЦЭМ!$D$10+'СЕТ СН'!$F$8*'СЕТ СН'!$F$9-'СЕТ СН'!$F$26</f>
        <v>1272.3553670900001</v>
      </c>
      <c r="J37" s="36">
        <f>SUMIFS(СВЦЭМ!$D$33:$D$776,СВЦЭМ!$A$33:$A$776,$A37,СВЦЭМ!$B$33:$B$776,J$11)+'СЕТ СН'!$F$14+СВЦЭМ!$D$10+'СЕТ СН'!$F$8*'СЕТ СН'!$F$9-'СЕТ СН'!$F$26</f>
        <v>1257.7072422700001</v>
      </c>
      <c r="K37" s="36">
        <f>SUMIFS(СВЦЭМ!$D$33:$D$776,СВЦЭМ!$A$33:$A$776,$A37,СВЦЭМ!$B$33:$B$776,K$11)+'СЕТ СН'!$F$14+СВЦЭМ!$D$10+'СЕТ СН'!$F$8*'СЕТ СН'!$F$9-'СЕТ СН'!$F$26</f>
        <v>1267.5609001400001</v>
      </c>
      <c r="L37" s="36">
        <f>SUMIFS(СВЦЭМ!$D$33:$D$776,СВЦЭМ!$A$33:$A$776,$A37,СВЦЭМ!$B$33:$B$776,L$11)+'СЕТ СН'!$F$14+СВЦЭМ!$D$10+'СЕТ СН'!$F$8*'СЕТ СН'!$F$9-'СЕТ СН'!$F$26</f>
        <v>1269.0826380999999</v>
      </c>
      <c r="M37" s="36">
        <f>SUMIFS(СВЦЭМ!$D$33:$D$776,СВЦЭМ!$A$33:$A$776,$A37,СВЦЭМ!$B$33:$B$776,M$11)+'СЕТ СН'!$F$14+СВЦЭМ!$D$10+'СЕТ СН'!$F$8*'СЕТ СН'!$F$9-'СЕТ СН'!$F$26</f>
        <v>1267.1023415700001</v>
      </c>
      <c r="N37" s="36">
        <f>SUMIFS(СВЦЭМ!$D$33:$D$776,СВЦЭМ!$A$33:$A$776,$A37,СВЦЭМ!$B$33:$B$776,N$11)+'СЕТ СН'!$F$14+СВЦЭМ!$D$10+'СЕТ СН'!$F$8*'СЕТ СН'!$F$9-'СЕТ СН'!$F$26</f>
        <v>1285.8104212200001</v>
      </c>
      <c r="O37" s="36">
        <f>SUMIFS(СВЦЭМ!$D$33:$D$776,СВЦЭМ!$A$33:$A$776,$A37,СВЦЭМ!$B$33:$B$776,O$11)+'СЕТ СН'!$F$14+СВЦЭМ!$D$10+'СЕТ СН'!$F$8*'СЕТ СН'!$F$9-'СЕТ СН'!$F$26</f>
        <v>1294.70491827</v>
      </c>
      <c r="P37" s="36">
        <f>SUMIFS(СВЦЭМ!$D$33:$D$776,СВЦЭМ!$A$33:$A$776,$A37,СВЦЭМ!$B$33:$B$776,P$11)+'СЕТ СН'!$F$14+СВЦЭМ!$D$10+'СЕТ СН'!$F$8*'СЕТ СН'!$F$9-'СЕТ СН'!$F$26</f>
        <v>1280.6393538799998</v>
      </c>
      <c r="Q37" s="36">
        <f>SUMIFS(СВЦЭМ!$D$33:$D$776,СВЦЭМ!$A$33:$A$776,$A37,СВЦЭМ!$B$33:$B$776,Q$11)+'СЕТ СН'!$F$14+СВЦЭМ!$D$10+'СЕТ СН'!$F$8*'СЕТ СН'!$F$9-'СЕТ СН'!$F$26</f>
        <v>1287.0912275800001</v>
      </c>
      <c r="R37" s="36">
        <f>SUMIFS(СВЦЭМ!$D$33:$D$776,СВЦЭМ!$A$33:$A$776,$A37,СВЦЭМ!$B$33:$B$776,R$11)+'СЕТ СН'!$F$14+СВЦЭМ!$D$10+'СЕТ СН'!$F$8*'СЕТ СН'!$F$9-'СЕТ СН'!$F$26</f>
        <v>1298.68543894</v>
      </c>
      <c r="S37" s="36">
        <f>SUMIFS(СВЦЭМ!$D$33:$D$776,СВЦЭМ!$A$33:$A$776,$A37,СВЦЭМ!$B$33:$B$776,S$11)+'СЕТ СН'!$F$14+СВЦЭМ!$D$10+'СЕТ СН'!$F$8*'СЕТ СН'!$F$9-'СЕТ СН'!$F$26</f>
        <v>1293.0753490500001</v>
      </c>
      <c r="T37" s="36">
        <f>SUMIFS(СВЦЭМ!$D$33:$D$776,СВЦЭМ!$A$33:$A$776,$A37,СВЦЭМ!$B$33:$B$776,T$11)+'СЕТ СН'!$F$14+СВЦЭМ!$D$10+'СЕТ СН'!$F$8*'СЕТ СН'!$F$9-'СЕТ СН'!$F$26</f>
        <v>1282.2379291500001</v>
      </c>
      <c r="U37" s="36">
        <f>SUMIFS(СВЦЭМ!$D$33:$D$776,СВЦЭМ!$A$33:$A$776,$A37,СВЦЭМ!$B$33:$B$776,U$11)+'СЕТ СН'!$F$14+СВЦЭМ!$D$10+'СЕТ СН'!$F$8*'СЕТ СН'!$F$9-'СЕТ СН'!$F$26</f>
        <v>1271.93153785</v>
      </c>
      <c r="V37" s="36">
        <f>SUMIFS(СВЦЭМ!$D$33:$D$776,СВЦЭМ!$A$33:$A$776,$A37,СВЦЭМ!$B$33:$B$776,V$11)+'СЕТ СН'!$F$14+СВЦЭМ!$D$10+'СЕТ СН'!$F$8*'СЕТ СН'!$F$9-'СЕТ СН'!$F$26</f>
        <v>1275.4598230900001</v>
      </c>
      <c r="W37" s="36">
        <f>SUMIFS(СВЦЭМ!$D$33:$D$776,СВЦЭМ!$A$33:$A$776,$A37,СВЦЭМ!$B$33:$B$776,W$11)+'СЕТ СН'!$F$14+СВЦЭМ!$D$10+'СЕТ СН'!$F$8*'СЕТ СН'!$F$9-'СЕТ СН'!$F$26</f>
        <v>1284.3259452899999</v>
      </c>
      <c r="X37" s="36">
        <f>SUMIFS(СВЦЭМ!$D$33:$D$776,СВЦЭМ!$A$33:$A$776,$A37,СВЦЭМ!$B$33:$B$776,X$11)+'СЕТ СН'!$F$14+СВЦЭМ!$D$10+'СЕТ СН'!$F$8*'СЕТ СН'!$F$9-'СЕТ СН'!$F$26</f>
        <v>1301.89373155</v>
      </c>
      <c r="Y37" s="36">
        <f>SUMIFS(СВЦЭМ!$D$33:$D$776,СВЦЭМ!$A$33:$A$776,$A37,СВЦЭМ!$B$33:$B$776,Y$11)+'СЕТ СН'!$F$14+СВЦЭМ!$D$10+'СЕТ СН'!$F$8*'СЕТ СН'!$F$9-'СЕТ СН'!$F$26</f>
        <v>1304.8039042299999</v>
      </c>
    </row>
    <row r="38" spans="1:27" ht="15.75" x14ac:dyDescent="0.2">
      <c r="A38" s="35">
        <f t="shared" si="0"/>
        <v>44254</v>
      </c>
      <c r="B38" s="36">
        <f>SUMIFS(СВЦЭМ!$D$33:$D$776,СВЦЭМ!$A$33:$A$776,$A38,СВЦЭМ!$B$33:$B$776,B$11)+'СЕТ СН'!$F$14+СВЦЭМ!$D$10+'СЕТ СН'!$F$8*'СЕТ СН'!$F$9-'СЕТ СН'!$F$26</f>
        <v>1312.17269627</v>
      </c>
      <c r="C38" s="36">
        <f>SUMIFS(СВЦЭМ!$D$33:$D$776,СВЦЭМ!$A$33:$A$776,$A38,СВЦЭМ!$B$33:$B$776,C$11)+'СЕТ СН'!$F$14+СВЦЭМ!$D$10+'СЕТ СН'!$F$8*'СЕТ СН'!$F$9-'СЕТ СН'!$F$26</f>
        <v>1319.95238518</v>
      </c>
      <c r="D38" s="36">
        <f>SUMIFS(СВЦЭМ!$D$33:$D$776,СВЦЭМ!$A$33:$A$776,$A38,СВЦЭМ!$B$33:$B$776,D$11)+'СЕТ СН'!$F$14+СВЦЭМ!$D$10+'СЕТ СН'!$F$8*'СЕТ СН'!$F$9-'СЕТ СН'!$F$26</f>
        <v>1349.8947768400001</v>
      </c>
      <c r="E38" s="36">
        <f>SUMIFS(СВЦЭМ!$D$33:$D$776,СВЦЭМ!$A$33:$A$776,$A38,СВЦЭМ!$B$33:$B$776,E$11)+'СЕТ СН'!$F$14+СВЦЭМ!$D$10+'СЕТ СН'!$F$8*'СЕТ СН'!$F$9-'СЕТ СН'!$F$26</f>
        <v>1355.8402452299999</v>
      </c>
      <c r="F38" s="36">
        <f>SUMIFS(СВЦЭМ!$D$33:$D$776,СВЦЭМ!$A$33:$A$776,$A38,СВЦЭМ!$B$33:$B$776,F$11)+'СЕТ СН'!$F$14+СВЦЭМ!$D$10+'СЕТ СН'!$F$8*'СЕТ СН'!$F$9-'СЕТ СН'!$F$26</f>
        <v>1370.5309052800001</v>
      </c>
      <c r="G38" s="36">
        <f>SUMIFS(СВЦЭМ!$D$33:$D$776,СВЦЭМ!$A$33:$A$776,$A38,СВЦЭМ!$B$33:$B$776,G$11)+'СЕТ СН'!$F$14+СВЦЭМ!$D$10+'СЕТ СН'!$F$8*'СЕТ СН'!$F$9-'СЕТ СН'!$F$26</f>
        <v>1364.1609923199999</v>
      </c>
      <c r="H38" s="36">
        <f>SUMIFS(СВЦЭМ!$D$33:$D$776,СВЦЭМ!$A$33:$A$776,$A38,СВЦЭМ!$B$33:$B$776,H$11)+'СЕТ СН'!$F$14+СВЦЭМ!$D$10+'СЕТ СН'!$F$8*'СЕТ СН'!$F$9-'СЕТ СН'!$F$26</f>
        <v>1351.2327396599999</v>
      </c>
      <c r="I38" s="36">
        <f>SUMIFS(СВЦЭМ!$D$33:$D$776,СВЦЭМ!$A$33:$A$776,$A38,СВЦЭМ!$B$33:$B$776,I$11)+'СЕТ СН'!$F$14+СВЦЭМ!$D$10+'СЕТ СН'!$F$8*'СЕТ СН'!$F$9-'СЕТ СН'!$F$26</f>
        <v>1336.36158067</v>
      </c>
      <c r="J38" s="36">
        <f>SUMIFS(СВЦЭМ!$D$33:$D$776,СВЦЭМ!$A$33:$A$776,$A38,СВЦЭМ!$B$33:$B$776,J$11)+'СЕТ СН'!$F$14+СВЦЭМ!$D$10+'СЕТ СН'!$F$8*'СЕТ СН'!$F$9-'СЕТ СН'!$F$26</f>
        <v>1323.91786867</v>
      </c>
      <c r="K38" s="36">
        <f>SUMIFS(СВЦЭМ!$D$33:$D$776,СВЦЭМ!$A$33:$A$776,$A38,СВЦЭМ!$B$33:$B$776,K$11)+'СЕТ СН'!$F$14+СВЦЭМ!$D$10+'СЕТ СН'!$F$8*'СЕТ СН'!$F$9-'СЕТ СН'!$F$26</f>
        <v>1292.0688970599999</v>
      </c>
      <c r="L38" s="36">
        <f>SUMIFS(СВЦЭМ!$D$33:$D$776,СВЦЭМ!$A$33:$A$776,$A38,СВЦЭМ!$B$33:$B$776,L$11)+'СЕТ СН'!$F$14+СВЦЭМ!$D$10+'СЕТ СН'!$F$8*'СЕТ СН'!$F$9-'СЕТ СН'!$F$26</f>
        <v>1290.1173252999999</v>
      </c>
      <c r="M38" s="36">
        <f>SUMIFS(СВЦЭМ!$D$33:$D$776,СВЦЭМ!$A$33:$A$776,$A38,СВЦЭМ!$B$33:$B$776,M$11)+'СЕТ СН'!$F$14+СВЦЭМ!$D$10+'СЕТ СН'!$F$8*'СЕТ СН'!$F$9-'СЕТ СН'!$F$26</f>
        <v>1286.8417756599999</v>
      </c>
      <c r="N38" s="36">
        <f>SUMIFS(СВЦЭМ!$D$33:$D$776,СВЦЭМ!$A$33:$A$776,$A38,СВЦЭМ!$B$33:$B$776,N$11)+'СЕТ СН'!$F$14+СВЦЭМ!$D$10+'СЕТ СН'!$F$8*'СЕТ СН'!$F$9-'СЕТ СН'!$F$26</f>
        <v>1293.83495552</v>
      </c>
      <c r="O38" s="36">
        <f>SUMIFS(СВЦЭМ!$D$33:$D$776,СВЦЭМ!$A$33:$A$776,$A38,СВЦЭМ!$B$33:$B$776,O$11)+'СЕТ СН'!$F$14+СВЦЭМ!$D$10+'СЕТ СН'!$F$8*'СЕТ СН'!$F$9-'СЕТ СН'!$F$26</f>
        <v>1307.63344934</v>
      </c>
      <c r="P38" s="36">
        <f>SUMIFS(СВЦЭМ!$D$33:$D$776,СВЦЭМ!$A$33:$A$776,$A38,СВЦЭМ!$B$33:$B$776,P$11)+'СЕТ СН'!$F$14+СВЦЭМ!$D$10+'СЕТ СН'!$F$8*'СЕТ СН'!$F$9-'СЕТ СН'!$F$26</f>
        <v>1296.0945619899999</v>
      </c>
      <c r="Q38" s="36">
        <f>SUMIFS(СВЦЭМ!$D$33:$D$776,СВЦЭМ!$A$33:$A$776,$A38,СВЦЭМ!$B$33:$B$776,Q$11)+'СЕТ СН'!$F$14+СВЦЭМ!$D$10+'СЕТ СН'!$F$8*'СЕТ СН'!$F$9-'СЕТ СН'!$F$26</f>
        <v>1308.47538717</v>
      </c>
      <c r="R38" s="36">
        <f>SUMIFS(СВЦЭМ!$D$33:$D$776,СВЦЭМ!$A$33:$A$776,$A38,СВЦЭМ!$B$33:$B$776,R$11)+'СЕТ СН'!$F$14+СВЦЭМ!$D$10+'СЕТ СН'!$F$8*'СЕТ СН'!$F$9-'СЕТ СН'!$F$26</f>
        <v>1328.4492837499999</v>
      </c>
      <c r="S38" s="36">
        <f>SUMIFS(СВЦЭМ!$D$33:$D$776,СВЦЭМ!$A$33:$A$776,$A38,СВЦЭМ!$B$33:$B$776,S$11)+'СЕТ СН'!$F$14+СВЦЭМ!$D$10+'СЕТ СН'!$F$8*'СЕТ СН'!$F$9-'СЕТ СН'!$F$26</f>
        <v>1311.3000856600001</v>
      </c>
      <c r="T38" s="36">
        <f>SUMIFS(СВЦЭМ!$D$33:$D$776,СВЦЭМ!$A$33:$A$776,$A38,СВЦЭМ!$B$33:$B$776,T$11)+'СЕТ СН'!$F$14+СВЦЭМ!$D$10+'СЕТ СН'!$F$8*'СЕТ СН'!$F$9-'СЕТ СН'!$F$26</f>
        <v>1307.4141204</v>
      </c>
      <c r="U38" s="36">
        <f>SUMIFS(СВЦЭМ!$D$33:$D$776,СВЦЭМ!$A$33:$A$776,$A38,СВЦЭМ!$B$33:$B$776,U$11)+'СЕТ СН'!$F$14+СВЦЭМ!$D$10+'СЕТ СН'!$F$8*'СЕТ СН'!$F$9-'СЕТ СН'!$F$26</f>
        <v>1294.03358065</v>
      </c>
      <c r="V38" s="36">
        <f>SUMIFS(СВЦЭМ!$D$33:$D$776,СВЦЭМ!$A$33:$A$776,$A38,СВЦЭМ!$B$33:$B$776,V$11)+'СЕТ СН'!$F$14+СВЦЭМ!$D$10+'СЕТ СН'!$F$8*'СЕТ СН'!$F$9-'СЕТ СН'!$F$26</f>
        <v>1302.85732994</v>
      </c>
      <c r="W38" s="36">
        <f>SUMIFS(СВЦЭМ!$D$33:$D$776,СВЦЭМ!$A$33:$A$776,$A38,СВЦЭМ!$B$33:$B$776,W$11)+'СЕТ СН'!$F$14+СВЦЭМ!$D$10+'СЕТ СН'!$F$8*'СЕТ СН'!$F$9-'СЕТ СН'!$F$26</f>
        <v>1320.8943600299999</v>
      </c>
      <c r="X38" s="36">
        <f>SUMIFS(СВЦЭМ!$D$33:$D$776,СВЦЭМ!$A$33:$A$776,$A38,СВЦЭМ!$B$33:$B$776,X$11)+'СЕТ СН'!$F$14+СВЦЭМ!$D$10+'СЕТ СН'!$F$8*'СЕТ СН'!$F$9-'СЕТ СН'!$F$26</f>
        <v>1328.14524852</v>
      </c>
      <c r="Y38" s="36">
        <f>SUMIFS(СВЦЭМ!$D$33:$D$776,СВЦЭМ!$A$33:$A$776,$A38,СВЦЭМ!$B$33:$B$776,Y$11)+'СЕТ СН'!$F$14+СВЦЭМ!$D$10+'СЕТ СН'!$F$8*'СЕТ СН'!$F$9-'СЕТ СН'!$F$26</f>
        <v>1355.4345341799999</v>
      </c>
    </row>
    <row r="39" spans="1:27" ht="15.75" x14ac:dyDescent="0.2">
      <c r="A39" s="35">
        <f t="shared" si="0"/>
        <v>44255</v>
      </c>
      <c r="B39" s="36">
        <f>SUMIFS(СВЦЭМ!$D$33:$D$776,СВЦЭМ!$A$33:$A$776,$A39,СВЦЭМ!$B$33:$B$776,B$11)+'СЕТ СН'!$F$14+СВЦЭМ!$D$10+'СЕТ СН'!$F$8*'СЕТ СН'!$F$9-'СЕТ СН'!$F$26</f>
        <v>1282.74169729</v>
      </c>
      <c r="C39" s="36">
        <f>SUMIFS(СВЦЭМ!$D$33:$D$776,СВЦЭМ!$A$33:$A$776,$A39,СВЦЭМ!$B$33:$B$776,C$11)+'СЕТ СН'!$F$14+СВЦЭМ!$D$10+'СЕТ СН'!$F$8*'СЕТ СН'!$F$9-'СЕТ СН'!$F$26</f>
        <v>1318.0677771599999</v>
      </c>
      <c r="D39" s="36">
        <f>SUMIFS(СВЦЭМ!$D$33:$D$776,СВЦЭМ!$A$33:$A$776,$A39,СВЦЭМ!$B$33:$B$776,D$11)+'СЕТ СН'!$F$14+СВЦЭМ!$D$10+'СЕТ СН'!$F$8*'СЕТ СН'!$F$9-'СЕТ СН'!$F$26</f>
        <v>1347.50637811</v>
      </c>
      <c r="E39" s="36">
        <f>SUMIFS(СВЦЭМ!$D$33:$D$776,СВЦЭМ!$A$33:$A$776,$A39,СВЦЭМ!$B$33:$B$776,E$11)+'СЕТ СН'!$F$14+СВЦЭМ!$D$10+'СЕТ СН'!$F$8*'СЕТ СН'!$F$9-'СЕТ СН'!$F$26</f>
        <v>1360.1717849199999</v>
      </c>
      <c r="F39" s="36">
        <f>SUMIFS(СВЦЭМ!$D$33:$D$776,СВЦЭМ!$A$33:$A$776,$A39,СВЦЭМ!$B$33:$B$776,F$11)+'СЕТ СН'!$F$14+СВЦЭМ!$D$10+'СЕТ СН'!$F$8*'СЕТ СН'!$F$9-'СЕТ СН'!$F$26</f>
        <v>1373.9148538100001</v>
      </c>
      <c r="G39" s="36">
        <f>SUMIFS(СВЦЭМ!$D$33:$D$776,СВЦЭМ!$A$33:$A$776,$A39,СВЦЭМ!$B$33:$B$776,G$11)+'СЕТ СН'!$F$14+СВЦЭМ!$D$10+'СЕТ СН'!$F$8*'СЕТ СН'!$F$9-'СЕТ СН'!$F$26</f>
        <v>1367.08624143</v>
      </c>
      <c r="H39" s="36">
        <f>SUMIFS(СВЦЭМ!$D$33:$D$776,СВЦЭМ!$A$33:$A$776,$A39,СВЦЭМ!$B$33:$B$776,H$11)+'СЕТ СН'!$F$14+СВЦЭМ!$D$10+'СЕТ СН'!$F$8*'СЕТ СН'!$F$9-'СЕТ СН'!$F$26</f>
        <v>1351.8226764799999</v>
      </c>
      <c r="I39" s="36">
        <f>SUMIFS(СВЦЭМ!$D$33:$D$776,СВЦЭМ!$A$33:$A$776,$A39,СВЦЭМ!$B$33:$B$776,I$11)+'СЕТ СН'!$F$14+СВЦЭМ!$D$10+'СЕТ СН'!$F$8*'СЕТ СН'!$F$9-'СЕТ СН'!$F$26</f>
        <v>1329.52222437</v>
      </c>
      <c r="J39" s="36">
        <f>SUMIFS(СВЦЭМ!$D$33:$D$776,СВЦЭМ!$A$33:$A$776,$A39,СВЦЭМ!$B$33:$B$776,J$11)+'СЕТ СН'!$F$14+СВЦЭМ!$D$10+'СЕТ СН'!$F$8*'СЕТ СН'!$F$9-'СЕТ СН'!$F$26</f>
        <v>1286.7296264000001</v>
      </c>
      <c r="K39" s="36">
        <f>SUMIFS(СВЦЭМ!$D$33:$D$776,СВЦЭМ!$A$33:$A$776,$A39,СВЦЭМ!$B$33:$B$776,K$11)+'СЕТ СН'!$F$14+СВЦЭМ!$D$10+'СЕТ СН'!$F$8*'СЕТ СН'!$F$9-'СЕТ СН'!$F$26</f>
        <v>1255.31962718</v>
      </c>
      <c r="L39" s="36">
        <f>SUMIFS(СВЦЭМ!$D$33:$D$776,СВЦЭМ!$A$33:$A$776,$A39,СВЦЭМ!$B$33:$B$776,L$11)+'СЕТ СН'!$F$14+СВЦЭМ!$D$10+'СЕТ СН'!$F$8*'СЕТ СН'!$F$9-'СЕТ СН'!$F$26</f>
        <v>1255.18893912</v>
      </c>
      <c r="M39" s="36">
        <f>SUMIFS(СВЦЭМ!$D$33:$D$776,СВЦЭМ!$A$33:$A$776,$A39,СВЦЭМ!$B$33:$B$776,M$11)+'СЕТ СН'!$F$14+СВЦЭМ!$D$10+'СЕТ СН'!$F$8*'СЕТ СН'!$F$9-'СЕТ СН'!$F$26</f>
        <v>1268.09515627</v>
      </c>
      <c r="N39" s="36">
        <f>SUMIFS(СВЦЭМ!$D$33:$D$776,СВЦЭМ!$A$33:$A$776,$A39,СВЦЭМ!$B$33:$B$776,N$11)+'СЕТ СН'!$F$14+СВЦЭМ!$D$10+'СЕТ СН'!$F$8*'СЕТ СН'!$F$9-'СЕТ СН'!$F$26</f>
        <v>1299.5358921</v>
      </c>
      <c r="O39" s="36">
        <f>SUMIFS(СВЦЭМ!$D$33:$D$776,СВЦЭМ!$A$33:$A$776,$A39,СВЦЭМ!$B$33:$B$776,O$11)+'СЕТ СН'!$F$14+СВЦЭМ!$D$10+'СЕТ СН'!$F$8*'СЕТ СН'!$F$9-'СЕТ СН'!$F$26</f>
        <v>1322.2791554400001</v>
      </c>
      <c r="P39" s="36">
        <f>SUMIFS(СВЦЭМ!$D$33:$D$776,СВЦЭМ!$A$33:$A$776,$A39,СВЦЭМ!$B$33:$B$776,P$11)+'СЕТ СН'!$F$14+СВЦЭМ!$D$10+'СЕТ СН'!$F$8*'СЕТ СН'!$F$9-'СЕТ СН'!$F$26</f>
        <v>1308.34380646</v>
      </c>
      <c r="Q39" s="36">
        <f>SUMIFS(СВЦЭМ!$D$33:$D$776,СВЦЭМ!$A$33:$A$776,$A39,СВЦЭМ!$B$33:$B$776,Q$11)+'СЕТ СН'!$F$14+СВЦЭМ!$D$10+'СЕТ СН'!$F$8*'СЕТ СН'!$F$9-'СЕТ СН'!$F$26</f>
        <v>1314.60472798</v>
      </c>
      <c r="R39" s="36">
        <f>SUMIFS(СВЦЭМ!$D$33:$D$776,СВЦЭМ!$A$33:$A$776,$A39,СВЦЭМ!$B$33:$B$776,R$11)+'СЕТ СН'!$F$14+СВЦЭМ!$D$10+'СЕТ СН'!$F$8*'СЕТ СН'!$F$9-'СЕТ СН'!$F$26</f>
        <v>1326.23946686</v>
      </c>
      <c r="S39" s="36">
        <f>SUMIFS(СВЦЭМ!$D$33:$D$776,СВЦЭМ!$A$33:$A$776,$A39,СВЦЭМ!$B$33:$B$776,S$11)+'СЕТ СН'!$F$14+СВЦЭМ!$D$10+'СЕТ СН'!$F$8*'СЕТ СН'!$F$9-'СЕТ СН'!$F$26</f>
        <v>1301.58647569</v>
      </c>
      <c r="T39" s="36">
        <f>SUMIFS(СВЦЭМ!$D$33:$D$776,СВЦЭМ!$A$33:$A$776,$A39,СВЦЭМ!$B$33:$B$776,T$11)+'СЕТ СН'!$F$14+СВЦЭМ!$D$10+'СЕТ СН'!$F$8*'СЕТ СН'!$F$9-'СЕТ СН'!$F$26</f>
        <v>1286.44988715</v>
      </c>
      <c r="U39" s="36">
        <f>SUMIFS(СВЦЭМ!$D$33:$D$776,СВЦЭМ!$A$33:$A$776,$A39,СВЦЭМ!$B$33:$B$776,U$11)+'СЕТ СН'!$F$14+СВЦЭМ!$D$10+'СЕТ СН'!$F$8*'СЕТ СН'!$F$9-'СЕТ СН'!$F$26</f>
        <v>1272.9494726800001</v>
      </c>
      <c r="V39" s="36">
        <f>SUMIFS(СВЦЭМ!$D$33:$D$776,СВЦЭМ!$A$33:$A$776,$A39,СВЦЭМ!$B$33:$B$776,V$11)+'СЕТ СН'!$F$14+СВЦЭМ!$D$10+'СЕТ СН'!$F$8*'СЕТ СН'!$F$9-'СЕТ СН'!$F$26</f>
        <v>1285.9952511399999</v>
      </c>
      <c r="W39" s="36">
        <f>SUMIFS(СВЦЭМ!$D$33:$D$776,СВЦЭМ!$A$33:$A$776,$A39,СВЦЭМ!$B$33:$B$776,W$11)+'СЕТ СН'!$F$14+СВЦЭМ!$D$10+'СЕТ СН'!$F$8*'СЕТ СН'!$F$9-'СЕТ СН'!$F$26</f>
        <v>1313.96169233</v>
      </c>
      <c r="X39" s="36">
        <f>SUMIFS(СВЦЭМ!$D$33:$D$776,СВЦЭМ!$A$33:$A$776,$A39,СВЦЭМ!$B$33:$B$776,X$11)+'СЕТ СН'!$F$14+СВЦЭМ!$D$10+'СЕТ СН'!$F$8*'СЕТ СН'!$F$9-'СЕТ СН'!$F$26</f>
        <v>1333.5395111099999</v>
      </c>
      <c r="Y39" s="36">
        <f>SUMIFS(СВЦЭМ!$D$33:$D$776,СВЦЭМ!$A$33:$A$776,$A39,СВЦЭМ!$B$33:$B$776,Y$11)+'СЕТ СН'!$F$14+СВЦЭМ!$D$10+'СЕТ СН'!$F$8*'СЕТ СН'!$F$9-'СЕТ СН'!$F$26</f>
        <v>1369.03105594</v>
      </c>
    </row>
    <row r="40" spans="1:27" ht="15.75" x14ac:dyDescent="0.25">
      <c r="A40" s="32"/>
      <c r="B40" s="44"/>
      <c r="C40" s="32"/>
      <c r="D40" s="32"/>
      <c r="E40" s="32"/>
      <c r="F40" s="32"/>
      <c r="G40" s="32"/>
      <c r="H40" s="32"/>
      <c r="I40" s="32"/>
      <c r="J40" s="32"/>
      <c r="K40" s="32"/>
      <c r="L40" s="32"/>
      <c r="M40" s="32"/>
      <c r="N40" s="32"/>
      <c r="O40" s="32"/>
      <c r="P40" s="32"/>
      <c r="Q40" s="32"/>
      <c r="R40" s="32"/>
      <c r="S40" s="32"/>
      <c r="T40" s="32"/>
      <c r="U40" s="32"/>
      <c r="V40" s="32"/>
      <c r="W40" s="32"/>
      <c r="X40" s="32"/>
      <c r="Y40" s="32"/>
    </row>
    <row r="41" spans="1:27" ht="15.75" x14ac:dyDescent="0.25">
      <c r="A41" s="32"/>
      <c r="B41" s="44"/>
      <c r="C41" s="32"/>
      <c r="D41" s="32"/>
      <c r="E41" s="32"/>
      <c r="F41" s="32"/>
      <c r="G41" s="32"/>
      <c r="H41" s="32"/>
      <c r="I41" s="32"/>
      <c r="J41" s="32"/>
      <c r="K41" s="32"/>
      <c r="L41" s="32"/>
      <c r="M41" s="32"/>
      <c r="N41" s="32"/>
      <c r="O41" s="32"/>
      <c r="P41" s="32"/>
      <c r="Q41" s="32"/>
      <c r="R41" s="32"/>
      <c r="S41" s="32"/>
      <c r="T41" s="32"/>
      <c r="U41" s="32"/>
      <c r="V41" s="32"/>
      <c r="W41" s="32"/>
      <c r="X41" s="32"/>
      <c r="Y41" s="32"/>
    </row>
    <row r="42" spans="1:27" ht="12.75" customHeight="1" x14ac:dyDescent="0.2">
      <c r="A42" s="128" t="s">
        <v>7</v>
      </c>
      <c r="B42" s="131" t="s">
        <v>69</v>
      </c>
      <c r="C42" s="132"/>
      <c r="D42" s="132"/>
      <c r="E42" s="132"/>
      <c r="F42" s="132"/>
      <c r="G42" s="132"/>
      <c r="H42" s="132"/>
      <c r="I42" s="132"/>
      <c r="J42" s="132"/>
      <c r="K42" s="132"/>
      <c r="L42" s="132"/>
      <c r="M42" s="132"/>
      <c r="N42" s="132"/>
      <c r="O42" s="132"/>
      <c r="P42" s="132"/>
      <c r="Q42" s="132"/>
      <c r="R42" s="132"/>
      <c r="S42" s="132"/>
      <c r="T42" s="132"/>
      <c r="U42" s="132"/>
      <c r="V42" s="132"/>
      <c r="W42" s="132"/>
      <c r="X42" s="132"/>
      <c r="Y42" s="133"/>
    </row>
    <row r="43" spans="1:27" ht="12.75" customHeight="1" x14ac:dyDescent="0.2">
      <c r="A43" s="129"/>
      <c r="B43" s="134"/>
      <c r="C43" s="135"/>
      <c r="D43" s="135"/>
      <c r="E43" s="135"/>
      <c r="F43" s="135"/>
      <c r="G43" s="135"/>
      <c r="H43" s="135"/>
      <c r="I43" s="135"/>
      <c r="J43" s="135"/>
      <c r="K43" s="135"/>
      <c r="L43" s="135"/>
      <c r="M43" s="135"/>
      <c r="N43" s="135"/>
      <c r="O43" s="135"/>
      <c r="P43" s="135"/>
      <c r="Q43" s="135"/>
      <c r="R43" s="135"/>
      <c r="S43" s="135"/>
      <c r="T43" s="135"/>
      <c r="U43" s="135"/>
      <c r="V43" s="135"/>
      <c r="W43" s="135"/>
      <c r="X43" s="135"/>
      <c r="Y43" s="136"/>
    </row>
    <row r="44" spans="1:27" ht="12.75" customHeight="1" x14ac:dyDescent="0.2">
      <c r="A44" s="130"/>
      <c r="B44" s="34">
        <v>1</v>
      </c>
      <c r="C44" s="34">
        <v>2</v>
      </c>
      <c r="D44" s="34">
        <v>3</v>
      </c>
      <c r="E44" s="34">
        <v>4</v>
      </c>
      <c r="F44" s="34">
        <v>5</v>
      </c>
      <c r="G44" s="34">
        <v>6</v>
      </c>
      <c r="H44" s="34">
        <v>7</v>
      </c>
      <c r="I44" s="34">
        <v>8</v>
      </c>
      <c r="J44" s="34">
        <v>9</v>
      </c>
      <c r="K44" s="34">
        <v>10</v>
      </c>
      <c r="L44" s="34">
        <v>11</v>
      </c>
      <c r="M44" s="34">
        <v>12</v>
      </c>
      <c r="N44" s="34">
        <v>13</v>
      </c>
      <c r="O44" s="34">
        <v>14</v>
      </c>
      <c r="P44" s="34">
        <v>15</v>
      </c>
      <c r="Q44" s="34">
        <v>16</v>
      </c>
      <c r="R44" s="34">
        <v>17</v>
      </c>
      <c r="S44" s="34">
        <v>18</v>
      </c>
      <c r="T44" s="34">
        <v>19</v>
      </c>
      <c r="U44" s="34">
        <v>20</v>
      </c>
      <c r="V44" s="34">
        <v>21</v>
      </c>
      <c r="W44" s="34">
        <v>22</v>
      </c>
      <c r="X44" s="34">
        <v>23</v>
      </c>
      <c r="Y44" s="34">
        <v>24</v>
      </c>
    </row>
    <row r="45" spans="1:27" ht="18.75" customHeight="1" x14ac:dyDescent="0.2">
      <c r="A45" s="35" t="str">
        <f>СВЦЭМ!$A$34</f>
        <v>01.02.2021</v>
      </c>
      <c r="B45" s="36">
        <f>SUMIFS(СВЦЭМ!$D$33:$D$776,СВЦЭМ!$A$33:$A$776,$A45,СВЦЭМ!$B$33:$B$776,B$44)+'СЕТ СН'!$F$14+СВЦЭМ!$D$10+'СЕТ СН'!$F$6-'СЕТ СН'!$F$26</f>
        <v>1077.88866093</v>
      </c>
      <c r="C45" s="36">
        <f>SUMIFS(СВЦЭМ!$D$33:$D$776,СВЦЭМ!$A$33:$A$776,$A45,СВЦЭМ!$B$33:$B$776,C$44)+'СЕТ СН'!$F$14+СВЦЭМ!$D$10+'СЕТ СН'!$F$6-'СЕТ СН'!$F$26</f>
        <v>1118.26281526</v>
      </c>
      <c r="D45" s="36">
        <f>SUMIFS(СВЦЭМ!$D$33:$D$776,СВЦЭМ!$A$33:$A$776,$A45,СВЦЭМ!$B$33:$B$776,D$44)+'СЕТ СН'!$F$14+СВЦЭМ!$D$10+'СЕТ СН'!$F$6-'СЕТ СН'!$F$26</f>
        <v>1140.6032795799999</v>
      </c>
      <c r="E45" s="36">
        <f>SUMIFS(СВЦЭМ!$D$33:$D$776,СВЦЭМ!$A$33:$A$776,$A45,СВЦЭМ!$B$33:$B$776,E$44)+'СЕТ СН'!$F$14+СВЦЭМ!$D$10+'СЕТ СН'!$F$6-'СЕТ СН'!$F$26</f>
        <v>1150.84652691</v>
      </c>
      <c r="F45" s="36">
        <f>SUMIFS(СВЦЭМ!$D$33:$D$776,СВЦЭМ!$A$33:$A$776,$A45,СВЦЭМ!$B$33:$B$776,F$44)+'СЕТ СН'!$F$14+СВЦЭМ!$D$10+'СЕТ СН'!$F$6-'СЕТ СН'!$F$26</f>
        <v>1165.6040443500001</v>
      </c>
      <c r="G45" s="36">
        <f>SUMIFS(СВЦЭМ!$D$33:$D$776,СВЦЭМ!$A$33:$A$776,$A45,СВЦЭМ!$B$33:$B$776,G$44)+'СЕТ СН'!$F$14+СВЦЭМ!$D$10+'СЕТ СН'!$F$6-'СЕТ СН'!$F$26</f>
        <v>1149.6483577399999</v>
      </c>
      <c r="H45" s="36">
        <f>SUMIFS(СВЦЭМ!$D$33:$D$776,СВЦЭМ!$A$33:$A$776,$A45,СВЦЭМ!$B$33:$B$776,H$44)+'СЕТ СН'!$F$14+СВЦЭМ!$D$10+'СЕТ СН'!$F$6-'СЕТ СН'!$F$26</f>
        <v>1126.94516909</v>
      </c>
      <c r="I45" s="36">
        <f>SUMIFS(СВЦЭМ!$D$33:$D$776,СВЦЭМ!$A$33:$A$776,$A45,СВЦЭМ!$B$33:$B$776,I$44)+'СЕТ СН'!$F$14+СВЦЭМ!$D$10+'СЕТ СН'!$F$6-'СЕТ СН'!$F$26</f>
        <v>1105.3579411000001</v>
      </c>
      <c r="J45" s="36">
        <f>SUMIFS(СВЦЭМ!$D$33:$D$776,СВЦЭМ!$A$33:$A$776,$A45,СВЦЭМ!$B$33:$B$776,J$44)+'СЕТ СН'!$F$14+СВЦЭМ!$D$10+'СЕТ СН'!$F$6-'СЕТ СН'!$F$26</f>
        <v>1080.4652748399999</v>
      </c>
      <c r="K45" s="36">
        <f>SUMIFS(СВЦЭМ!$D$33:$D$776,СВЦЭМ!$A$33:$A$776,$A45,СВЦЭМ!$B$33:$B$776,K$44)+'СЕТ СН'!$F$14+СВЦЭМ!$D$10+'СЕТ СН'!$F$6-'СЕТ СН'!$F$26</f>
        <v>1076.9128805199998</v>
      </c>
      <c r="L45" s="36">
        <f>SUMIFS(СВЦЭМ!$D$33:$D$776,СВЦЭМ!$A$33:$A$776,$A45,СВЦЭМ!$B$33:$B$776,L$44)+'СЕТ СН'!$F$14+СВЦЭМ!$D$10+'СЕТ СН'!$F$6-'СЕТ СН'!$F$26</f>
        <v>1078.61770473</v>
      </c>
      <c r="M45" s="36">
        <f>SUMIFS(СВЦЭМ!$D$33:$D$776,СВЦЭМ!$A$33:$A$776,$A45,СВЦЭМ!$B$33:$B$776,M$44)+'СЕТ СН'!$F$14+СВЦЭМ!$D$10+'СЕТ СН'!$F$6-'СЕТ СН'!$F$26</f>
        <v>1086.9778918899999</v>
      </c>
      <c r="N45" s="36">
        <f>SUMIFS(СВЦЭМ!$D$33:$D$776,СВЦЭМ!$A$33:$A$776,$A45,СВЦЭМ!$B$33:$B$776,N$44)+'СЕТ СН'!$F$14+СВЦЭМ!$D$10+'СЕТ СН'!$F$6-'СЕТ СН'!$F$26</f>
        <v>1100.43014784</v>
      </c>
      <c r="O45" s="36">
        <f>SUMIFS(СВЦЭМ!$D$33:$D$776,СВЦЭМ!$A$33:$A$776,$A45,СВЦЭМ!$B$33:$B$776,O$44)+'СЕТ СН'!$F$14+СВЦЭМ!$D$10+'СЕТ СН'!$F$6-'СЕТ СН'!$F$26</f>
        <v>1115.2824841900001</v>
      </c>
      <c r="P45" s="36">
        <f>SUMIFS(СВЦЭМ!$D$33:$D$776,СВЦЭМ!$A$33:$A$776,$A45,СВЦЭМ!$B$33:$B$776,P$44)+'СЕТ СН'!$F$14+СВЦЭМ!$D$10+'СЕТ СН'!$F$6-'СЕТ СН'!$F$26</f>
        <v>1126.7990135800001</v>
      </c>
      <c r="Q45" s="36">
        <f>SUMIFS(СВЦЭМ!$D$33:$D$776,СВЦЭМ!$A$33:$A$776,$A45,СВЦЭМ!$B$33:$B$776,Q$44)+'СЕТ СН'!$F$14+СВЦЭМ!$D$10+'СЕТ СН'!$F$6-'СЕТ СН'!$F$26</f>
        <v>1131.1915556499998</v>
      </c>
      <c r="R45" s="36">
        <f>SUMIFS(СВЦЭМ!$D$33:$D$776,СВЦЭМ!$A$33:$A$776,$A45,СВЦЭМ!$B$33:$B$776,R$44)+'СЕТ СН'!$F$14+СВЦЭМ!$D$10+'СЕТ СН'!$F$6-'СЕТ СН'!$F$26</f>
        <v>1125.5844738000001</v>
      </c>
      <c r="S45" s="36">
        <f>SUMIFS(СВЦЭМ!$D$33:$D$776,СВЦЭМ!$A$33:$A$776,$A45,СВЦЭМ!$B$33:$B$776,S$44)+'СЕТ СН'!$F$14+СВЦЭМ!$D$10+'СЕТ СН'!$F$6-'СЕТ СН'!$F$26</f>
        <v>1110.9875720099999</v>
      </c>
      <c r="T45" s="36">
        <f>SUMIFS(СВЦЭМ!$D$33:$D$776,СВЦЭМ!$A$33:$A$776,$A45,СВЦЭМ!$B$33:$B$776,T$44)+'СЕТ СН'!$F$14+СВЦЭМ!$D$10+'СЕТ СН'!$F$6-'СЕТ СН'!$F$26</f>
        <v>1087.51583525</v>
      </c>
      <c r="U45" s="36">
        <f>SUMIFS(СВЦЭМ!$D$33:$D$776,СВЦЭМ!$A$33:$A$776,$A45,СВЦЭМ!$B$33:$B$776,U$44)+'СЕТ СН'!$F$14+СВЦЭМ!$D$10+'СЕТ СН'!$F$6-'СЕТ СН'!$F$26</f>
        <v>1083.8280975499999</v>
      </c>
      <c r="V45" s="36">
        <f>SUMIFS(СВЦЭМ!$D$33:$D$776,СВЦЭМ!$A$33:$A$776,$A45,СВЦЭМ!$B$33:$B$776,V$44)+'СЕТ СН'!$F$14+СВЦЭМ!$D$10+'СЕТ СН'!$F$6-'СЕТ СН'!$F$26</f>
        <v>1091.4923979399998</v>
      </c>
      <c r="W45" s="36">
        <f>SUMIFS(СВЦЭМ!$D$33:$D$776,СВЦЭМ!$A$33:$A$776,$A45,СВЦЭМ!$B$33:$B$776,W$44)+'СЕТ СН'!$F$14+СВЦЭМ!$D$10+'СЕТ СН'!$F$6-'СЕТ СН'!$F$26</f>
        <v>1105.9079190100001</v>
      </c>
      <c r="X45" s="36">
        <f>SUMIFS(СВЦЭМ!$D$33:$D$776,СВЦЭМ!$A$33:$A$776,$A45,СВЦЭМ!$B$33:$B$776,X$44)+'СЕТ СН'!$F$14+СВЦЭМ!$D$10+'СЕТ СН'!$F$6-'СЕТ СН'!$F$26</f>
        <v>1131.25985722</v>
      </c>
      <c r="Y45" s="36">
        <f>SUMIFS(СВЦЭМ!$D$33:$D$776,СВЦЭМ!$A$33:$A$776,$A45,СВЦЭМ!$B$33:$B$776,Y$44)+'СЕТ СН'!$F$14+СВЦЭМ!$D$10+'СЕТ СН'!$F$6-'СЕТ СН'!$F$26</f>
        <v>1143.6418962100001</v>
      </c>
      <c r="AA45" s="45"/>
    </row>
    <row r="46" spans="1:27" ht="15.75" x14ac:dyDescent="0.2">
      <c r="A46" s="35">
        <f>A45+1</f>
        <v>44229</v>
      </c>
      <c r="B46" s="36">
        <f>SUMIFS(СВЦЭМ!$D$33:$D$776,СВЦЭМ!$A$33:$A$776,$A46,СВЦЭМ!$B$33:$B$776,B$44)+'СЕТ СН'!$F$14+СВЦЭМ!$D$10+'СЕТ СН'!$F$6-'СЕТ СН'!$F$26</f>
        <v>1112.9070531100001</v>
      </c>
      <c r="C46" s="36">
        <f>SUMIFS(СВЦЭМ!$D$33:$D$776,СВЦЭМ!$A$33:$A$776,$A46,СВЦЭМ!$B$33:$B$776,C$44)+'СЕТ СН'!$F$14+СВЦЭМ!$D$10+'СЕТ СН'!$F$6-'СЕТ СН'!$F$26</f>
        <v>1133.54152477</v>
      </c>
      <c r="D46" s="36">
        <f>SUMIFS(СВЦЭМ!$D$33:$D$776,СВЦЭМ!$A$33:$A$776,$A46,СВЦЭМ!$B$33:$B$776,D$44)+'СЕТ СН'!$F$14+СВЦЭМ!$D$10+'СЕТ СН'!$F$6-'СЕТ СН'!$F$26</f>
        <v>1145.67740979</v>
      </c>
      <c r="E46" s="36">
        <f>SUMIFS(СВЦЭМ!$D$33:$D$776,СВЦЭМ!$A$33:$A$776,$A46,СВЦЭМ!$B$33:$B$776,E$44)+'СЕТ СН'!$F$14+СВЦЭМ!$D$10+'СЕТ СН'!$F$6-'СЕТ СН'!$F$26</f>
        <v>1150.7100598699999</v>
      </c>
      <c r="F46" s="36">
        <f>SUMIFS(СВЦЭМ!$D$33:$D$776,СВЦЭМ!$A$33:$A$776,$A46,СВЦЭМ!$B$33:$B$776,F$44)+'СЕТ СН'!$F$14+СВЦЭМ!$D$10+'СЕТ СН'!$F$6-'СЕТ СН'!$F$26</f>
        <v>1156.24861945</v>
      </c>
      <c r="G46" s="36">
        <f>SUMIFS(СВЦЭМ!$D$33:$D$776,СВЦЭМ!$A$33:$A$776,$A46,СВЦЭМ!$B$33:$B$776,G$44)+'СЕТ СН'!$F$14+СВЦЭМ!$D$10+'СЕТ СН'!$F$6-'СЕТ СН'!$F$26</f>
        <v>1134.2408007700001</v>
      </c>
      <c r="H46" s="36">
        <f>SUMIFS(СВЦЭМ!$D$33:$D$776,СВЦЭМ!$A$33:$A$776,$A46,СВЦЭМ!$B$33:$B$776,H$44)+'СЕТ СН'!$F$14+СВЦЭМ!$D$10+'СЕТ СН'!$F$6-'СЕТ СН'!$F$26</f>
        <v>1096.6432119799999</v>
      </c>
      <c r="I46" s="36">
        <f>SUMIFS(СВЦЭМ!$D$33:$D$776,СВЦЭМ!$A$33:$A$776,$A46,СВЦЭМ!$B$33:$B$776,I$44)+'СЕТ СН'!$F$14+СВЦЭМ!$D$10+'СЕТ СН'!$F$6-'СЕТ СН'!$F$26</f>
        <v>1079.2241367399999</v>
      </c>
      <c r="J46" s="36">
        <f>SUMIFS(СВЦЭМ!$D$33:$D$776,СВЦЭМ!$A$33:$A$776,$A46,СВЦЭМ!$B$33:$B$776,J$44)+'СЕТ СН'!$F$14+СВЦЭМ!$D$10+'СЕТ СН'!$F$6-'СЕТ СН'!$F$26</f>
        <v>1054.98621686</v>
      </c>
      <c r="K46" s="36">
        <f>SUMIFS(СВЦЭМ!$D$33:$D$776,СВЦЭМ!$A$33:$A$776,$A46,СВЦЭМ!$B$33:$B$776,K$44)+'СЕТ СН'!$F$14+СВЦЭМ!$D$10+'СЕТ СН'!$F$6-'СЕТ СН'!$F$26</f>
        <v>1042.8093230099998</v>
      </c>
      <c r="L46" s="36">
        <f>SUMIFS(СВЦЭМ!$D$33:$D$776,СВЦЭМ!$A$33:$A$776,$A46,СВЦЭМ!$B$33:$B$776,L$44)+'СЕТ СН'!$F$14+СВЦЭМ!$D$10+'СЕТ СН'!$F$6-'СЕТ СН'!$F$26</f>
        <v>1044.13841002</v>
      </c>
      <c r="M46" s="36">
        <f>SUMIFS(СВЦЭМ!$D$33:$D$776,СВЦЭМ!$A$33:$A$776,$A46,СВЦЭМ!$B$33:$B$776,M$44)+'СЕТ СН'!$F$14+СВЦЭМ!$D$10+'СЕТ СН'!$F$6-'СЕТ СН'!$F$26</f>
        <v>1077.3771043099998</v>
      </c>
      <c r="N46" s="36">
        <f>SUMIFS(СВЦЭМ!$D$33:$D$776,СВЦЭМ!$A$33:$A$776,$A46,СВЦЭМ!$B$33:$B$776,N$44)+'СЕТ СН'!$F$14+СВЦЭМ!$D$10+'СЕТ СН'!$F$6-'СЕТ СН'!$F$26</f>
        <v>1114.33587429</v>
      </c>
      <c r="O46" s="36">
        <f>SUMIFS(СВЦЭМ!$D$33:$D$776,СВЦЭМ!$A$33:$A$776,$A46,СВЦЭМ!$B$33:$B$776,O$44)+'СЕТ СН'!$F$14+СВЦЭМ!$D$10+'СЕТ СН'!$F$6-'СЕТ СН'!$F$26</f>
        <v>1130.4945506700001</v>
      </c>
      <c r="P46" s="36">
        <f>SUMIFS(СВЦЭМ!$D$33:$D$776,СВЦЭМ!$A$33:$A$776,$A46,СВЦЭМ!$B$33:$B$776,P$44)+'СЕТ СН'!$F$14+СВЦЭМ!$D$10+'СЕТ СН'!$F$6-'СЕТ СН'!$F$26</f>
        <v>1146.22660866</v>
      </c>
      <c r="Q46" s="36">
        <f>SUMIFS(СВЦЭМ!$D$33:$D$776,СВЦЭМ!$A$33:$A$776,$A46,СВЦЭМ!$B$33:$B$776,Q$44)+'СЕТ СН'!$F$14+СВЦЭМ!$D$10+'СЕТ СН'!$F$6-'СЕТ СН'!$F$26</f>
        <v>1148.83484544</v>
      </c>
      <c r="R46" s="36">
        <f>SUMIFS(СВЦЭМ!$D$33:$D$776,СВЦЭМ!$A$33:$A$776,$A46,СВЦЭМ!$B$33:$B$776,R$44)+'СЕТ СН'!$F$14+СВЦЭМ!$D$10+'СЕТ СН'!$F$6-'СЕТ СН'!$F$26</f>
        <v>1148.81013985</v>
      </c>
      <c r="S46" s="36">
        <f>SUMIFS(СВЦЭМ!$D$33:$D$776,СВЦЭМ!$A$33:$A$776,$A46,СВЦЭМ!$B$33:$B$776,S$44)+'СЕТ СН'!$F$14+СВЦЭМ!$D$10+'СЕТ СН'!$F$6-'СЕТ СН'!$F$26</f>
        <v>1137.53673828</v>
      </c>
      <c r="T46" s="36">
        <f>SUMIFS(СВЦЭМ!$D$33:$D$776,СВЦЭМ!$A$33:$A$776,$A46,СВЦЭМ!$B$33:$B$776,T$44)+'СЕТ СН'!$F$14+СВЦЭМ!$D$10+'СЕТ СН'!$F$6-'СЕТ СН'!$F$26</f>
        <v>1109.26546388</v>
      </c>
      <c r="U46" s="36">
        <f>SUMIFS(СВЦЭМ!$D$33:$D$776,СВЦЭМ!$A$33:$A$776,$A46,СВЦЭМ!$B$33:$B$776,U$44)+'СЕТ СН'!$F$14+СВЦЭМ!$D$10+'СЕТ СН'!$F$6-'СЕТ СН'!$F$26</f>
        <v>1106.57811816</v>
      </c>
      <c r="V46" s="36">
        <f>SUMIFS(СВЦЭМ!$D$33:$D$776,СВЦЭМ!$A$33:$A$776,$A46,СВЦЭМ!$B$33:$B$776,V$44)+'СЕТ СН'!$F$14+СВЦЭМ!$D$10+'СЕТ СН'!$F$6-'СЕТ СН'!$F$26</f>
        <v>1121.2320127399998</v>
      </c>
      <c r="W46" s="36">
        <f>SUMIFS(СВЦЭМ!$D$33:$D$776,СВЦЭМ!$A$33:$A$776,$A46,СВЦЭМ!$B$33:$B$776,W$44)+'СЕТ СН'!$F$14+СВЦЭМ!$D$10+'СЕТ СН'!$F$6-'СЕТ СН'!$F$26</f>
        <v>1142.4387383799999</v>
      </c>
      <c r="X46" s="36">
        <f>SUMIFS(СВЦЭМ!$D$33:$D$776,СВЦЭМ!$A$33:$A$776,$A46,СВЦЭМ!$B$33:$B$776,X$44)+'СЕТ СН'!$F$14+СВЦЭМ!$D$10+'СЕТ СН'!$F$6-'СЕТ СН'!$F$26</f>
        <v>1170.5531977599999</v>
      </c>
      <c r="Y46" s="36">
        <f>SUMIFS(СВЦЭМ!$D$33:$D$776,СВЦЭМ!$A$33:$A$776,$A46,СВЦЭМ!$B$33:$B$776,Y$44)+'СЕТ СН'!$F$14+СВЦЭМ!$D$10+'СЕТ СН'!$F$6-'СЕТ СН'!$F$26</f>
        <v>1182.5664780699999</v>
      </c>
    </row>
    <row r="47" spans="1:27" ht="15.75" x14ac:dyDescent="0.2">
      <c r="A47" s="35">
        <f t="shared" ref="A47:A72" si="1">A46+1</f>
        <v>44230</v>
      </c>
      <c r="B47" s="36">
        <f>SUMIFS(СВЦЭМ!$D$33:$D$776,СВЦЭМ!$A$33:$A$776,$A47,СВЦЭМ!$B$33:$B$776,B$44)+'СЕТ СН'!$F$14+СВЦЭМ!$D$10+'СЕТ СН'!$F$6-'СЕТ СН'!$F$26</f>
        <v>1094.1123877</v>
      </c>
      <c r="C47" s="36">
        <f>SUMIFS(СВЦЭМ!$D$33:$D$776,СВЦЭМ!$A$33:$A$776,$A47,СВЦЭМ!$B$33:$B$776,C$44)+'СЕТ СН'!$F$14+СВЦЭМ!$D$10+'СЕТ СН'!$F$6-'СЕТ СН'!$F$26</f>
        <v>1120.7834278299999</v>
      </c>
      <c r="D47" s="36">
        <f>SUMIFS(СВЦЭМ!$D$33:$D$776,СВЦЭМ!$A$33:$A$776,$A47,СВЦЭМ!$B$33:$B$776,D$44)+'СЕТ СН'!$F$14+СВЦЭМ!$D$10+'СЕТ СН'!$F$6-'СЕТ СН'!$F$26</f>
        <v>1126.95365859</v>
      </c>
      <c r="E47" s="36">
        <f>SUMIFS(СВЦЭМ!$D$33:$D$776,СВЦЭМ!$A$33:$A$776,$A47,СВЦЭМ!$B$33:$B$776,E$44)+'СЕТ СН'!$F$14+СВЦЭМ!$D$10+'СЕТ СН'!$F$6-'СЕТ СН'!$F$26</f>
        <v>1125.6943672299999</v>
      </c>
      <c r="F47" s="36">
        <f>SUMIFS(СВЦЭМ!$D$33:$D$776,СВЦЭМ!$A$33:$A$776,$A47,СВЦЭМ!$B$33:$B$776,F$44)+'СЕТ СН'!$F$14+СВЦЭМ!$D$10+'СЕТ СН'!$F$6-'СЕТ СН'!$F$26</f>
        <v>1119.7835488199999</v>
      </c>
      <c r="G47" s="36">
        <f>SUMIFS(СВЦЭМ!$D$33:$D$776,СВЦЭМ!$A$33:$A$776,$A47,СВЦЭМ!$B$33:$B$776,G$44)+'СЕТ СН'!$F$14+СВЦЭМ!$D$10+'СЕТ СН'!$F$6-'СЕТ СН'!$F$26</f>
        <v>1111.66255428</v>
      </c>
      <c r="H47" s="36">
        <f>SUMIFS(СВЦЭМ!$D$33:$D$776,СВЦЭМ!$A$33:$A$776,$A47,СВЦЭМ!$B$33:$B$776,H$44)+'СЕТ СН'!$F$14+СВЦЭМ!$D$10+'СЕТ СН'!$F$6-'СЕТ СН'!$F$26</f>
        <v>1084.5425843399998</v>
      </c>
      <c r="I47" s="36">
        <f>SUMIFS(СВЦЭМ!$D$33:$D$776,СВЦЭМ!$A$33:$A$776,$A47,СВЦЭМ!$B$33:$B$776,I$44)+'СЕТ СН'!$F$14+СВЦЭМ!$D$10+'СЕТ СН'!$F$6-'СЕТ СН'!$F$26</f>
        <v>1094.42969784</v>
      </c>
      <c r="J47" s="36">
        <f>SUMIFS(СВЦЭМ!$D$33:$D$776,СВЦЭМ!$A$33:$A$776,$A47,СВЦЭМ!$B$33:$B$776,J$44)+'СЕТ СН'!$F$14+СВЦЭМ!$D$10+'СЕТ СН'!$F$6-'СЕТ СН'!$F$26</f>
        <v>1093.85524536</v>
      </c>
      <c r="K47" s="36">
        <f>SUMIFS(СВЦЭМ!$D$33:$D$776,СВЦЭМ!$A$33:$A$776,$A47,СВЦЭМ!$B$33:$B$776,K$44)+'СЕТ СН'!$F$14+СВЦЭМ!$D$10+'СЕТ СН'!$F$6-'СЕТ СН'!$F$26</f>
        <v>1076.0947484399999</v>
      </c>
      <c r="L47" s="36">
        <f>SUMIFS(СВЦЭМ!$D$33:$D$776,СВЦЭМ!$A$33:$A$776,$A47,СВЦЭМ!$B$33:$B$776,L$44)+'СЕТ СН'!$F$14+СВЦЭМ!$D$10+'СЕТ СН'!$F$6-'СЕТ СН'!$F$26</f>
        <v>1081.2514868399999</v>
      </c>
      <c r="M47" s="36">
        <f>SUMIFS(СВЦЭМ!$D$33:$D$776,СВЦЭМ!$A$33:$A$776,$A47,СВЦЭМ!$B$33:$B$776,M$44)+'СЕТ СН'!$F$14+СВЦЭМ!$D$10+'СЕТ СН'!$F$6-'СЕТ СН'!$F$26</f>
        <v>1079.40379712</v>
      </c>
      <c r="N47" s="36">
        <f>SUMIFS(СВЦЭМ!$D$33:$D$776,СВЦЭМ!$A$33:$A$776,$A47,СВЦЭМ!$B$33:$B$776,N$44)+'СЕТ СН'!$F$14+СВЦЭМ!$D$10+'СЕТ СН'!$F$6-'СЕТ СН'!$F$26</f>
        <v>1095.65343153</v>
      </c>
      <c r="O47" s="36">
        <f>SUMIFS(СВЦЭМ!$D$33:$D$776,СВЦЭМ!$A$33:$A$776,$A47,СВЦЭМ!$B$33:$B$776,O$44)+'СЕТ СН'!$F$14+СВЦЭМ!$D$10+'СЕТ СН'!$F$6-'СЕТ СН'!$F$26</f>
        <v>1096.7557127599998</v>
      </c>
      <c r="P47" s="36">
        <f>SUMIFS(СВЦЭМ!$D$33:$D$776,СВЦЭМ!$A$33:$A$776,$A47,СВЦЭМ!$B$33:$B$776,P$44)+'СЕТ СН'!$F$14+СВЦЭМ!$D$10+'СЕТ СН'!$F$6-'СЕТ СН'!$F$26</f>
        <v>1093.42307048</v>
      </c>
      <c r="Q47" s="36">
        <f>SUMIFS(СВЦЭМ!$D$33:$D$776,СВЦЭМ!$A$33:$A$776,$A47,СВЦЭМ!$B$33:$B$776,Q$44)+'СЕТ СН'!$F$14+СВЦЭМ!$D$10+'СЕТ СН'!$F$6-'СЕТ СН'!$F$26</f>
        <v>1096.1288761199999</v>
      </c>
      <c r="R47" s="36">
        <f>SUMIFS(СВЦЭМ!$D$33:$D$776,СВЦЭМ!$A$33:$A$776,$A47,СВЦЭМ!$B$33:$B$776,R$44)+'СЕТ СН'!$F$14+СВЦЭМ!$D$10+'СЕТ СН'!$F$6-'СЕТ СН'!$F$26</f>
        <v>1096.8619518999999</v>
      </c>
      <c r="S47" s="36">
        <f>SUMIFS(СВЦЭМ!$D$33:$D$776,СВЦЭМ!$A$33:$A$776,$A47,СВЦЭМ!$B$33:$B$776,S$44)+'СЕТ СН'!$F$14+СВЦЭМ!$D$10+'СЕТ СН'!$F$6-'СЕТ СН'!$F$26</f>
        <v>1099.20066595</v>
      </c>
      <c r="T47" s="36">
        <f>SUMIFS(СВЦЭМ!$D$33:$D$776,СВЦЭМ!$A$33:$A$776,$A47,СВЦЭМ!$B$33:$B$776,T$44)+'СЕТ СН'!$F$14+СВЦЭМ!$D$10+'СЕТ СН'!$F$6-'СЕТ СН'!$F$26</f>
        <v>1097.03186089</v>
      </c>
      <c r="U47" s="36">
        <f>SUMIFS(СВЦЭМ!$D$33:$D$776,СВЦЭМ!$A$33:$A$776,$A47,СВЦЭМ!$B$33:$B$776,U$44)+'СЕТ СН'!$F$14+СВЦЭМ!$D$10+'СЕТ СН'!$F$6-'СЕТ СН'!$F$26</f>
        <v>1096.31915873</v>
      </c>
      <c r="V47" s="36">
        <f>SUMIFS(СВЦЭМ!$D$33:$D$776,СВЦЭМ!$A$33:$A$776,$A47,СВЦЭМ!$B$33:$B$776,V$44)+'СЕТ СН'!$F$14+СВЦЭМ!$D$10+'СЕТ СН'!$F$6-'СЕТ СН'!$F$26</f>
        <v>1095.0700786499999</v>
      </c>
      <c r="W47" s="36">
        <f>SUMIFS(СВЦЭМ!$D$33:$D$776,СВЦЭМ!$A$33:$A$776,$A47,СВЦЭМ!$B$33:$B$776,W$44)+'СЕТ СН'!$F$14+СВЦЭМ!$D$10+'СЕТ СН'!$F$6-'СЕТ СН'!$F$26</f>
        <v>1100.9997322700001</v>
      </c>
      <c r="X47" s="36">
        <f>SUMIFS(СВЦЭМ!$D$33:$D$776,СВЦЭМ!$A$33:$A$776,$A47,СВЦЭМ!$B$33:$B$776,X$44)+'СЕТ СН'!$F$14+СВЦЭМ!$D$10+'СЕТ СН'!$F$6-'СЕТ СН'!$F$26</f>
        <v>1102.1385011500001</v>
      </c>
      <c r="Y47" s="36">
        <f>SUMIFS(СВЦЭМ!$D$33:$D$776,СВЦЭМ!$A$33:$A$776,$A47,СВЦЭМ!$B$33:$B$776,Y$44)+'СЕТ СН'!$F$14+СВЦЭМ!$D$10+'СЕТ СН'!$F$6-'СЕТ СН'!$F$26</f>
        <v>1124.41775439</v>
      </c>
    </row>
    <row r="48" spans="1:27" ht="15.75" x14ac:dyDescent="0.2">
      <c r="A48" s="35">
        <f t="shared" si="1"/>
        <v>44231</v>
      </c>
      <c r="B48" s="36">
        <f>SUMIFS(СВЦЭМ!$D$33:$D$776,СВЦЭМ!$A$33:$A$776,$A48,СВЦЭМ!$B$33:$B$776,B$44)+'СЕТ СН'!$F$14+СВЦЭМ!$D$10+'СЕТ СН'!$F$6-'СЕТ СН'!$F$26</f>
        <v>1169.7992503200001</v>
      </c>
      <c r="C48" s="36">
        <f>SUMIFS(СВЦЭМ!$D$33:$D$776,СВЦЭМ!$A$33:$A$776,$A48,СВЦЭМ!$B$33:$B$776,C$44)+'СЕТ СН'!$F$14+СВЦЭМ!$D$10+'СЕТ СН'!$F$6-'СЕТ СН'!$F$26</f>
        <v>1190.2686677500001</v>
      </c>
      <c r="D48" s="36">
        <f>SUMIFS(СВЦЭМ!$D$33:$D$776,СВЦЭМ!$A$33:$A$776,$A48,СВЦЭМ!$B$33:$B$776,D$44)+'СЕТ СН'!$F$14+СВЦЭМ!$D$10+'СЕТ СН'!$F$6-'СЕТ СН'!$F$26</f>
        <v>1194.2858998300001</v>
      </c>
      <c r="E48" s="36">
        <f>SUMIFS(СВЦЭМ!$D$33:$D$776,СВЦЭМ!$A$33:$A$776,$A48,СВЦЭМ!$B$33:$B$776,E$44)+'СЕТ СН'!$F$14+СВЦЭМ!$D$10+'СЕТ СН'!$F$6-'СЕТ СН'!$F$26</f>
        <v>1191.04148592</v>
      </c>
      <c r="F48" s="36">
        <f>SUMIFS(СВЦЭМ!$D$33:$D$776,СВЦЭМ!$A$33:$A$776,$A48,СВЦЭМ!$B$33:$B$776,F$44)+'СЕТ СН'!$F$14+СВЦЭМ!$D$10+'СЕТ СН'!$F$6-'СЕТ СН'!$F$26</f>
        <v>1186.4685852099999</v>
      </c>
      <c r="G48" s="36">
        <f>SUMIFS(СВЦЭМ!$D$33:$D$776,СВЦЭМ!$A$33:$A$776,$A48,СВЦЭМ!$B$33:$B$776,G$44)+'СЕТ СН'!$F$14+СВЦЭМ!$D$10+'СЕТ СН'!$F$6-'СЕТ СН'!$F$26</f>
        <v>1185.3314890300001</v>
      </c>
      <c r="H48" s="36">
        <f>SUMIFS(СВЦЭМ!$D$33:$D$776,СВЦЭМ!$A$33:$A$776,$A48,СВЦЭМ!$B$33:$B$776,H$44)+'СЕТ СН'!$F$14+СВЦЭМ!$D$10+'СЕТ СН'!$F$6-'СЕТ СН'!$F$26</f>
        <v>1149.28650195</v>
      </c>
      <c r="I48" s="36">
        <f>SUMIFS(СВЦЭМ!$D$33:$D$776,СВЦЭМ!$A$33:$A$776,$A48,СВЦЭМ!$B$33:$B$776,I$44)+'СЕТ СН'!$F$14+СВЦЭМ!$D$10+'СЕТ СН'!$F$6-'СЕТ СН'!$F$26</f>
        <v>1127.98141983</v>
      </c>
      <c r="J48" s="36">
        <f>SUMIFS(СВЦЭМ!$D$33:$D$776,СВЦЭМ!$A$33:$A$776,$A48,СВЦЭМ!$B$33:$B$776,J$44)+'СЕТ СН'!$F$14+СВЦЭМ!$D$10+'СЕТ СН'!$F$6-'СЕТ СН'!$F$26</f>
        <v>1103.6220983200001</v>
      </c>
      <c r="K48" s="36">
        <f>SUMIFS(СВЦЭМ!$D$33:$D$776,СВЦЭМ!$A$33:$A$776,$A48,СВЦЭМ!$B$33:$B$776,K$44)+'СЕТ СН'!$F$14+СВЦЭМ!$D$10+'СЕТ СН'!$F$6-'СЕТ СН'!$F$26</f>
        <v>1101.5225674800001</v>
      </c>
      <c r="L48" s="36">
        <f>SUMIFS(СВЦЭМ!$D$33:$D$776,СВЦЭМ!$A$33:$A$776,$A48,СВЦЭМ!$B$33:$B$776,L$44)+'СЕТ СН'!$F$14+СВЦЭМ!$D$10+'СЕТ СН'!$F$6-'СЕТ СН'!$F$26</f>
        <v>1093.6545446799998</v>
      </c>
      <c r="M48" s="36">
        <f>SUMIFS(СВЦЭМ!$D$33:$D$776,СВЦЭМ!$A$33:$A$776,$A48,СВЦЭМ!$B$33:$B$776,M$44)+'СЕТ СН'!$F$14+СВЦЭМ!$D$10+'СЕТ СН'!$F$6-'СЕТ СН'!$F$26</f>
        <v>1108.49360355</v>
      </c>
      <c r="N48" s="36">
        <f>SUMIFS(СВЦЭМ!$D$33:$D$776,СВЦЭМ!$A$33:$A$776,$A48,СВЦЭМ!$B$33:$B$776,N$44)+'СЕТ СН'!$F$14+СВЦЭМ!$D$10+'СЕТ СН'!$F$6-'СЕТ СН'!$F$26</f>
        <v>1133.7048059700001</v>
      </c>
      <c r="O48" s="36">
        <f>SUMIFS(СВЦЭМ!$D$33:$D$776,СВЦЭМ!$A$33:$A$776,$A48,СВЦЭМ!$B$33:$B$776,O$44)+'СЕТ СН'!$F$14+СВЦЭМ!$D$10+'СЕТ СН'!$F$6-'СЕТ СН'!$F$26</f>
        <v>1133.65024621</v>
      </c>
      <c r="P48" s="36">
        <f>SUMIFS(СВЦЭМ!$D$33:$D$776,СВЦЭМ!$A$33:$A$776,$A48,СВЦЭМ!$B$33:$B$776,P$44)+'СЕТ СН'!$F$14+СВЦЭМ!$D$10+'СЕТ СН'!$F$6-'СЕТ СН'!$F$26</f>
        <v>1141.1326304700001</v>
      </c>
      <c r="Q48" s="36">
        <f>SUMIFS(СВЦЭМ!$D$33:$D$776,СВЦЭМ!$A$33:$A$776,$A48,СВЦЭМ!$B$33:$B$776,Q$44)+'СЕТ СН'!$F$14+СВЦЭМ!$D$10+'СЕТ СН'!$F$6-'СЕТ СН'!$F$26</f>
        <v>1140.3167175999999</v>
      </c>
      <c r="R48" s="36">
        <f>SUMIFS(СВЦЭМ!$D$33:$D$776,СВЦЭМ!$A$33:$A$776,$A48,СВЦЭМ!$B$33:$B$776,R$44)+'СЕТ СН'!$F$14+СВЦЭМ!$D$10+'СЕТ СН'!$F$6-'СЕТ СН'!$F$26</f>
        <v>1138.2037831299999</v>
      </c>
      <c r="S48" s="36">
        <f>SUMIFS(СВЦЭМ!$D$33:$D$776,СВЦЭМ!$A$33:$A$776,$A48,СВЦЭМ!$B$33:$B$776,S$44)+'СЕТ СН'!$F$14+СВЦЭМ!$D$10+'СЕТ СН'!$F$6-'СЕТ СН'!$F$26</f>
        <v>1136.42008973</v>
      </c>
      <c r="T48" s="36">
        <f>SUMIFS(СВЦЭМ!$D$33:$D$776,СВЦЭМ!$A$33:$A$776,$A48,СВЦЭМ!$B$33:$B$776,T$44)+'СЕТ СН'!$F$14+СВЦЭМ!$D$10+'СЕТ СН'!$F$6-'СЕТ СН'!$F$26</f>
        <v>1108.87641745</v>
      </c>
      <c r="U48" s="36">
        <f>SUMIFS(СВЦЭМ!$D$33:$D$776,СВЦЭМ!$A$33:$A$776,$A48,СВЦЭМ!$B$33:$B$776,U$44)+'СЕТ СН'!$F$14+СВЦЭМ!$D$10+'СЕТ СН'!$F$6-'СЕТ СН'!$F$26</f>
        <v>1100.2453641100001</v>
      </c>
      <c r="V48" s="36">
        <f>SUMIFS(СВЦЭМ!$D$33:$D$776,СВЦЭМ!$A$33:$A$776,$A48,СВЦЭМ!$B$33:$B$776,V$44)+'СЕТ СН'!$F$14+СВЦЭМ!$D$10+'СЕТ СН'!$F$6-'СЕТ СН'!$F$26</f>
        <v>1121.4934130500001</v>
      </c>
      <c r="W48" s="36">
        <f>SUMIFS(СВЦЭМ!$D$33:$D$776,СВЦЭМ!$A$33:$A$776,$A48,СВЦЭМ!$B$33:$B$776,W$44)+'СЕТ СН'!$F$14+СВЦЭМ!$D$10+'СЕТ СН'!$F$6-'СЕТ СН'!$F$26</f>
        <v>1146.2427678399999</v>
      </c>
      <c r="X48" s="36">
        <f>SUMIFS(СВЦЭМ!$D$33:$D$776,СВЦЭМ!$A$33:$A$776,$A48,СВЦЭМ!$B$33:$B$776,X$44)+'СЕТ СН'!$F$14+СВЦЭМ!$D$10+'СЕТ СН'!$F$6-'СЕТ СН'!$F$26</f>
        <v>1157.13876852</v>
      </c>
      <c r="Y48" s="36">
        <f>SUMIFS(СВЦЭМ!$D$33:$D$776,СВЦЭМ!$A$33:$A$776,$A48,СВЦЭМ!$B$33:$B$776,Y$44)+'СЕТ СН'!$F$14+СВЦЭМ!$D$10+'СЕТ СН'!$F$6-'СЕТ СН'!$F$26</f>
        <v>1179.56847285</v>
      </c>
    </row>
    <row r="49" spans="1:25" ht="15.75" x14ac:dyDescent="0.2">
      <c r="A49" s="35">
        <f t="shared" si="1"/>
        <v>44232</v>
      </c>
      <c r="B49" s="36">
        <f>SUMIFS(СВЦЭМ!$D$33:$D$776,СВЦЭМ!$A$33:$A$776,$A49,СВЦЭМ!$B$33:$B$776,B$44)+'СЕТ СН'!$F$14+СВЦЭМ!$D$10+'СЕТ СН'!$F$6-'СЕТ СН'!$F$26</f>
        <v>1185.3265644999999</v>
      </c>
      <c r="C49" s="36">
        <f>SUMIFS(СВЦЭМ!$D$33:$D$776,СВЦЭМ!$A$33:$A$776,$A49,СВЦЭМ!$B$33:$B$776,C$44)+'СЕТ СН'!$F$14+СВЦЭМ!$D$10+'СЕТ СН'!$F$6-'СЕТ СН'!$F$26</f>
        <v>1207.27983926</v>
      </c>
      <c r="D49" s="36">
        <f>SUMIFS(СВЦЭМ!$D$33:$D$776,СВЦЭМ!$A$33:$A$776,$A49,СВЦЭМ!$B$33:$B$776,D$44)+'СЕТ СН'!$F$14+СВЦЭМ!$D$10+'СЕТ СН'!$F$6-'СЕТ СН'!$F$26</f>
        <v>1211.6600690999999</v>
      </c>
      <c r="E49" s="36">
        <f>SUMIFS(СВЦЭМ!$D$33:$D$776,СВЦЭМ!$A$33:$A$776,$A49,СВЦЭМ!$B$33:$B$776,E$44)+'СЕТ СН'!$F$14+СВЦЭМ!$D$10+'СЕТ СН'!$F$6-'СЕТ СН'!$F$26</f>
        <v>1213.2593002399999</v>
      </c>
      <c r="F49" s="36">
        <f>SUMIFS(СВЦЭМ!$D$33:$D$776,СВЦЭМ!$A$33:$A$776,$A49,СВЦЭМ!$B$33:$B$776,F$44)+'СЕТ СН'!$F$14+СВЦЭМ!$D$10+'СЕТ СН'!$F$6-'СЕТ СН'!$F$26</f>
        <v>1204.48888661</v>
      </c>
      <c r="G49" s="36">
        <f>SUMIFS(СВЦЭМ!$D$33:$D$776,СВЦЭМ!$A$33:$A$776,$A49,СВЦЭМ!$B$33:$B$776,G$44)+'СЕТ СН'!$F$14+СВЦЭМ!$D$10+'СЕТ СН'!$F$6-'СЕТ СН'!$F$26</f>
        <v>1201.4541909300001</v>
      </c>
      <c r="H49" s="36">
        <f>SUMIFS(СВЦЭМ!$D$33:$D$776,СВЦЭМ!$A$33:$A$776,$A49,СВЦЭМ!$B$33:$B$776,H$44)+'СЕТ СН'!$F$14+СВЦЭМ!$D$10+'СЕТ СН'!$F$6-'СЕТ СН'!$F$26</f>
        <v>1168.2144000999999</v>
      </c>
      <c r="I49" s="36">
        <f>SUMIFS(СВЦЭМ!$D$33:$D$776,СВЦЭМ!$A$33:$A$776,$A49,СВЦЭМ!$B$33:$B$776,I$44)+'СЕТ СН'!$F$14+СВЦЭМ!$D$10+'СЕТ СН'!$F$6-'СЕТ СН'!$F$26</f>
        <v>1155.25875064</v>
      </c>
      <c r="J49" s="36">
        <f>SUMIFS(СВЦЭМ!$D$33:$D$776,СВЦЭМ!$A$33:$A$776,$A49,СВЦЭМ!$B$33:$B$776,J$44)+'СЕТ СН'!$F$14+СВЦЭМ!$D$10+'СЕТ СН'!$F$6-'СЕТ СН'!$F$26</f>
        <v>1120.6092401400001</v>
      </c>
      <c r="K49" s="36">
        <f>SUMIFS(СВЦЭМ!$D$33:$D$776,СВЦЭМ!$A$33:$A$776,$A49,СВЦЭМ!$B$33:$B$776,K$44)+'СЕТ СН'!$F$14+СВЦЭМ!$D$10+'СЕТ СН'!$F$6-'СЕТ СН'!$F$26</f>
        <v>1107.7948855099999</v>
      </c>
      <c r="L49" s="36">
        <f>SUMIFS(СВЦЭМ!$D$33:$D$776,СВЦЭМ!$A$33:$A$776,$A49,СВЦЭМ!$B$33:$B$776,L$44)+'СЕТ СН'!$F$14+СВЦЭМ!$D$10+'СЕТ СН'!$F$6-'СЕТ СН'!$F$26</f>
        <v>1098.35502623</v>
      </c>
      <c r="M49" s="36">
        <f>SUMIFS(СВЦЭМ!$D$33:$D$776,СВЦЭМ!$A$33:$A$776,$A49,СВЦЭМ!$B$33:$B$776,M$44)+'СЕТ СН'!$F$14+СВЦЭМ!$D$10+'СЕТ СН'!$F$6-'СЕТ СН'!$F$26</f>
        <v>1091.9333051899998</v>
      </c>
      <c r="N49" s="36">
        <f>SUMIFS(СВЦЭМ!$D$33:$D$776,СВЦЭМ!$A$33:$A$776,$A49,СВЦЭМ!$B$33:$B$776,N$44)+'СЕТ СН'!$F$14+СВЦЭМ!$D$10+'СЕТ СН'!$F$6-'СЕТ СН'!$F$26</f>
        <v>1109.6481506300001</v>
      </c>
      <c r="O49" s="36">
        <f>SUMIFS(СВЦЭМ!$D$33:$D$776,СВЦЭМ!$A$33:$A$776,$A49,СВЦЭМ!$B$33:$B$776,O$44)+'СЕТ СН'!$F$14+СВЦЭМ!$D$10+'СЕТ СН'!$F$6-'СЕТ СН'!$F$26</f>
        <v>1110.7725680999999</v>
      </c>
      <c r="P49" s="36">
        <f>SUMIFS(СВЦЭМ!$D$33:$D$776,СВЦЭМ!$A$33:$A$776,$A49,СВЦЭМ!$B$33:$B$776,P$44)+'СЕТ СН'!$F$14+СВЦЭМ!$D$10+'СЕТ СН'!$F$6-'СЕТ СН'!$F$26</f>
        <v>1120.32793143</v>
      </c>
      <c r="Q49" s="36">
        <f>SUMIFS(СВЦЭМ!$D$33:$D$776,СВЦЭМ!$A$33:$A$776,$A49,СВЦЭМ!$B$33:$B$776,Q$44)+'СЕТ СН'!$F$14+СВЦЭМ!$D$10+'СЕТ СН'!$F$6-'СЕТ СН'!$F$26</f>
        <v>1127.6615271599999</v>
      </c>
      <c r="R49" s="36">
        <f>SUMIFS(СВЦЭМ!$D$33:$D$776,СВЦЭМ!$A$33:$A$776,$A49,СВЦЭМ!$B$33:$B$776,R$44)+'СЕТ СН'!$F$14+СВЦЭМ!$D$10+'СЕТ СН'!$F$6-'СЕТ СН'!$F$26</f>
        <v>1126.53027357</v>
      </c>
      <c r="S49" s="36">
        <f>SUMIFS(СВЦЭМ!$D$33:$D$776,СВЦЭМ!$A$33:$A$776,$A49,СВЦЭМ!$B$33:$B$776,S$44)+'СЕТ СН'!$F$14+СВЦЭМ!$D$10+'СЕТ СН'!$F$6-'СЕТ СН'!$F$26</f>
        <v>1115.72439106</v>
      </c>
      <c r="T49" s="36">
        <f>SUMIFS(СВЦЭМ!$D$33:$D$776,СВЦЭМ!$A$33:$A$776,$A49,СВЦЭМ!$B$33:$B$776,T$44)+'СЕТ СН'!$F$14+СВЦЭМ!$D$10+'СЕТ СН'!$F$6-'СЕТ СН'!$F$26</f>
        <v>1091.3767984199999</v>
      </c>
      <c r="U49" s="36">
        <f>SUMIFS(СВЦЭМ!$D$33:$D$776,СВЦЭМ!$A$33:$A$776,$A49,СВЦЭМ!$B$33:$B$776,U$44)+'СЕТ СН'!$F$14+СВЦЭМ!$D$10+'СЕТ СН'!$F$6-'СЕТ СН'!$F$26</f>
        <v>1070.0905048299999</v>
      </c>
      <c r="V49" s="36">
        <f>SUMIFS(СВЦЭМ!$D$33:$D$776,СВЦЭМ!$A$33:$A$776,$A49,СВЦЭМ!$B$33:$B$776,V$44)+'СЕТ СН'!$F$14+СВЦЭМ!$D$10+'СЕТ СН'!$F$6-'СЕТ СН'!$F$26</f>
        <v>1072.9341412399999</v>
      </c>
      <c r="W49" s="36">
        <f>SUMIFS(СВЦЭМ!$D$33:$D$776,СВЦЭМ!$A$33:$A$776,$A49,СВЦЭМ!$B$33:$B$776,W$44)+'СЕТ СН'!$F$14+СВЦЭМ!$D$10+'СЕТ СН'!$F$6-'СЕТ СН'!$F$26</f>
        <v>1086.9375390999999</v>
      </c>
      <c r="X49" s="36">
        <f>SUMIFS(СВЦЭМ!$D$33:$D$776,СВЦЭМ!$A$33:$A$776,$A49,СВЦЭМ!$B$33:$B$776,X$44)+'СЕТ СН'!$F$14+СВЦЭМ!$D$10+'СЕТ СН'!$F$6-'СЕТ СН'!$F$26</f>
        <v>1106.7418020300001</v>
      </c>
      <c r="Y49" s="36">
        <f>SUMIFS(СВЦЭМ!$D$33:$D$776,СВЦЭМ!$A$33:$A$776,$A49,СВЦЭМ!$B$33:$B$776,Y$44)+'СЕТ СН'!$F$14+СВЦЭМ!$D$10+'СЕТ СН'!$F$6-'СЕТ СН'!$F$26</f>
        <v>1120.7160185499999</v>
      </c>
    </row>
    <row r="50" spans="1:25" ht="15.75" x14ac:dyDescent="0.2">
      <c r="A50" s="35">
        <f t="shared" si="1"/>
        <v>44233</v>
      </c>
      <c r="B50" s="36">
        <f>SUMIFS(СВЦЭМ!$D$33:$D$776,СВЦЭМ!$A$33:$A$776,$A50,СВЦЭМ!$B$33:$B$776,B$44)+'СЕТ СН'!$F$14+СВЦЭМ!$D$10+'СЕТ СН'!$F$6-'СЕТ СН'!$F$26</f>
        <v>1148.7929869099999</v>
      </c>
      <c r="C50" s="36">
        <f>SUMIFS(СВЦЭМ!$D$33:$D$776,СВЦЭМ!$A$33:$A$776,$A50,СВЦЭМ!$B$33:$B$776,C$44)+'СЕТ СН'!$F$14+СВЦЭМ!$D$10+'СЕТ СН'!$F$6-'СЕТ СН'!$F$26</f>
        <v>1170.7328808</v>
      </c>
      <c r="D50" s="36">
        <f>SUMIFS(СВЦЭМ!$D$33:$D$776,СВЦЭМ!$A$33:$A$776,$A50,СВЦЭМ!$B$33:$B$776,D$44)+'СЕТ СН'!$F$14+СВЦЭМ!$D$10+'СЕТ СН'!$F$6-'СЕТ СН'!$F$26</f>
        <v>1169.88097988</v>
      </c>
      <c r="E50" s="36">
        <f>SUMIFS(СВЦЭМ!$D$33:$D$776,СВЦЭМ!$A$33:$A$776,$A50,СВЦЭМ!$B$33:$B$776,E$44)+'СЕТ СН'!$F$14+СВЦЭМ!$D$10+'СЕТ СН'!$F$6-'СЕТ СН'!$F$26</f>
        <v>1179.3759589399999</v>
      </c>
      <c r="F50" s="36">
        <f>SUMIFS(СВЦЭМ!$D$33:$D$776,СВЦЭМ!$A$33:$A$776,$A50,СВЦЭМ!$B$33:$B$776,F$44)+'СЕТ СН'!$F$14+СВЦЭМ!$D$10+'СЕТ СН'!$F$6-'СЕТ СН'!$F$26</f>
        <v>1193.5228337199999</v>
      </c>
      <c r="G50" s="36">
        <f>SUMIFS(СВЦЭМ!$D$33:$D$776,СВЦЭМ!$A$33:$A$776,$A50,СВЦЭМ!$B$33:$B$776,G$44)+'СЕТ СН'!$F$14+СВЦЭМ!$D$10+'СЕТ СН'!$F$6-'СЕТ СН'!$F$26</f>
        <v>1188.9660105400001</v>
      </c>
      <c r="H50" s="36">
        <f>SUMIFS(СВЦЭМ!$D$33:$D$776,СВЦЭМ!$A$33:$A$776,$A50,СВЦЭМ!$B$33:$B$776,H$44)+'СЕТ СН'!$F$14+СВЦЭМ!$D$10+'СЕТ СН'!$F$6-'СЕТ СН'!$F$26</f>
        <v>1176.22601568</v>
      </c>
      <c r="I50" s="36">
        <f>SUMIFS(СВЦЭМ!$D$33:$D$776,СВЦЭМ!$A$33:$A$776,$A50,СВЦЭМ!$B$33:$B$776,I$44)+'СЕТ СН'!$F$14+СВЦЭМ!$D$10+'СЕТ СН'!$F$6-'СЕТ СН'!$F$26</f>
        <v>1152.38046614</v>
      </c>
      <c r="J50" s="36">
        <f>SUMIFS(СВЦЭМ!$D$33:$D$776,СВЦЭМ!$A$33:$A$776,$A50,СВЦЭМ!$B$33:$B$776,J$44)+'СЕТ СН'!$F$14+СВЦЭМ!$D$10+'СЕТ СН'!$F$6-'СЕТ СН'!$F$26</f>
        <v>1116.45231272</v>
      </c>
      <c r="K50" s="36">
        <f>SUMIFS(СВЦЭМ!$D$33:$D$776,СВЦЭМ!$A$33:$A$776,$A50,СВЦЭМ!$B$33:$B$776,K$44)+'СЕТ СН'!$F$14+СВЦЭМ!$D$10+'СЕТ СН'!$F$6-'СЕТ СН'!$F$26</f>
        <v>1082.1119760399999</v>
      </c>
      <c r="L50" s="36">
        <f>SUMIFS(СВЦЭМ!$D$33:$D$776,СВЦЭМ!$A$33:$A$776,$A50,СВЦЭМ!$B$33:$B$776,L$44)+'СЕТ СН'!$F$14+СВЦЭМ!$D$10+'СЕТ СН'!$F$6-'СЕТ СН'!$F$26</f>
        <v>1071.3056799399999</v>
      </c>
      <c r="M50" s="36">
        <f>SUMIFS(СВЦЭМ!$D$33:$D$776,СВЦЭМ!$A$33:$A$776,$A50,СВЦЭМ!$B$33:$B$776,M$44)+'СЕТ СН'!$F$14+СВЦЭМ!$D$10+'СЕТ СН'!$F$6-'СЕТ СН'!$F$26</f>
        <v>1072.86450307</v>
      </c>
      <c r="N50" s="36">
        <f>SUMIFS(СВЦЭМ!$D$33:$D$776,СВЦЭМ!$A$33:$A$776,$A50,СВЦЭМ!$B$33:$B$776,N$44)+'СЕТ СН'!$F$14+СВЦЭМ!$D$10+'СЕТ СН'!$F$6-'СЕТ СН'!$F$26</f>
        <v>1087.9125810099999</v>
      </c>
      <c r="O50" s="36">
        <f>SUMIFS(СВЦЭМ!$D$33:$D$776,СВЦЭМ!$A$33:$A$776,$A50,СВЦЭМ!$B$33:$B$776,O$44)+'СЕТ СН'!$F$14+СВЦЭМ!$D$10+'СЕТ СН'!$F$6-'СЕТ СН'!$F$26</f>
        <v>1103.09850744</v>
      </c>
      <c r="P50" s="36">
        <f>SUMIFS(СВЦЭМ!$D$33:$D$776,СВЦЭМ!$A$33:$A$776,$A50,СВЦЭМ!$B$33:$B$776,P$44)+'СЕТ СН'!$F$14+СВЦЭМ!$D$10+'СЕТ СН'!$F$6-'СЕТ СН'!$F$26</f>
        <v>1109.3761285</v>
      </c>
      <c r="Q50" s="36">
        <f>SUMIFS(СВЦЭМ!$D$33:$D$776,СВЦЭМ!$A$33:$A$776,$A50,СВЦЭМ!$B$33:$B$776,Q$44)+'СЕТ СН'!$F$14+СВЦЭМ!$D$10+'СЕТ СН'!$F$6-'СЕТ СН'!$F$26</f>
        <v>1122.1947790300001</v>
      </c>
      <c r="R50" s="36">
        <f>SUMIFS(СВЦЭМ!$D$33:$D$776,СВЦЭМ!$A$33:$A$776,$A50,СВЦЭМ!$B$33:$B$776,R$44)+'СЕТ СН'!$F$14+СВЦЭМ!$D$10+'СЕТ СН'!$F$6-'СЕТ СН'!$F$26</f>
        <v>1120.27234933</v>
      </c>
      <c r="S50" s="36">
        <f>SUMIFS(СВЦЭМ!$D$33:$D$776,СВЦЭМ!$A$33:$A$776,$A50,СВЦЭМ!$B$33:$B$776,S$44)+'СЕТ СН'!$F$14+СВЦЭМ!$D$10+'СЕТ СН'!$F$6-'СЕТ СН'!$F$26</f>
        <v>1102.8159927500001</v>
      </c>
      <c r="T50" s="36">
        <f>SUMIFS(СВЦЭМ!$D$33:$D$776,СВЦЭМ!$A$33:$A$776,$A50,СВЦЭМ!$B$33:$B$776,T$44)+'СЕТ СН'!$F$14+СВЦЭМ!$D$10+'СЕТ СН'!$F$6-'СЕТ СН'!$F$26</f>
        <v>1079.67090609</v>
      </c>
      <c r="U50" s="36">
        <f>SUMIFS(СВЦЭМ!$D$33:$D$776,СВЦЭМ!$A$33:$A$776,$A50,СВЦЭМ!$B$33:$B$776,U$44)+'СЕТ СН'!$F$14+СВЦЭМ!$D$10+'СЕТ СН'!$F$6-'СЕТ СН'!$F$26</f>
        <v>1083.3472974599999</v>
      </c>
      <c r="V50" s="36">
        <f>SUMIFS(СВЦЭМ!$D$33:$D$776,СВЦЭМ!$A$33:$A$776,$A50,СВЦЭМ!$B$33:$B$776,V$44)+'СЕТ СН'!$F$14+СВЦЭМ!$D$10+'СЕТ СН'!$F$6-'СЕТ СН'!$F$26</f>
        <v>1099.4519357199999</v>
      </c>
      <c r="W50" s="36">
        <f>SUMIFS(СВЦЭМ!$D$33:$D$776,СВЦЭМ!$A$33:$A$776,$A50,СВЦЭМ!$B$33:$B$776,W$44)+'СЕТ СН'!$F$14+СВЦЭМ!$D$10+'СЕТ СН'!$F$6-'СЕТ СН'!$F$26</f>
        <v>1115.2225821500001</v>
      </c>
      <c r="X50" s="36">
        <f>SUMIFS(СВЦЭМ!$D$33:$D$776,СВЦЭМ!$A$33:$A$776,$A50,СВЦЭМ!$B$33:$B$776,X$44)+'СЕТ СН'!$F$14+СВЦЭМ!$D$10+'СЕТ СН'!$F$6-'СЕТ СН'!$F$26</f>
        <v>1132.2556131000001</v>
      </c>
      <c r="Y50" s="36">
        <f>SUMIFS(СВЦЭМ!$D$33:$D$776,СВЦЭМ!$A$33:$A$776,$A50,СВЦЭМ!$B$33:$B$776,Y$44)+'СЕТ СН'!$F$14+СВЦЭМ!$D$10+'СЕТ СН'!$F$6-'СЕТ СН'!$F$26</f>
        <v>1152.0777163299999</v>
      </c>
    </row>
    <row r="51" spans="1:25" ht="15.75" x14ac:dyDescent="0.2">
      <c r="A51" s="35">
        <f t="shared" si="1"/>
        <v>44234</v>
      </c>
      <c r="B51" s="36">
        <f>SUMIFS(СВЦЭМ!$D$33:$D$776,СВЦЭМ!$A$33:$A$776,$A51,СВЦЭМ!$B$33:$B$776,B$44)+'СЕТ СН'!$F$14+СВЦЭМ!$D$10+'СЕТ СН'!$F$6-'СЕТ СН'!$F$26</f>
        <v>1148.1284538300001</v>
      </c>
      <c r="C51" s="36">
        <f>SUMIFS(СВЦЭМ!$D$33:$D$776,СВЦЭМ!$A$33:$A$776,$A51,СВЦЭМ!$B$33:$B$776,C$44)+'СЕТ СН'!$F$14+СВЦЭМ!$D$10+'СЕТ СН'!$F$6-'СЕТ СН'!$F$26</f>
        <v>1167.9089755499999</v>
      </c>
      <c r="D51" s="36">
        <f>SUMIFS(СВЦЭМ!$D$33:$D$776,СВЦЭМ!$A$33:$A$776,$A51,СВЦЭМ!$B$33:$B$776,D$44)+'СЕТ СН'!$F$14+СВЦЭМ!$D$10+'СЕТ СН'!$F$6-'СЕТ СН'!$F$26</f>
        <v>1167.2309100800001</v>
      </c>
      <c r="E51" s="36">
        <f>SUMIFS(СВЦЭМ!$D$33:$D$776,СВЦЭМ!$A$33:$A$776,$A51,СВЦЭМ!$B$33:$B$776,E$44)+'СЕТ СН'!$F$14+СВЦЭМ!$D$10+'СЕТ СН'!$F$6-'СЕТ СН'!$F$26</f>
        <v>1173.44397718</v>
      </c>
      <c r="F51" s="36">
        <f>SUMIFS(СВЦЭМ!$D$33:$D$776,СВЦЭМ!$A$33:$A$776,$A51,СВЦЭМ!$B$33:$B$776,F$44)+'СЕТ СН'!$F$14+СВЦЭМ!$D$10+'СЕТ СН'!$F$6-'СЕТ СН'!$F$26</f>
        <v>1183.53549307</v>
      </c>
      <c r="G51" s="36">
        <f>SUMIFS(СВЦЭМ!$D$33:$D$776,СВЦЭМ!$A$33:$A$776,$A51,СВЦЭМ!$B$33:$B$776,G$44)+'СЕТ СН'!$F$14+СВЦЭМ!$D$10+'СЕТ СН'!$F$6-'СЕТ СН'!$F$26</f>
        <v>1176.22981037</v>
      </c>
      <c r="H51" s="36">
        <f>SUMIFS(СВЦЭМ!$D$33:$D$776,СВЦЭМ!$A$33:$A$776,$A51,СВЦЭМ!$B$33:$B$776,H$44)+'СЕТ СН'!$F$14+СВЦЭМ!$D$10+'СЕТ СН'!$F$6-'СЕТ СН'!$F$26</f>
        <v>1169.4869922299999</v>
      </c>
      <c r="I51" s="36">
        <f>SUMIFS(СВЦЭМ!$D$33:$D$776,СВЦЭМ!$A$33:$A$776,$A51,СВЦЭМ!$B$33:$B$776,I$44)+'СЕТ СН'!$F$14+СВЦЭМ!$D$10+'СЕТ СН'!$F$6-'СЕТ СН'!$F$26</f>
        <v>1156.1679902599999</v>
      </c>
      <c r="J51" s="36">
        <f>SUMIFS(СВЦЭМ!$D$33:$D$776,СВЦЭМ!$A$33:$A$776,$A51,СВЦЭМ!$B$33:$B$776,J$44)+'СЕТ СН'!$F$14+СВЦЭМ!$D$10+'СЕТ СН'!$F$6-'СЕТ СН'!$F$26</f>
        <v>1135.7180171599998</v>
      </c>
      <c r="K51" s="36">
        <f>SUMIFS(СВЦЭМ!$D$33:$D$776,СВЦЭМ!$A$33:$A$776,$A51,СВЦЭМ!$B$33:$B$776,K$44)+'СЕТ СН'!$F$14+СВЦЭМ!$D$10+'СЕТ СН'!$F$6-'СЕТ СН'!$F$26</f>
        <v>1116.13196887</v>
      </c>
      <c r="L51" s="36">
        <f>SUMIFS(СВЦЭМ!$D$33:$D$776,СВЦЭМ!$A$33:$A$776,$A51,СВЦЭМ!$B$33:$B$776,L$44)+'СЕТ СН'!$F$14+СВЦЭМ!$D$10+'СЕТ СН'!$F$6-'СЕТ СН'!$F$26</f>
        <v>1098.14593685</v>
      </c>
      <c r="M51" s="36">
        <f>SUMIFS(СВЦЭМ!$D$33:$D$776,СВЦЭМ!$A$33:$A$776,$A51,СВЦЭМ!$B$33:$B$776,M$44)+'СЕТ СН'!$F$14+СВЦЭМ!$D$10+'СЕТ СН'!$F$6-'СЕТ СН'!$F$26</f>
        <v>1088.83641156</v>
      </c>
      <c r="N51" s="36">
        <f>SUMIFS(СВЦЭМ!$D$33:$D$776,СВЦЭМ!$A$33:$A$776,$A51,СВЦЭМ!$B$33:$B$776,N$44)+'СЕТ СН'!$F$14+СВЦЭМ!$D$10+'СЕТ СН'!$F$6-'СЕТ СН'!$F$26</f>
        <v>1101.68556173</v>
      </c>
      <c r="O51" s="36">
        <f>SUMIFS(СВЦЭМ!$D$33:$D$776,СВЦЭМ!$A$33:$A$776,$A51,СВЦЭМ!$B$33:$B$776,O$44)+'СЕТ СН'!$F$14+СВЦЭМ!$D$10+'СЕТ СН'!$F$6-'СЕТ СН'!$F$26</f>
        <v>1119.79330792</v>
      </c>
      <c r="P51" s="36">
        <f>SUMIFS(СВЦЭМ!$D$33:$D$776,СВЦЭМ!$A$33:$A$776,$A51,СВЦЭМ!$B$33:$B$776,P$44)+'СЕТ СН'!$F$14+СВЦЭМ!$D$10+'СЕТ СН'!$F$6-'СЕТ СН'!$F$26</f>
        <v>1134.8544404300001</v>
      </c>
      <c r="Q51" s="36">
        <f>SUMIFS(СВЦЭМ!$D$33:$D$776,СВЦЭМ!$A$33:$A$776,$A51,СВЦЭМ!$B$33:$B$776,Q$44)+'СЕТ СН'!$F$14+СВЦЭМ!$D$10+'СЕТ СН'!$F$6-'СЕТ СН'!$F$26</f>
        <v>1139.64654662</v>
      </c>
      <c r="R51" s="36">
        <f>SUMIFS(СВЦЭМ!$D$33:$D$776,СВЦЭМ!$A$33:$A$776,$A51,СВЦЭМ!$B$33:$B$776,R$44)+'СЕТ СН'!$F$14+СВЦЭМ!$D$10+'СЕТ СН'!$F$6-'СЕТ СН'!$F$26</f>
        <v>1129.76172215</v>
      </c>
      <c r="S51" s="36">
        <f>SUMIFS(СВЦЭМ!$D$33:$D$776,СВЦЭМ!$A$33:$A$776,$A51,СВЦЭМ!$B$33:$B$776,S$44)+'СЕТ СН'!$F$14+СВЦЭМ!$D$10+'СЕТ СН'!$F$6-'СЕТ СН'!$F$26</f>
        <v>1111.5770924399999</v>
      </c>
      <c r="T51" s="36">
        <f>SUMIFS(СВЦЭМ!$D$33:$D$776,СВЦЭМ!$A$33:$A$776,$A51,СВЦЭМ!$B$33:$B$776,T$44)+'СЕТ СН'!$F$14+СВЦЭМ!$D$10+'СЕТ СН'!$F$6-'СЕТ СН'!$F$26</f>
        <v>1081.7284248199999</v>
      </c>
      <c r="U51" s="36">
        <f>SUMIFS(СВЦЭМ!$D$33:$D$776,СВЦЭМ!$A$33:$A$776,$A51,СВЦЭМ!$B$33:$B$776,U$44)+'СЕТ СН'!$F$14+СВЦЭМ!$D$10+'СЕТ СН'!$F$6-'СЕТ СН'!$F$26</f>
        <v>1092.6021385199999</v>
      </c>
      <c r="V51" s="36">
        <f>SUMIFS(СВЦЭМ!$D$33:$D$776,СВЦЭМ!$A$33:$A$776,$A51,СВЦЭМ!$B$33:$B$776,V$44)+'СЕТ СН'!$F$14+СВЦЭМ!$D$10+'СЕТ СН'!$F$6-'СЕТ СН'!$F$26</f>
        <v>1104.5393929699999</v>
      </c>
      <c r="W51" s="36">
        <f>SUMIFS(СВЦЭМ!$D$33:$D$776,СВЦЭМ!$A$33:$A$776,$A51,СВЦЭМ!$B$33:$B$776,W$44)+'СЕТ СН'!$F$14+СВЦЭМ!$D$10+'СЕТ СН'!$F$6-'СЕТ СН'!$F$26</f>
        <v>1117.47070648</v>
      </c>
      <c r="X51" s="36">
        <f>SUMIFS(СВЦЭМ!$D$33:$D$776,СВЦЭМ!$A$33:$A$776,$A51,СВЦЭМ!$B$33:$B$776,X$44)+'СЕТ СН'!$F$14+СВЦЭМ!$D$10+'СЕТ СН'!$F$6-'СЕТ СН'!$F$26</f>
        <v>1138.16923997</v>
      </c>
      <c r="Y51" s="36">
        <f>SUMIFS(СВЦЭМ!$D$33:$D$776,СВЦЭМ!$A$33:$A$776,$A51,СВЦЭМ!$B$33:$B$776,Y$44)+'СЕТ СН'!$F$14+СВЦЭМ!$D$10+'СЕТ СН'!$F$6-'СЕТ СН'!$F$26</f>
        <v>1163.21959259</v>
      </c>
    </row>
    <row r="52" spans="1:25" ht="15.75" x14ac:dyDescent="0.2">
      <c r="A52" s="35">
        <f t="shared" si="1"/>
        <v>44235</v>
      </c>
      <c r="B52" s="36">
        <f>SUMIFS(СВЦЭМ!$D$33:$D$776,СВЦЭМ!$A$33:$A$776,$A52,СВЦЭМ!$B$33:$B$776,B$44)+'СЕТ СН'!$F$14+СВЦЭМ!$D$10+'СЕТ СН'!$F$6-'СЕТ СН'!$F$26</f>
        <v>1156.8477625400001</v>
      </c>
      <c r="C52" s="36">
        <f>SUMIFS(СВЦЭМ!$D$33:$D$776,СВЦЭМ!$A$33:$A$776,$A52,СВЦЭМ!$B$33:$B$776,C$44)+'СЕТ СН'!$F$14+СВЦЭМ!$D$10+'СЕТ СН'!$F$6-'СЕТ СН'!$F$26</f>
        <v>1190.32044391</v>
      </c>
      <c r="D52" s="36">
        <f>SUMIFS(СВЦЭМ!$D$33:$D$776,СВЦЭМ!$A$33:$A$776,$A52,СВЦЭМ!$B$33:$B$776,D$44)+'СЕТ СН'!$F$14+СВЦЭМ!$D$10+'СЕТ СН'!$F$6-'СЕТ СН'!$F$26</f>
        <v>1207.15239606</v>
      </c>
      <c r="E52" s="36">
        <f>SUMIFS(СВЦЭМ!$D$33:$D$776,СВЦЭМ!$A$33:$A$776,$A52,СВЦЭМ!$B$33:$B$776,E$44)+'СЕТ СН'!$F$14+СВЦЭМ!$D$10+'СЕТ СН'!$F$6-'СЕТ СН'!$F$26</f>
        <v>1212.7903588899999</v>
      </c>
      <c r="F52" s="36">
        <f>SUMIFS(СВЦЭМ!$D$33:$D$776,СВЦЭМ!$A$33:$A$776,$A52,СВЦЭМ!$B$33:$B$776,F$44)+'СЕТ СН'!$F$14+СВЦЭМ!$D$10+'СЕТ СН'!$F$6-'СЕТ СН'!$F$26</f>
        <v>1214.4183170700001</v>
      </c>
      <c r="G52" s="36">
        <f>SUMIFS(СВЦЭМ!$D$33:$D$776,СВЦЭМ!$A$33:$A$776,$A52,СВЦЭМ!$B$33:$B$776,G$44)+'СЕТ СН'!$F$14+СВЦЭМ!$D$10+'СЕТ СН'!$F$6-'СЕТ СН'!$F$26</f>
        <v>1197.4969860199999</v>
      </c>
      <c r="H52" s="36">
        <f>SUMIFS(СВЦЭМ!$D$33:$D$776,СВЦЭМ!$A$33:$A$776,$A52,СВЦЭМ!$B$33:$B$776,H$44)+'СЕТ СН'!$F$14+СВЦЭМ!$D$10+'СЕТ СН'!$F$6-'СЕТ СН'!$F$26</f>
        <v>1165.08250155</v>
      </c>
      <c r="I52" s="36">
        <f>SUMIFS(СВЦЭМ!$D$33:$D$776,СВЦЭМ!$A$33:$A$776,$A52,СВЦЭМ!$B$33:$B$776,I$44)+'СЕТ СН'!$F$14+СВЦЭМ!$D$10+'СЕТ СН'!$F$6-'СЕТ СН'!$F$26</f>
        <v>1137.59609243</v>
      </c>
      <c r="J52" s="36">
        <f>SUMIFS(СВЦЭМ!$D$33:$D$776,СВЦЭМ!$A$33:$A$776,$A52,СВЦЭМ!$B$33:$B$776,J$44)+'СЕТ СН'!$F$14+СВЦЭМ!$D$10+'СЕТ СН'!$F$6-'СЕТ СН'!$F$26</f>
        <v>1130.6111584400001</v>
      </c>
      <c r="K52" s="36">
        <f>SUMIFS(СВЦЭМ!$D$33:$D$776,СВЦЭМ!$A$33:$A$776,$A52,СВЦЭМ!$B$33:$B$776,K$44)+'СЕТ СН'!$F$14+СВЦЭМ!$D$10+'СЕТ СН'!$F$6-'СЕТ СН'!$F$26</f>
        <v>1124.53477574</v>
      </c>
      <c r="L52" s="36">
        <f>SUMIFS(СВЦЭМ!$D$33:$D$776,СВЦЭМ!$A$33:$A$776,$A52,СВЦЭМ!$B$33:$B$776,L$44)+'СЕТ СН'!$F$14+СВЦЭМ!$D$10+'СЕТ СН'!$F$6-'СЕТ СН'!$F$26</f>
        <v>1120.4361616400001</v>
      </c>
      <c r="M52" s="36">
        <f>SUMIFS(СВЦЭМ!$D$33:$D$776,СВЦЭМ!$A$33:$A$776,$A52,СВЦЭМ!$B$33:$B$776,M$44)+'СЕТ СН'!$F$14+СВЦЭМ!$D$10+'СЕТ СН'!$F$6-'СЕТ СН'!$F$26</f>
        <v>1129.01036922</v>
      </c>
      <c r="N52" s="36">
        <f>SUMIFS(СВЦЭМ!$D$33:$D$776,СВЦЭМ!$A$33:$A$776,$A52,СВЦЭМ!$B$33:$B$776,N$44)+'СЕТ СН'!$F$14+СВЦЭМ!$D$10+'СЕТ СН'!$F$6-'СЕТ СН'!$F$26</f>
        <v>1137.9627433599999</v>
      </c>
      <c r="O52" s="36">
        <f>SUMIFS(СВЦЭМ!$D$33:$D$776,СВЦЭМ!$A$33:$A$776,$A52,СВЦЭМ!$B$33:$B$776,O$44)+'СЕТ СН'!$F$14+СВЦЭМ!$D$10+'СЕТ СН'!$F$6-'СЕТ СН'!$F$26</f>
        <v>1151.46137841</v>
      </c>
      <c r="P52" s="36">
        <f>SUMIFS(СВЦЭМ!$D$33:$D$776,СВЦЭМ!$A$33:$A$776,$A52,СВЦЭМ!$B$33:$B$776,P$44)+'СЕТ СН'!$F$14+СВЦЭМ!$D$10+'СЕТ СН'!$F$6-'СЕТ СН'!$F$26</f>
        <v>1160.53396271</v>
      </c>
      <c r="Q52" s="36">
        <f>SUMIFS(СВЦЭМ!$D$33:$D$776,СВЦЭМ!$A$33:$A$776,$A52,СВЦЭМ!$B$33:$B$776,Q$44)+'СЕТ СН'!$F$14+СВЦЭМ!$D$10+'СЕТ СН'!$F$6-'СЕТ СН'!$F$26</f>
        <v>1162.9323359</v>
      </c>
      <c r="R52" s="36">
        <f>SUMIFS(СВЦЭМ!$D$33:$D$776,СВЦЭМ!$A$33:$A$776,$A52,СВЦЭМ!$B$33:$B$776,R$44)+'СЕТ СН'!$F$14+СВЦЭМ!$D$10+'СЕТ СН'!$F$6-'СЕТ СН'!$F$26</f>
        <v>1157.3088264099999</v>
      </c>
      <c r="S52" s="36">
        <f>SUMIFS(СВЦЭМ!$D$33:$D$776,СВЦЭМ!$A$33:$A$776,$A52,СВЦЭМ!$B$33:$B$776,S$44)+'СЕТ СН'!$F$14+СВЦЭМ!$D$10+'СЕТ СН'!$F$6-'СЕТ СН'!$F$26</f>
        <v>1144.16663795</v>
      </c>
      <c r="T52" s="36">
        <f>SUMIFS(СВЦЭМ!$D$33:$D$776,СВЦЭМ!$A$33:$A$776,$A52,СВЦЭМ!$B$33:$B$776,T$44)+'СЕТ СН'!$F$14+СВЦЭМ!$D$10+'СЕТ СН'!$F$6-'СЕТ СН'!$F$26</f>
        <v>1115.86438346</v>
      </c>
      <c r="U52" s="36">
        <f>SUMIFS(СВЦЭМ!$D$33:$D$776,СВЦЭМ!$A$33:$A$776,$A52,СВЦЭМ!$B$33:$B$776,U$44)+'СЕТ СН'!$F$14+СВЦЭМ!$D$10+'СЕТ СН'!$F$6-'СЕТ СН'!$F$26</f>
        <v>1121.34275217</v>
      </c>
      <c r="V52" s="36">
        <f>SUMIFS(СВЦЭМ!$D$33:$D$776,СВЦЭМ!$A$33:$A$776,$A52,СВЦЭМ!$B$33:$B$776,V$44)+'СЕТ СН'!$F$14+СВЦЭМ!$D$10+'СЕТ СН'!$F$6-'СЕТ СН'!$F$26</f>
        <v>1134.8998008600001</v>
      </c>
      <c r="W52" s="36">
        <f>SUMIFS(СВЦЭМ!$D$33:$D$776,СВЦЭМ!$A$33:$A$776,$A52,СВЦЭМ!$B$33:$B$776,W$44)+'СЕТ СН'!$F$14+СВЦЭМ!$D$10+'СЕТ СН'!$F$6-'СЕТ СН'!$F$26</f>
        <v>1153.1417478200001</v>
      </c>
      <c r="X52" s="36">
        <f>SUMIFS(СВЦЭМ!$D$33:$D$776,СВЦЭМ!$A$33:$A$776,$A52,СВЦЭМ!$B$33:$B$776,X$44)+'СЕТ СН'!$F$14+СВЦЭМ!$D$10+'СЕТ СН'!$F$6-'СЕТ СН'!$F$26</f>
        <v>1172.9490188100001</v>
      </c>
      <c r="Y52" s="36">
        <f>SUMIFS(СВЦЭМ!$D$33:$D$776,СВЦЭМ!$A$33:$A$776,$A52,СВЦЭМ!$B$33:$B$776,Y$44)+'СЕТ СН'!$F$14+СВЦЭМ!$D$10+'СЕТ СН'!$F$6-'СЕТ СН'!$F$26</f>
        <v>1187.3314534799999</v>
      </c>
    </row>
    <row r="53" spans="1:25" ht="15.75" x14ac:dyDescent="0.2">
      <c r="A53" s="35">
        <f t="shared" si="1"/>
        <v>44236</v>
      </c>
      <c r="B53" s="36">
        <f>SUMIFS(СВЦЭМ!$D$33:$D$776,СВЦЭМ!$A$33:$A$776,$A53,СВЦЭМ!$B$33:$B$776,B$44)+'СЕТ СН'!$F$14+СВЦЭМ!$D$10+'СЕТ СН'!$F$6-'СЕТ СН'!$F$26</f>
        <v>1157.80154616</v>
      </c>
      <c r="C53" s="36">
        <f>SUMIFS(СВЦЭМ!$D$33:$D$776,СВЦЭМ!$A$33:$A$776,$A53,СВЦЭМ!$B$33:$B$776,C$44)+'СЕТ СН'!$F$14+СВЦЭМ!$D$10+'СЕТ СН'!$F$6-'СЕТ СН'!$F$26</f>
        <v>1183.38364032</v>
      </c>
      <c r="D53" s="36">
        <f>SUMIFS(СВЦЭМ!$D$33:$D$776,СВЦЭМ!$A$33:$A$776,$A53,СВЦЭМ!$B$33:$B$776,D$44)+'СЕТ СН'!$F$14+СВЦЭМ!$D$10+'СЕТ СН'!$F$6-'СЕТ СН'!$F$26</f>
        <v>1214.2469637700001</v>
      </c>
      <c r="E53" s="36">
        <f>SUMIFS(СВЦЭМ!$D$33:$D$776,СВЦЭМ!$A$33:$A$776,$A53,СВЦЭМ!$B$33:$B$776,E$44)+'СЕТ СН'!$F$14+СВЦЭМ!$D$10+'СЕТ СН'!$F$6-'СЕТ СН'!$F$26</f>
        <v>1223.9152473700001</v>
      </c>
      <c r="F53" s="36">
        <f>SUMIFS(СВЦЭМ!$D$33:$D$776,СВЦЭМ!$A$33:$A$776,$A53,СВЦЭМ!$B$33:$B$776,F$44)+'СЕТ СН'!$F$14+СВЦЭМ!$D$10+'СЕТ СН'!$F$6-'СЕТ СН'!$F$26</f>
        <v>1211.35926294</v>
      </c>
      <c r="G53" s="36">
        <f>SUMIFS(СВЦЭМ!$D$33:$D$776,СВЦЭМ!$A$33:$A$776,$A53,СВЦЭМ!$B$33:$B$776,G$44)+'СЕТ СН'!$F$14+СВЦЭМ!$D$10+'СЕТ СН'!$F$6-'СЕТ СН'!$F$26</f>
        <v>1189.69360622</v>
      </c>
      <c r="H53" s="36">
        <f>SUMIFS(СВЦЭМ!$D$33:$D$776,СВЦЭМ!$A$33:$A$776,$A53,СВЦЭМ!$B$33:$B$776,H$44)+'СЕТ СН'!$F$14+СВЦЭМ!$D$10+'СЕТ СН'!$F$6-'СЕТ СН'!$F$26</f>
        <v>1155.00750389</v>
      </c>
      <c r="I53" s="36">
        <f>SUMIFS(СВЦЭМ!$D$33:$D$776,СВЦЭМ!$A$33:$A$776,$A53,СВЦЭМ!$B$33:$B$776,I$44)+'СЕТ СН'!$F$14+СВЦЭМ!$D$10+'СЕТ СН'!$F$6-'СЕТ СН'!$F$26</f>
        <v>1118.86466806</v>
      </c>
      <c r="J53" s="36">
        <f>SUMIFS(СВЦЭМ!$D$33:$D$776,СВЦЭМ!$A$33:$A$776,$A53,СВЦЭМ!$B$33:$B$776,J$44)+'СЕТ СН'!$F$14+СВЦЭМ!$D$10+'СЕТ СН'!$F$6-'СЕТ СН'!$F$26</f>
        <v>1096.32420179</v>
      </c>
      <c r="K53" s="36">
        <f>SUMIFS(СВЦЭМ!$D$33:$D$776,СВЦЭМ!$A$33:$A$776,$A53,СВЦЭМ!$B$33:$B$776,K$44)+'СЕТ СН'!$F$14+СВЦЭМ!$D$10+'СЕТ СН'!$F$6-'СЕТ СН'!$F$26</f>
        <v>1091.9335983799999</v>
      </c>
      <c r="L53" s="36">
        <f>SUMIFS(СВЦЭМ!$D$33:$D$776,СВЦЭМ!$A$33:$A$776,$A53,СВЦЭМ!$B$33:$B$776,L$44)+'СЕТ СН'!$F$14+СВЦЭМ!$D$10+'СЕТ СН'!$F$6-'СЕТ СН'!$F$26</f>
        <v>1084.86343676</v>
      </c>
      <c r="M53" s="36">
        <f>SUMIFS(СВЦЭМ!$D$33:$D$776,СВЦЭМ!$A$33:$A$776,$A53,СВЦЭМ!$B$33:$B$776,M$44)+'СЕТ СН'!$F$14+СВЦЭМ!$D$10+'СЕТ СН'!$F$6-'СЕТ СН'!$F$26</f>
        <v>1093.12179842</v>
      </c>
      <c r="N53" s="36">
        <f>SUMIFS(СВЦЭМ!$D$33:$D$776,СВЦЭМ!$A$33:$A$776,$A53,СВЦЭМ!$B$33:$B$776,N$44)+'СЕТ СН'!$F$14+СВЦЭМ!$D$10+'СЕТ СН'!$F$6-'СЕТ СН'!$F$26</f>
        <v>1104.3618208399998</v>
      </c>
      <c r="O53" s="36">
        <f>SUMIFS(СВЦЭМ!$D$33:$D$776,СВЦЭМ!$A$33:$A$776,$A53,СВЦЭМ!$B$33:$B$776,O$44)+'СЕТ СН'!$F$14+СВЦЭМ!$D$10+'СЕТ СН'!$F$6-'СЕТ СН'!$F$26</f>
        <v>1120.0429738100001</v>
      </c>
      <c r="P53" s="36">
        <f>SUMIFS(СВЦЭМ!$D$33:$D$776,СВЦЭМ!$A$33:$A$776,$A53,СВЦЭМ!$B$33:$B$776,P$44)+'СЕТ СН'!$F$14+СВЦЭМ!$D$10+'СЕТ СН'!$F$6-'СЕТ СН'!$F$26</f>
        <v>1139.75486983</v>
      </c>
      <c r="Q53" s="36">
        <f>SUMIFS(СВЦЭМ!$D$33:$D$776,СВЦЭМ!$A$33:$A$776,$A53,СВЦЭМ!$B$33:$B$776,Q$44)+'СЕТ СН'!$F$14+СВЦЭМ!$D$10+'СЕТ СН'!$F$6-'СЕТ СН'!$F$26</f>
        <v>1145.13541992</v>
      </c>
      <c r="R53" s="36">
        <f>SUMIFS(СВЦЭМ!$D$33:$D$776,СВЦЭМ!$A$33:$A$776,$A53,СВЦЭМ!$B$33:$B$776,R$44)+'СЕТ СН'!$F$14+СВЦЭМ!$D$10+'СЕТ СН'!$F$6-'СЕТ СН'!$F$26</f>
        <v>1145.2438674999999</v>
      </c>
      <c r="S53" s="36">
        <f>SUMIFS(СВЦЭМ!$D$33:$D$776,СВЦЭМ!$A$33:$A$776,$A53,СВЦЭМ!$B$33:$B$776,S$44)+'СЕТ СН'!$F$14+СВЦЭМ!$D$10+'СЕТ СН'!$F$6-'СЕТ СН'!$F$26</f>
        <v>1130.1933622199999</v>
      </c>
      <c r="T53" s="36">
        <f>SUMIFS(СВЦЭМ!$D$33:$D$776,СВЦЭМ!$A$33:$A$776,$A53,СВЦЭМ!$B$33:$B$776,T$44)+'СЕТ СН'!$F$14+СВЦЭМ!$D$10+'СЕТ СН'!$F$6-'СЕТ СН'!$F$26</f>
        <v>1100.42195294</v>
      </c>
      <c r="U53" s="36">
        <f>SUMIFS(СВЦЭМ!$D$33:$D$776,СВЦЭМ!$A$33:$A$776,$A53,СВЦЭМ!$B$33:$B$776,U$44)+'СЕТ СН'!$F$14+СВЦЭМ!$D$10+'СЕТ СН'!$F$6-'СЕТ СН'!$F$26</f>
        <v>1097.1352964799999</v>
      </c>
      <c r="V53" s="36">
        <f>SUMIFS(СВЦЭМ!$D$33:$D$776,СВЦЭМ!$A$33:$A$776,$A53,СВЦЭМ!$B$33:$B$776,V$44)+'СЕТ СН'!$F$14+СВЦЭМ!$D$10+'СЕТ СН'!$F$6-'СЕТ СН'!$F$26</f>
        <v>1110.01072161</v>
      </c>
      <c r="W53" s="36">
        <f>SUMIFS(СВЦЭМ!$D$33:$D$776,СВЦЭМ!$A$33:$A$776,$A53,СВЦЭМ!$B$33:$B$776,W$44)+'СЕТ СН'!$F$14+СВЦЭМ!$D$10+'СЕТ СН'!$F$6-'СЕТ СН'!$F$26</f>
        <v>1130.62460179</v>
      </c>
      <c r="X53" s="36">
        <f>SUMIFS(СВЦЭМ!$D$33:$D$776,СВЦЭМ!$A$33:$A$776,$A53,СВЦЭМ!$B$33:$B$776,X$44)+'СЕТ СН'!$F$14+СВЦЭМ!$D$10+'СЕТ СН'!$F$6-'СЕТ СН'!$F$26</f>
        <v>1153.6018337799999</v>
      </c>
      <c r="Y53" s="36">
        <f>SUMIFS(СВЦЭМ!$D$33:$D$776,СВЦЭМ!$A$33:$A$776,$A53,СВЦЭМ!$B$33:$B$776,Y$44)+'СЕТ СН'!$F$14+СВЦЭМ!$D$10+'СЕТ СН'!$F$6-'СЕТ СН'!$F$26</f>
        <v>1163.56643925</v>
      </c>
    </row>
    <row r="54" spans="1:25" ht="15.75" x14ac:dyDescent="0.2">
      <c r="A54" s="35">
        <f t="shared" si="1"/>
        <v>44237</v>
      </c>
      <c r="B54" s="36">
        <f>SUMIFS(СВЦЭМ!$D$33:$D$776,СВЦЭМ!$A$33:$A$776,$A54,СВЦЭМ!$B$33:$B$776,B$44)+'СЕТ СН'!$F$14+СВЦЭМ!$D$10+'СЕТ СН'!$F$6-'СЕТ СН'!$F$26</f>
        <v>1109.9015878999999</v>
      </c>
      <c r="C54" s="36">
        <f>SUMIFS(СВЦЭМ!$D$33:$D$776,СВЦЭМ!$A$33:$A$776,$A54,СВЦЭМ!$B$33:$B$776,C$44)+'СЕТ СН'!$F$14+СВЦЭМ!$D$10+'СЕТ СН'!$F$6-'СЕТ СН'!$F$26</f>
        <v>1125.85807262</v>
      </c>
      <c r="D54" s="36">
        <f>SUMIFS(СВЦЭМ!$D$33:$D$776,СВЦЭМ!$A$33:$A$776,$A54,СВЦЭМ!$B$33:$B$776,D$44)+'СЕТ СН'!$F$14+СВЦЭМ!$D$10+'СЕТ СН'!$F$6-'СЕТ СН'!$F$26</f>
        <v>1146.7643069000001</v>
      </c>
      <c r="E54" s="36">
        <f>SUMIFS(СВЦЭМ!$D$33:$D$776,СВЦЭМ!$A$33:$A$776,$A54,СВЦЭМ!$B$33:$B$776,E$44)+'СЕТ СН'!$F$14+СВЦЭМ!$D$10+'СЕТ СН'!$F$6-'СЕТ СН'!$F$26</f>
        <v>1151.0276859999999</v>
      </c>
      <c r="F54" s="36">
        <f>SUMIFS(СВЦЭМ!$D$33:$D$776,СВЦЭМ!$A$33:$A$776,$A54,СВЦЭМ!$B$33:$B$776,F$44)+'СЕТ СН'!$F$14+СВЦЭМ!$D$10+'СЕТ СН'!$F$6-'СЕТ СН'!$F$26</f>
        <v>1143.34702608</v>
      </c>
      <c r="G54" s="36">
        <f>SUMIFS(СВЦЭМ!$D$33:$D$776,СВЦЭМ!$A$33:$A$776,$A54,СВЦЭМ!$B$33:$B$776,G$44)+'СЕТ СН'!$F$14+СВЦЭМ!$D$10+'СЕТ СН'!$F$6-'СЕТ СН'!$F$26</f>
        <v>1127.68734098</v>
      </c>
      <c r="H54" s="36">
        <f>SUMIFS(СВЦЭМ!$D$33:$D$776,СВЦЭМ!$A$33:$A$776,$A54,СВЦЭМ!$B$33:$B$776,H$44)+'СЕТ СН'!$F$14+СВЦЭМ!$D$10+'СЕТ СН'!$F$6-'СЕТ СН'!$F$26</f>
        <v>1107.6810101900001</v>
      </c>
      <c r="I54" s="36">
        <f>SUMIFS(СВЦЭМ!$D$33:$D$776,СВЦЭМ!$A$33:$A$776,$A54,СВЦЭМ!$B$33:$B$776,I$44)+'СЕТ СН'!$F$14+СВЦЭМ!$D$10+'СЕТ СН'!$F$6-'СЕТ СН'!$F$26</f>
        <v>1132.91014073</v>
      </c>
      <c r="J54" s="36">
        <f>SUMIFS(СВЦЭМ!$D$33:$D$776,СВЦЭМ!$A$33:$A$776,$A54,СВЦЭМ!$B$33:$B$776,J$44)+'СЕТ СН'!$F$14+СВЦЭМ!$D$10+'СЕТ СН'!$F$6-'СЕТ СН'!$F$26</f>
        <v>1109.01605722</v>
      </c>
      <c r="K54" s="36">
        <f>SUMIFS(СВЦЭМ!$D$33:$D$776,СВЦЭМ!$A$33:$A$776,$A54,СВЦЭМ!$B$33:$B$776,K$44)+'СЕТ СН'!$F$14+СВЦЭМ!$D$10+'СЕТ СН'!$F$6-'СЕТ СН'!$F$26</f>
        <v>1096.2233314099999</v>
      </c>
      <c r="L54" s="36">
        <f>SUMIFS(СВЦЭМ!$D$33:$D$776,СВЦЭМ!$A$33:$A$776,$A54,СВЦЭМ!$B$33:$B$776,L$44)+'СЕТ СН'!$F$14+СВЦЭМ!$D$10+'СЕТ СН'!$F$6-'СЕТ СН'!$F$26</f>
        <v>1094.5719416299999</v>
      </c>
      <c r="M54" s="36">
        <f>SUMIFS(СВЦЭМ!$D$33:$D$776,СВЦЭМ!$A$33:$A$776,$A54,СВЦЭМ!$B$33:$B$776,M$44)+'СЕТ СН'!$F$14+СВЦЭМ!$D$10+'СЕТ СН'!$F$6-'СЕТ СН'!$F$26</f>
        <v>1103.0483391399998</v>
      </c>
      <c r="N54" s="36">
        <f>SUMIFS(СВЦЭМ!$D$33:$D$776,СВЦЭМ!$A$33:$A$776,$A54,СВЦЭМ!$B$33:$B$776,N$44)+'СЕТ СН'!$F$14+СВЦЭМ!$D$10+'СЕТ СН'!$F$6-'СЕТ СН'!$F$26</f>
        <v>1115.1775358800001</v>
      </c>
      <c r="O54" s="36">
        <f>SUMIFS(СВЦЭМ!$D$33:$D$776,СВЦЭМ!$A$33:$A$776,$A54,СВЦЭМ!$B$33:$B$776,O$44)+'СЕТ СН'!$F$14+СВЦЭМ!$D$10+'СЕТ СН'!$F$6-'СЕТ СН'!$F$26</f>
        <v>1133.9085757</v>
      </c>
      <c r="P54" s="36">
        <f>SUMIFS(СВЦЭМ!$D$33:$D$776,СВЦЭМ!$A$33:$A$776,$A54,СВЦЭМ!$B$33:$B$776,P$44)+'СЕТ СН'!$F$14+СВЦЭМ!$D$10+'СЕТ СН'!$F$6-'СЕТ СН'!$F$26</f>
        <v>1144.0875573600001</v>
      </c>
      <c r="Q54" s="36">
        <f>SUMIFS(СВЦЭМ!$D$33:$D$776,СВЦЭМ!$A$33:$A$776,$A54,СВЦЭМ!$B$33:$B$776,Q$44)+'СЕТ СН'!$F$14+СВЦЭМ!$D$10+'СЕТ СН'!$F$6-'СЕТ СН'!$F$26</f>
        <v>1151.5830305100001</v>
      </c>
      <c r="R54" s="36">
        <f>SUMIFS(СВЦЭМ!$D$33:$D$776,СВЦЭМ!$A$33:$A$776,$A54,СВЦЭМ!$B$33:$B$776,R$44)+'СЕТ СН'!$F$14+СВЦЭМ!$D$10+'СЕТ СН'!$F$6-'СЕТ СН'!$F$26</f>
        <v>1148.49426647</v>
      </c>
      <c r="S54" s="36">
        <f>SUMIFS(СВЦЭМ!$D$33:$D$776,СВЦЭМ!$A$33:$A$776,$A54,СВЦЭМ!$B$33:$B$776,S$44)+'СЕТ СН'!$F$14+СВЦЭМ!$D$10+'СЕТ СН'!$F$6-'СЕТ СН'!$F$26</f>
        <v>1136.3383832499999</v>
      </c>
      <c r="T54" s="36">
        <f>SUMIFS(СВЦЭМ!$D$33:$D$776,СВЦЭМ!$A$33:$A$776,$A54,СВЦЭМ!$B$33:$B$776,T$44)+'СЕТ СН'!$F$14+СВЦЭМ!$D$10+'СЕТ СН'!$F$6-'СЕТ СН'!$F$26</f>
        <v>1100.9440489799999</v>
      </c>
      <c r="U54" s="36">
        <f>SUMIFS(СВЦЭМ!$D$33:$D$776,СВЦЭМ!$A$33:$A$776,$A54,СВЦЭМ!$B$33:$B$776,U$44)+'СЕТ СН'!$F$14+СВЦЭМ!$D$10+'СЕТ СН'!$F$6-'СЕТ СН'!$F$26</f>
        <v>1095.7298613</v>
      </c>
      <c r="V54" s="36">
        <f>SUMIFS(СВЦЭМ!$D$33:$D$776,СВЦЭМ!$A$33:$A$776,$A54,СВЦЭМ!$B$33:$B$776,V$44)+'СЕТ СН'!$F$14+СВЦЭМ!$D$10+'СЕТ СН'!$F$6-'СЕТ СН'!$F$26</f>
        <v>1108.12658188</v>
      </c>
      <c r="W54" s="36">
        <f>SUMIFS(СВЦЭМ!$D$33:$D$776,СВЦЭМ!$A$33:$A$776,$A54,СВЦЭМ!$B$33:$B$776,W$44)+'СЕТ СН'!$F$14+СВЦЭМ!$D$10+'СЕТ СН'!$F$6-'СЕТ СН'!$F$26</f>
        <v>1126.39541878</v>
      </c>
      <c r="X54" s="36">
        <f>SUMIFS(СВЦЭМ!$D$33:$D$776,СВЦЭМ!$A$33:$A$776,$A54,СВЦЭМ!$B$33:$B$776,X$44)+'СЕТ СН'!$F$14+СВЦЭМ!$D$10+'СЕТ СН'!$F$6-'СЕТ СН'!$F$26</f>
        <v>1146.35909012</v>
      </c>
      <c r="Y54" s="36">
        <f>SUMIFS(СВЦЭМ!$D$33:$D$776,СВЦЭМ!$A$33:$A$776,$A54,СВЦЭМ!$B$33:$B$776,Y$44)+'СЕТ СН'!$F$14+СВЦЭМ!$D$10+'СЕТ СН'!$F$6-'СЕТ СН'!$F$26</f>
        <v>1157.3477793100001</v>
      </c>
    </row>
    <row r="55" spans="1:25" ht="15.75" x14ac:dyDescent="0.2">
      <c r="A55" s="35">
        <f t="shared" si="1"/>
        <v>44238</v>
      </c>
      <c r="B55" s="36">
        <f>SUMIFS(СВЦЭМ!$D$33:$D$776,СВЦЭМ!$A$33:$A$776,$A55,СВЦЭМ!$B$33:$B$776,B$44)+'СЕТ СН'!$F$14+СВЦЭМ!$D$10+'СЕТ СН'!$F$6-'СЕТ СН'!$F$26</f>
        <v>1124.0755880000002</v>
      </c>
      <c r="C55" s="36">
        <f>SUMIFS(СВЦЭМ!$D$33:$D$776,СВЦЭМ!$A$33:$A$776,$A55,СВЦЭМ!$B$33:$B$776,C$44)+'СЕТ СН'!$F$14+СВЦЭМ!$D$10+'СЕТ СН'!$F$6-'СЕТ СН'!$F$26</f>
        <v>1169.0328912099999</v>
      </c>
      <c r="D55" s="36">
        <f>SUMIFS(СВЦЭМ!$D$33:$D$776,СВЦЭМ!$A$33:$A$776,$A55,СВЦЭМ!$B$33:$B$776,D$44)+'СЕТ СН'!$F$14+СВЦЭМ!$D$10+'СЕТ СН'!$F$6-'СЕТ СН'!$F$26</f>
        <v>1183.7841109199999</v>
      </c>
      <c r="E55" s="36">
        <f>SUMIFS(СВЦЭМ!$D$33:$D$776,СВЦЭМ!$A$33:$A$776,$A55,СВЦЭМ!$B$33:$B$776,E$44)+'СЕТ СН'!$F$14+СВЦЭМ!$D$10+'СЕТ СН'!$F$6-'СЕТ СН'!$F$26</f>
        <v>1187.2002342999999</v>
      </c>
      <c r="F55" s="36">
        <f>SUMIFS(СВЦЭМ!$D$33:$D$776,СВЦЭМ!$A$33:$A$776,$A55,СВЦЭМ!$B$33:$B$776,F$44)+'СЕТ СН'!$F$14+СВЦЭМ!$D$10+'СЕТ СН'!$F$6-'СЕТ СН'!$F$26</f>
        <v>1207.9475388000001</v>
      </c>
      <c r="G55" s="36">
        <f>SUMIFS(СВЦЭМ!$D$33:$D$776,СВЦЭМ!$A$33:$A$776,$A55,СВЦЭМ!$B$33:$B$776,G$44)+'СЕТ СН'!$F$14+СВЦЭМ!$D$10+'СЕТ СН'!$F$6-'СЕТ СН'!$F$26</f>
        <v>1199.0219747599999</v>
      </c>
      <c r="H55" s="36">
        <f>SUMIFS(СВЦЭМ!$D$33:$D$776,СВЦЭМ!$A$33:$A$776,$A55,СВЦЭМ!$B$33:$B$776,H$44)+'СЕТ СН'!$F$14+СВЦЭМ!$D$10+'СЕТ СН'!$F$6-'СЕТ СН'!$F$26</f>
        <v>1171.42157548</v>
      </c>
      <c r="I55" s="36">
        <f>SUMIFS(СВЦЭМ!$D$33:$D$776,СВЦЭМ!$A$33:$A$776,$A55,СВЦЭМ!$B$33:$B$776,I$44)+'СЕТ СН'!$F$14+СВЦЭМ!$D$10+'СЕТ СН'!$F$6-'СЕТ СН'!$F$26</f>
        <v>1131.9340051499998</v>
      </c>
      <c r="J55" s="36">
        <f>SUMIFS(СВЦЭМ!$D$33:$D$776,СВЦЭМ!$A$33:$A$776,$A55,СВЦЭМ!$B$33:$B$776,J$44)+'СЕТ СН'!$F$14+СВЦЭМ!$D$10+'СЕТ СН'!$F$6-'СЕТ СН'!$F$26</f>
        <v>1101.0307116500001</v>
      </c>
      <c r="K55" s="36">
        <f>SUMIFS(СВЦЭМ!$D$33:$D$776,СВЦЭМ!$A$33:$A$776,$A55,СВЦЭМ!$B$33:$B$776,K$44)+'СЕТ СН'!$F$14+СВЦЭМ!$D$10+'СЕТ СН'!$F$6-'СЕТ СН'!$F$26</f>
        <v>1095.17859183</v>
      </c>
      <c r="L55" s="36">
        <f>SUMIFS(СВЦЭМ!$D$33:$D$776,СВЦЭМ!$A$33:$A$776,$A55,СВЦЭМ!$B$33:$B$776,L$44)+'СЕТ СН'!$F$14+СВЦЭМ!$D$10+'СЕТ СН'!$F$6-'СЕТ СН'!$F$26</f>
        <v>1096.9801227</v>
      </c>
      <c r="M55" s="36">
        <f>SUMIFS(СВЦЭМ!$D$33:$D$776,СВЦЭМ!$A$33:$A$776,$A55,СВЦЭМ!$B$33:$B$776,M$44)+'СЕТ СН'!$F$14+СВЦЭМ!$D$10+'СЕТ СН'!$F$6-'СЕТ СН'!$F$26</f>
        <v>1106.82798729</v>
      </c>
      <c r="N55" s="36">
        <f>SUMIFS(СВЦЭМ!$D$33:$D$776,СВЦЭМ!$A$33:$A$776,$A55,СВЦЭМ!$B$33:$B$776,N$44)+'СЕТ СН'!$F$14+СВЦЭМ!$D$10+'СЕТ СН'!$F$6-'СЕТ СН'!$F$26</f>
        <v>1127.77155068</v>
      </c>
      <c r="O55" s="36">
        <f>SUMIFS(СВЦЭМ!$D$33:$D$776,СВЦЭМ!$A$33:$A$776,$A55,СВЦЭМ!$B$33:$B$776,O$44)+'СЕТ СН'!$F$14+СВЦЭМ!$D$10+'СЕТ СН'!$F$6-'СЕТ СН'!$F$26</f>
        <v>1144.5888675900001</v>
      </c>
      <c r="P55" s="36">
        <f>SUMIFS(СВЦЭМ!$D$33:$D$776,СВЦЭМ!$A$33:$A$776,$A55,СВЦЭМ!$B$33:$B$776,P$44)+'СЕТ СН'!$F$14+СВЦЭМ!$D$10+'СЕТ СН'!$F$6-'СЕТ СН'!$F$26</f>
        <v>1159.8234471200001</v>
      </c>
      <c r="Q55" s="36">
        <f>SUMIFS(СВЦЭМ!$D$33:$D$776,СВЦЭМ!$A$33:$A$776,$A55,СВЦЭМ!$B$33:$B$776,Q$44)+'СЕТ СН'!$F$14+СВЦЭМ!$D$10+'СЕТ СН'!$F$6-'СЕТ СН'!$F$26</f>
        <v>1166.38062975</v>
      </c>
      <c r="R55" s="36">
        <f>SUMIFS(СВЦЭМ!$D$33:$D$776,СВЦЭМ!$A$33:$A$776,$A55,СВЦЭМ!$B$33:$B$776,R$44)+'СЕТ СН'!$F$14+СВЦЭМ!$D$10+'СЕТ СН'!$F$6-'СЕТ СН'!$F$26</f>
        <v>1160.12314077</v>
      </c>
      <c r="S55" s="36">
        <f>SUMIFS(СВЦЭМ!$D$33:$D$776,СВЦЭМ!$A$33:$A$776,$A55,СВЦЭМ!$B$33:$B$776,S$44)+'СЕТ СН'!$F$14+СВЦЭМ!$D$10+'СЕТ СН'!$F$6-'СЕТ СН'!$F$26</f>
        <v>1142.33667552</v>
      </c>
      <c r="T55" s="36">
        <f>SUMIFS(СВЦЭМ!$D$33:$D$776,СВЦЭМ!$A$33:$A$776,$A55,СВЦЭМ!$B$33:$B$776,T$44)+'СЕТ СН'!$F$14+СВЦЭМ!$D$10+'СЕТ СН'!$F$6-'СЕТ СН'!$F$26</f>
        <v>1111.18344733</v>
      </c>
      <c r="U55" s="36">
        <f>SUMIFS(СВЦЭМ!$D$33:$D$776,СВЦЭМ!$A$33:$A$776,$A55,СВЦЭМ!$B$33:$B$776,U$44)+'СЕТ СН'!$F$14+СВЦЭМ!$D$10+'СЕТ СН'!$F$6-'СЕТ СН'!$F$26</f>
        <v>1103.17025051</v>
      </c>
      <c r="V55" s="36">
        <f>SUMIFS(СВЦЭМ!$D$33:$D$776,СВЦЭМ!$A$33:$A$776,$A55,СВЦЭМ!$B$33:$B$776,V$44)+'СЕТ СН'!$F$14+СВЦЭМ!$D$10+'СЕТ СН'!$F$6-'СЕТ СН'!$F$26</f>
        <v>1103.1060737</v>
      </c>
      <c r="W55" s="36">
        <f>SUMIFS(СВЦЭМ!$D$33:$D$776,СВЦЭМ!$A$33:$A$776,$A55,СВЦЭМ!$B$33:$B$776,W$44)+'СЕТ СН'!$F$14+СВЦЭМ!$D$10+'СЕТ СН'!$F$6-'СЕТ СН'!$F$26</f>
        <v>1124.4796512299999</v>
      </c>
      <c r="X55" s="36">
        <f>SUMIFS(СВЦЭМ!$D$33:$D$776,СВЦЭМ!$A$33:$A$776,$A55,СВЦЭМ!$B$33:$B$776,X$44)+'СЕТ СН'!$F$14+СВЦЭМ!$D$10+'СЕТ СН'!$F$6-'СЕТ СН'!$F$26</f>
        <v>1143.9665266500001</v>
      </c>
      <c r="Y55" s="36">
        <f>SUMIFS(СВЦЭМ!$D$33:$D$776,СВЦЭМ!$A$33:$A$776,$A55,СВЦЭМ!$B$33:$B$776,Y$44)+'СЕТ СН'!$F$14+СВЦЭМ!$D$10+'СЕТ СН'!$F$6-'СЕТ СН'!$F$26</f>
        <v>1156.65929581</v>
      </c>
    </row>
    <row r="56" spans="1:25" ht="15.75" x14ac:dyDescent="0.2">
      <c r="A56" s="35">
        <f t="shared" si="1"/>
        <v>44239</v>
      </c>
      <c r="B56" s="36">
        <f>SUMIFS(СВЦЭМ!$D$33:$D$776,СВЦЭМ!$A$33:$A$776,$A56,СВЦЭМ!$B$33:$B$776,B$44)+'СЕТ СН'!$F$14+СВЦЭМ!$D$10+'СЕТ СН'!$F$6-'СЕТ СН'!$F$26</f>
        <v>1168.62060103</v>
      </c>
      <c r="C56" s="36">
        <f>SUMIFS(СВЦЭМ!$D$33:$D$776,СВЦЭМ!$A$33:$A$776,$A56,СВЦЭМ!$B$33:$B$776,C$44)+'СЕТ СН'!$F$14+СВЦЭМ!$D$10+'СЕТ СН'!$F$6-'СЕТ СН'!$F$26</f>
        <v>1189.9549534600001</v>
      </c>
      <c r="D56" s="36">
        <f>SUMIFS(СВЦЭМ!$D$33:$D$776,СВЦЭМ!$A$33:$A$776,$A56,СВЦЭМ!$B$33:$B$776,D$44)+'СЕТ СН'!$F$14+СВЦЭМ!$D$10+'СЕТ СН'!$F$6-'СЕТ СН'!$F$26</f>
        <v>1194.24518053</v>
      </c>
      <c r="E56" s="36">
        <f>SUMIFS(СВЦЭМ!$D$33:$D$776,СВЦЭМ!$A$33:$A$776,$A56,СВЦЭМ!$B$33:$B$776,E$44)+'СЕТ СН'!$F$14+СВЦЭМ!$D$10+'СЕТ СН'!$F$6-'СЕТ СН'!$F$26</f>
        <v>1197.3133673699999</v>
      </c>
      <c r="F56" s="36">
        <f>SUMIFS(СВЦЭМ!$D$33:$D$776,СВЦЭМ!$A$33:$A$776,$A56,СВЦЭМ!$B$33:$B$776,F$44)+'СЕТ СН'!$F$14+СВЦЭМ!$D$10+'СЕТ СН'!$F$6-'СЕТ СН'!$F$26</f>
        <v>1199.15302864</v>
      </c>
      <c r="G56" s="36">
        <f>SUMIFS(СВЦЭМ!$D$33:$D$776,СВЦЭМ!$A$33:$A$776,$A56,СВЦЭМ!$B$33:$B$776,G$44)+'СЕТ СН'!$F$14+СВЦЭМ!$D$10+'СЕТ СН'!$F$6-'СЕТ СН'!$F$26</f>
        <v>1183.1843180999999</v>
      </c>
      <c r="H56" s="36">
        <f>SUMIFS(СВЦЭМ!$D$33:$D$776,СВЦЭМ!$A$33:$A$776,$A56,СВЦЭМ!$B$33:$B$776,H$44)+'СЕТ СН'!$F$14+СВЦЭМ!$D$10+'СЕТ СН'!$F$6-'СЕТ СН'!$F$26</f>
        <v>1156.54674357</v>
      </c>
      <c r="I56" s="36">
        <f>SUMIFS(СВЦЭМ!$D$33:$D$776,СВЦЭМ!$A$33:$A$776,$A56,СВЦЭМ!$B$33:$B$776,I$44)+'СЕТ СН'!$F$14+СВЦЭМ!$D$10+'СЕТ СН'!$F$6-'СЕТ СН'!$F$26</f>
        <v>1142.1582020000001</v>
      </c>
      <c r="J56" s="36">
        <f>SUMIFS(СВЦЭМ!$D$33:$D$776,СВЦЭМ!$A$33:$A$776,$A56,СВЦЭМ!$B$33:$B$776,J$44)+'СЕТ СН'!$F$14+СВЦЭМ!$D$10+'СЕТ СН'!$F$6-'СЕТ СН'!$F$26</f>
        <v>1116.1339954699999</v>
      </c>
      <c r="K56" s="36">
        <f>SUMIFS(СВЦЭМ!$D$33:$D$776,СВЦЭМ!$A$33:$A$776,$A56,СВЦЭМ!$B$33:$B$776,K$44)+'СЕТ СН'!$F$14+СВЦЭМ!$D$10+'СЕТ СН'!$F$6-'СЕТ СН'!$F$26</f>
        <v>1106.29037249</v>
      </c>
      <c r="L56" s="36">
        <f>SUMIFS(СВЦЭМ!$D$33:$D$776,СВЦЭМ!$A$33:$A$776,$A56,СВЦЭМ!$B$33:$B$776,L$44)+'СЕТ СН'!$F$14+СВЦЭМ!$D$10+'СЕТ СН'!$F$6-'СЕТ СН'!$F$26</f>
        <v>1100.9622047800001</v>
      </c>
      <c r="M56" s="36">
        <f>SUMIFS(СВЦЭМ!$D$33:$D$776,СВЦЭМ!$A$33:$A$776,$A56,СВЦЭМ!$B$33:$B$776,M$44)+'СЕТ СН'!$F$14+СВЦЭМ!$D$10+'СЕТ СН'!$F$6-'СЕТ СН'!$F$26</f>
        <v>1121.6203617900001</v>
      </c>
      <c r="N56" s="36">
        <f>SUMIFS(СВЦЭМ!$D$33:$D$776,СВЦЭМ!$A$33:$A$776,$A56,СВЦЭМ!$B$33:$B$776,N$44)+'СЕТ СН'!$F$14+СВЦЭМ!$D$10+'СЕТ СН'!$F$6-'СЕТ СН'!$F$26</f>
        <v>1134.0975230899999</v>
      </c>
      <c r="O56" s="36">
        <f>SUMIFS(СВЦЭМ!$D$33:$D$776,СВЦЭМ!$A$33:$A$776,$A56,СВЦЭМ!$B$33:$B$776,O$44)+'СЕТ СН'!$F$14+СВЦЭМ!$D$10+'СЕТ СН'!$F$6-'СЕТ СН'!$F$26</f>
        <v>1140.04689609</v>
      </c>
      <c r="P56" s="36">
        <f>SUMIFS(СВЦЭМ!$D$33:$D$776,СВЦЭМ!$A$33:$A$776,$A56,СВЦЭМ!$B$33:$B$776,P$44)+'СЕТ СН'!$F$14+СВЦЭМ!$D$10+'СЕТ СН'!$F$6-'СЕТ СН'!$F$26</f>
        <v>1149.0645081</v>
      </c>
      <c r="Q56" s="36">
        <f>SUMIFS(СВЦЭМ!$D$33:$D$776,СВЦЭМ!$A$33:$A$776,$A56,СВЦЭМ!$B$33:$B$776,Q$44)+'СЕТ СН'!$F$14+СВЦЭМ!$D$10+'СЕТ СН'!$F$6-'СЕТ СН'!$F$26</f>
        <v>1154.3170428799999</v>
      </c>
      <c r="R56" s="36">
        <f>SUMIFS(СВЦЭМ!$D$33:$D$776,СВЦЭМ!$A$33:$A$776,$A56,СВЦЭМ!$B$33:$B$776,R$44)+'СЕТ СН'!$F$14+СВЦЭМ!$D$10+'СЕТ СН'!$F$6-'СЕТ СН'!$F$26</f>
        <v>1150.4628269899999</v>
      </c>
      <c r="S56" s="36">
        <f>SUMIFS(СВЦЭМ!$D$33:$D$776,СВЦЭМ!$A$33:$A$776,$A56,СВЦЭМ!$B$33:$B$776,S$44)+'СЕТ СН'!$F$14+СВЦЭМ!$D$10+'СЕТ СН'!$F$6-'СЕТ СН'!$F$26</f>
        <v>1144.4949951399999</v>
      </c>
      <c r="T56" s="36">
        <f>SUMIFS(СВЦЭМ!$D$33:$D$776,СВЦЭМ!$A$33:$A$776,$A56,СВЦЭМ!$B$33:$B$776,T$44)+'СЕТ СН'!$F$14+СВЦЭМ!$D$10+'СЕТ СН'!$F$6-'СЕТ СН'!$F$26</f>
        <v>1130.32185903</v>
      </c>
      <c r="U56" s="36">
        <f>SUMIFS(СВЦЭМ!$D$33:$D$776,СВЦЭМ!$A$33:$A$776,$A56,СВЦЭМ!$B$33:$B$776,U$44)+'СЕТ СН'!$F$14+СВЦЭМ!$D$10+'СЕТ СН'!$F$6-'СЕТ СН'!$F$26</f>
        <v>1115.4864798200001</v>
      </c>
      <c r="V56" s="36">
        <f>SUMIFS(СВЦЭМ!$D$33:$D$776,СВЦЭМ!$A$33:$A$776,$A56,СВЦЭМ!$B$33:$B$776,V$44)+'СЕТ СН'!$F$14+СВЦЭМ!$D$10+'СЕТ СН'!$F$6-'СЕТ СН'!$F$26</f>
        <v>1123.38321965</v>
      </c>
      <c r="W56" s="36">
        <f>SUMIFS(СВЦЭМ!$D$33:$D$776,СВЦЭМ!$A$33:$A$776,$A56,СВЦЭМ!$B$33:$B$776,W$44)+'СЕТ СН'!$F$14+СВЦЭМ!$D$10+'СЕТ СН'!$F$6-'СЕТ СН'!$F$26</f>
        <v>1149.6508316499999</v>
      </c>
      <c r="X56" s="36">
        <f>SUMIFS(СВЦЭМ!$D$33:$D$776,СВЦЭМ!$A$33:$A$776,$A56,СВЦЭМ!$B$33:$B$776,X$44)+'СЕТ СН'!$F$14+СВЦЭМ!$D$10+'СЕТ СН'!$F$6-'СЕТ СН'!$F$26</f>
        <v>1157.0420319899999</v>
      </c>
      <c r="Y56" s="36">
        <f>SUMIFS(СВЦЭМ!$D$33:$D$776,СВЦЭМ!$A$33:$A$776,$A56,СВЦЭМ!$B$33:$B$776,Y$44)+'СЕТ СН'!$F$14+СВЦЭМ!$D$10+'СЕТ СН'!$F$6-'СЕТ СН'!$F$26</f>
        <v>1156.4228348199999</v>
      </c>
    </row>
    <row r="57" spans="1:25" ht="15.75" x14ac:dyDescent="0.2">
      <c r="A57" s="35">
        <f t="shared" si="1"/>
        <v>44240</v>
      </c>
      <c r="B57" s="36">
        <f>SUMIFS(СВЦЭМ!$D$33:$D$776,СВЦЭМ!$A$33:$A$776,$A57,СВЦЭМ!$B$33:$B$776,B$44)+'СЕТ СН'!$F$14+СВЦЭМ!$D$10+'СЕТ СН'!$F$6-'СЕТ СН'!$F$26</f>
        <v>1131.9938941800001</v>
      </c>
      <c r="C57" s="36">
        <f>SUMIFS(СВЦЭМ!$D$33:$D$776,СВЦЭМ!$A$33:$A$776,$A57,СВЦЭМ!$B$33:$B$776,C$44)+'СЕТ СН'!$F$14+СВЦЭМ!$D$10+'СЕТ СН'!$F$6-'СЕТ СН'!$F$26</f>
        <v>1147.09805295</v>
      </c>
      <c r="D57" s="36">
        <f>SUMIFS(СВЦЭМ!$D$33:$D$776,СВЦЭМ!$A$33:$A$776,$A57,СВЦЭМ!$B$33:$B$776,D$44)+'СЕТ СН'!$F$14+СВЦЭМ!$D$10+'СЕТ СН'!$F$6-'СЕТ СН'!$F$26</f>
        <v>1131.6826849499998</v>
      </c>
      <c r="E57" s="36">
        <f>SUMIFS(СВЦЭМ!$D$33:$D$776,СВЦЭМ!$A$33:$A$776,$A57,СВЦЭМ!$B$33:$B$776,E$44)+'СЕТ СН'!$F$14+СВЦЭМ!$D$10+'СЕТ СН'!$F$6-'СЕТ СН'!$F$26</f>
        <v>1137.33516119</v>
      </c>
      <c r="F57" s="36">
        <f>SUMIFS(СВЦЭМ!$D$33:$D$776,СВЦЭМ!$A$33:$A$776,$A57,СВЦЭМ!$B$33:$B$776,F$44)+'СЕТ СН'!$F$14+СВЦЭМ!$D$10+'СЕТ СН'!$F$6-'СЕТ СН'!$F$26</f>
        <v>1151.1365512100001</v>
      </c>
      <c r="G57" s="36">
        <f>SUMIFS(СВЦЭМ!$D$33:$D$776,СВЦЭМ!$A$33:$A$776,$A57,СВЦЭМ!$B$33:$B$776,G$44)+'СЕТ СН'!$F$14+СВЦЭМ!$D$10+'СЕТ СН'!$F$6-'СЕТ СН'!$F$26</f>
        <v>1141.5647981699999</v>
      </c>
      <c r="H57" s="36">
        <f>SUMIFS(СВЦЭМ!$D$33:$D$776,СВЦЭМ!$A$33:$A$776,$A57,СВЦЭМ!$B$33:$B$776,H$44)+'СЕТ СН'!$F$14+СВЦЭМ!$D$10+'СЕТ СН'!$F$6-'СЕТ СН'!$F$26</f>
        <v>1139.0326617599999</v>
      </c>
      <c r="I57" s="36">
        <f>SUMIFS(СВЦЭМ!$D$33:$D$776,СВЦЭМ!$A$33:$A$776,$A57,СВЦЭМ!$B$33:$B$776,I$44)+'СЕТ СН'!$F$14+СВЦЭМ!$D$10+'СЕТ СН'!$F$6-'СЕТ СН'!$F$26</f>
        <v>1115.3260323899999</v>
      </c>
      <c r="J57" s="36">
        <f>SUMIFS(СВЦЭМ!$D$33:$D$776,СВЦЭМ!$A$33:$A$776,$A57,СВЦЭМ!$B$33:$B$776,J$44)+'СЕТ СН'!$F$14+СВЦЭМ!$D$10+'СЕТ СН'!$F$6-'СЕТ СН'!$F$26</f>
        <v>1105.5258308</v>
      </c>
      <c r="K57" s="36">
        <f>SUMIFS(СВЦЭМ!$D$33:$D$776,СВЦЭМ!$A$33:$A$776,$A57,СВЦЭМ!$B$33:$B$776,K$44)+'СЕТ СН'!$F$14+СВЦЭМ!$D$10+'СЕТ СН'!$F$6-'СЕТ СН'!$F$26</f>
        <v>1082.14003841</v>
      </c>
      <c r="L57" s="36">
        <f>SUMIFS(СВЦЭМ!$D$33:$D$776,СВЦЭМ!$A$33:$A$776,$A57,СВЦЭМ!$B$33:$B$776,L$44)+'СЕТ СН'!$F$14+СВЦЭМ!$D$10+'СЕТ СН'!$F$6-'СЕТ СН'!$F$26</f>
        <v>1102.54590852</v>
      </c>
      <c r="M57" s="36">
        <f>SUMIFS(СВЦЭМ!$D$33:$D$776,СВЦЭМ!$A$33:$A$776,$A57,СВЦЭМ!$B$33:$B$776,M$44)+'СЕТ СН'!$F$14+СВЦЭМ!$D$10+'СЕТ СН'!$F$6-'СЕТ СН'!$F$26</f>
        <v>1103.1817586500001</v>
      </c>
      <c r="N57" s="36">
        <f>SUMIFS(СВЦЭМ!$D$33:$D$776,СВЦЭМ!$A$33:$A$776,$A57,СВЦЭМ!$B$33:$B$776,N$44)+'СЕТ СН'!$F$14+СВЦЭМ!$D$10+'СЕТ СН'!$F$6-'СЕТ СН'!$F$26</f>
        <v>1096.4019596199998</v>
      </c>
      <c r="O57" s="36">
        <f>SUMIFS(СВЦЭМ!$D$33:$D$776,СВЦЭМ!$A$33:$A$776,$A57,СВЦЭМ!$B$33:$B$776,O$44)+'СЕТ СН'!$F$14+СВЦЭМ!$D$10+'СЕТ СН'!$F$6-'СЕТ СН'!$F$26</f>
        <v>1103.3703368699998</v>
      </c>
      <c r="P57" s="36">
        <f>SUMIFS(СВЦЭМ!$D$33:$D$776,СВЦЭМ!$A$33:$A$776,$A57,СВЦЭМ!$B$33:$B$776,P$44)+'СЕТ СН'!$F$14+СВЦЭМ!$D$10+'СЕТ СН'!$F$6-'СЕТ СН'!$F$26</f>
        <v>1113.5990010099999</v>
      </c>
      <c r="Q57" s="36">
        <f>SUMIFS(СВЦЭМ!$D$33:$D$776,СВЦЭМ!$A$33:$A$776,$A57,СВЦЭМ!$B$33:$B$776,Q$44)+'СЕТ СН'!$F$14+СВЦЭМ!$D$10+'СЕТ СН'!$F$6-'СЕТ СН'!$F$26</f>
        <v>1120.1587325199998</v>
      </c>
      <c r="R57" s="36">
        <f>SUMIFS(СВЦЭМ!$D$33:$D$776,СВЦЭМ!$A$33:$A$776,$A57,СВЦЭМ!$B$33:$B$776,R$44)+'СЕТ СН'!$F$14+СВЦЭМ!$D$10+'СЕТ СН'!$F$6-'СЕТ СН'!$F$26</f>
        <v>1120.85326388</v>
      </c>
      <c r="S57" s="36">
        <f>SUMIFS(СВЦЭМ!$D$33:$D$776,СВЦЭМ!$A$33:$A$776,$A57,СВЦЭМ!$B$33:$B$776,S$44)+'СЕТ СН'!$F$14+СВЦЭМ!$D$10+'СЕТ СН'!$F$6-'СЕТ СН'!$F$26</f>
        <v>1134.7101637999999</v>
      </c>
      <c r="T57" s="36">
        <f>SUMIFS(СВЦЭМ!$D$33:$D$776,СВЦЭМ!$A$33:$A$776,$A57,СВЦЭМ!$B$33:$B$776,T$44)+'СЕТ СН'!$F$14+СВЦЭМ!$D$10+'СЕТ СН'!$F$6-'СЕТ СН'!$F$26</f>
        <v>1100.6817643900001</v>
      </c>
      <c r="U57" s="36">
        <f>SUMIFS(СВЦЭМ!$D$33:$D$776,СВЦЭМ!$A$33:$A$776,$A57,СВЦЭМ!$B$33:$B$776,U$44)+'СЕТ СН'!$F$14+СВЦЭМ!$D$10+'СЕТ СН'!$F$6-'СЕТ СН'!$F$26</f>
        <v>1073.02888805</v>
      </c>
      <c r="V57" s="36">
        <f>SUMIFS(СВЦЭМ!$D$33:$D$776,СВЦЭМ!$A$33:$A$776,$A57,СВЦЭМ!$B$33:$B$776,V$44)+'СЕТ СН'!$F$14+СВЦЭМ!$D$10+'СЕТ СН'!$F$6-'СЕТ СН'!$F$26</f>
        <v>1086.0008168099998</v>
      </c>
      <c r="W57" s="36">
        <f>SUMIFS(СВЦЭМ!$D$33:$D$776,СВЦЭМ!$A$33:$A$776,$A57,СВЦЭМ!$B$33:$B$776,W$44)+'СЕТ СН'!$F$14+СВЦЭМ!$D$10+'СЕТ СН'!$F$6-'СЕТ СН'!$F$26</f>
        <v>1101.497719</v>
      </c>
      <c r="X57" s="36">
        <f>SUMIFS(СВЦЭМ!$D$33:$D$776,СВЦЭМ!$A$33:$A$776,$A57,СВЦЭМ!$B$33:$B$776,X$44)+'СЕТ СН'!$F$14+СВЦЭМ!$D$10+'СЕТ СН'!$F$6-'СЕТ СН'!$F$26</f>
        <v>1112.8758197299999</v>
      </c>
      <c r="Y57" s="36">
        <f>SUMIFS(СВЦЭМ!$D$33:$D$776,СВЦЭМ!$A$33:$A$776,$A57,СВЦЭМ!$B$33:$B$776,Y$44)+'СЕТ СН'!$F$14+СВЦЭМ!$D$10+'СЕТ СН'!$F$6-'СЕТ СН'!$F$26</f>
        <v>1120.2924618500001</v>
      </c>
    </row>
    <row r="58" spans="1:25" ht="15.75" x14ac:dyDescent="0.2">
      <c r="A58" s="35">
        <f t="shared" si="1"/>
        <v>44241</v>
      </c>
      <c r="B58" s="36">
        <f>SUMIFS(СВЦЭМ!$D$33:$D$776,СВЦЭМ!$A$33:$A$776,$A58,СВЦЭМ!$B$33:$B$776,B$44)+'СЕТ СН'!$F$14+СВЦЭМ!$D$10+'СЕТ СН'!$F$6-'СЕТ СН'!$F$26</f>
        <v>1174.84162565</v>
      </c>
      <c r="C58" s="36">
        <f>SUMIFS(СВЦЭМ!$D$33:$D$776,СВЦЭМ!$A$33:$A$776,$A58,СВЦЭМ!$B$33:$B$776,C$44)+'СЕТ СН'!$F$14+СВЦЭМ!$D$10+'СЕТ СН'!$F$6-'СЕТ СН'!$F$26</f>
        <v>1194.95269762</v>
      </c>
      <c r="D58" s="36">
        <f>SUMIFS(СВЦЭМ!$D$33:$D$776,СВЦЭМ!$A$33:$A$776,$A58,СВЦЭМ!$B$33:$B$776,D$44)+'СЕТ СН'!$F$14+СВЦЭМ!$D$10+'СЕТ СН'!$F$6-'СЕТ СН'!$F$26</f>
        <v>1188.5143510600001</v>
      </c>
      <c r="E58" s="36">
        <f>SUMIFS(СВЦЭМ!$D$33:$D$776,СВЦЭМ!$A$33:$A$776,$A58,СВЦЭМ!$B$33:$B$776,E$44)+'СЕТ СН'!$F$14+СВЦЭМ!$D$10+'СЕТ СН'!$F$6-'СЕТ СН'!$F$26</f>
        <v>1193.4565044999999</v>
      </c>
      <c r="F58" s="36">
        <f>SUMIFS(СВЦЭМ!$D$33:$D$776,СВЦЭМ!$A$33:$A$776,$A58,СВЦЭМ!$B$33:$B$776,F$44)+'СЕТ СН'!$F$14+СВЦЭМ!$D$10+'СЕТ СН'!$F$6-'СЕТ СН'!$F$26</f>
        <v>1201.4690200800001</v>
      </c>
      <c r="G58" s="36">
        <f>SUMIFS(СВЦЭМ!$D$33:$D$776,СВЦЭМ!$A$33:$A$776,$A58,СВЦЭМ!$B$33:$B$776,G$44)+'СЕТ СН'!$F$14+СВЦЭМ!$D$10+'СЕТ СН'!$F$6-'СЕТ СН'!$F$26</f>
        <v>1200.0329352399999</v>
      </c>
      <c r="H58" s="36">
        <f>SUMIFS(СВЦЭМ!$D$33:$D$776,СВЦЭМ!$A$33:$A$776,$A58,СВЦЭМ!$B$33:$B$776,H$44)+'СЕТ СН'!$F$14+СВЦЭМ!$D$10+'СЕТ СН'!$F$6-'СЕТ СН'!$F$26</f>
        <v>1198.08521122</v>
      </c>
      <c r="I58" s="36">
        <f>SUMIFS(СВЦЭМ!$D$33:$D$776,СВЦЭМ!$A$33:$A$776,$A58,СВЦЭМ!$B$33:$B$776,I$44)+'СЕТ СН'!$F$14+СВЦЭМ!$D$10+'СЕТ СН'!$F$6-'СЕТ СН'!$F$26</f>
        <v>1180.5065010999999</v>
      </c>
      <c r="J58" s="36">
        <f>SUMIFS(СВЦЭМ!$D$33:$D$776,СВЦЭМ!$A$33:$A$776,$A58,СВЦЭМ!$B$33:$B$776,J$44)+'СЕТ СН'!$F$14+СВЦЭМ!$D$10+'СЕТ СН'!$F$6-'СЕТ СН'!$F$26</f>
        <v>1155.6423428600001</v>
      </c>
      <c r="K58" s="36">
        <f>SUMIFS(СВЦЭМ!$D$33:$D$776,СВЦЭМ!$A$33:$A$776,$A58,СВЦЭМ!$B$33:$B$776,K$44)+'СЕТ СН'!$F$14+СВЦЭМ!$D$10+'СЕТ СН'!$F$6-'СЕТ СН'!$F$26</f>
        <v>1114.08817834</v>
      </c>
      <c r="L58" s="36">
        <f>SUMIFS(СВЦЭМ!$D$33:$D$776,СВЦЭМ!$A$33:$A$776,$A58,СВЦЭМ!$B$33:$B$776,L$44)+'СЕТ СН'!$F$14+СВЦЭМ!$D$10+'СЕТ СН'!$F$6-'СЕТ СН'!$F$26</f>
        <v>1101.3915477800001</v>
      </c>
      <c r="M58" s="36">
        <f>SUMIFS(СВЦЭМ!$D$33:$D$776,СВЦЭМ!$A$33:$A$776,$A58,СВЦЭМ!$B$33:$B$776,M$44)+'СЕТ СН'!$F$14+СВЦЭМ!$D$10+'СЕТ СН'!$F$6-'СЕТ СН'!$F$26</f>
        <v>1102.38982397</v>
      </c>
      <c r="N58" s="36">
        <f>SUMIFS(СВЦЭМ!$D$33:$D$776,СВЦЭМ!$A$33:$A$776,$A58,СВЦЭМ!$B$33:$B$776,N$44)+'СЕТ СН'!$F$14+СВЦЭМ!$D$10+'СЕТ СН'!$F$6-'СЕТ СН'!$F$26</f>
        <v>1115.75985816</v>
      </c>
      <c r="O58" s="36">
        <f>SUMIFS(СВЦЭМ!$D$33:$D$776,СВЦЭМ!$A$33:$A$776,$A58,СВЦЭМ!$B$33:$B$776,O$44)+'СЕТ СН'!$F$14+СВЦЭМ!$D$10+'СЕТ СН'!$F$6-'СЕТ СН'!$F$26</f>
        <v>1128.13705802</v>
      </c>
      <c r="P58" s="36">
        <f>SUMIFS(СВЦЭМ!$D$33:$D$776,СВЦЭМ!$A$33:$A$776,$A58,СВЦЭМ!$B$33:$B$776,P$44)+'СЕТ СН'!$F$14+СВЦЭМ!$D$10+'СЕТ СН'!$F$6-'СЕТ СН'!$F$26</f>
        <v>1140.15120204</v>
      </c>
      <c r="Q58" s="36">
        <f>SUMIFS(СВЦЭМ!$D$33:$D$776,СВЦЭМ!$A$33:$A$776,$A58,СВЦЭМ!$B$33:$B$776,Q$44)+'СЕТ СН'!$F$14+СВЦЭМ!$D$10+'СЕТ СН'!$F$6-'СЕТ СН'!$F$26</f>
        <v>1144.07559068</v>
      </c>
      <c r="R58" s="36">
        <f>SUMIFS(СВЦЭМ!$D$33:$D$776,СВЦЭМ!$A$33:$A$776,$A58,СВЦЭМ!$B$33:$B$776,R$44)+'СЕТ СН'!$F$14+СВЦЭМ!$D$10+'СЕТ СН'!$F$6-'СЕТ СН'!$F$26</f>
        <v>1141.0208517900001</v>
      </c>
      <c r="S58" s="36">
        <f>SUMIFS(СВЦЭМ!$D$33:$D$776,СВЦЭМ!$A$33:$A$776,$A58,СВЦЭМ!$B$33:$B$776,S$44)+'СЕТ СН'!$F$14+СВЦЭМ!$D$10+'СЕТ СН'!$F$6-'СЕТ СН'!$F$26</f>
        <v>1113.0849775500001</v>
      </c>
      <c r="T58" s="36">
        <f>SUMIFS(СВЦЭМ!$D$33:$D$776,СВЦЭМ!$A$33:$A$776,$A58,СВЦЭМ!$B$33:$B$776,T$44)+'СЕТ СН'!$F$14+СВЦЭМ!$D$10+'СЕТ СН'!$F$6-'СЕТ СН'!$F$26</f>
        <v>1079.8269240299999</v>
      </c>
      <c r="U58" s="36">
        <f>SUMIFS(СВЦЭМ!$D$33:$D$776,СВЦЭМ!$A$33:$A$776,$A58,СВЦЭМ!$B$33:$B$776,U$44)+'СЕТ СН'!$F$14+СВЦЭМ!$D$10+'СЕТ СН'!$F$6-'СЕТ СН'!$F$26</f>
        <v>1081.1455247699998</v>
      </c>
      <c r="V58" s="36">
        <f>SUMIFS(СВЦЭМ!$D$33:$D$776,СВЦЭМ!$A$33:$A$776,$A58,СВЦЭМ!$B$33:$B$776,V$44)+'СЕТ СН'!$F$14+СВЦЭМ!$D$10+'СЕТ СН'!$F$6-'СЕТ СН'!$F$26</f>
        <v>1107.5598334699998</v>
      </c>
      <c r="W58" s="36">
        <f>SUMIFS(СВЦЭМ!$D$33:$D$776,СВЦЭМ!$A$33:$A$776,$A58,СВЦЭМ!$B$33:$B$776,W$44)+'СЕТ СН'!$F$14+СВЦЭМ!$D$10+'СЕТ СН'!$F$6-'СЕТ СН'!$F$26</f>
        <v>1127.8913779700001</v>
      </c>
      <c r="X58" s="36">
        <f>SUMIFS(СВЦЭМ!$D$33:$D$776,СВЦЭМ!$A$33:$A$776,$A58,СВЦЭМ!$B$33:$B$776,X$44)+'СЕТ СН'!$F$14+СВЦЭМ!$D$10+'СЕТ СН'!$F$6-'СЕТ СН'!$F$26</f>
        <v>1147.5843384899999</v>
      </c>
      <c r="Y58" s="36">
        <f>SUMIFS(СВЦЭМ!$D$33:$D$776,СВЦЭМ!$A$33:$A$776,$A58,СВЦЭМ!$B$33:$B$776,Y$44)+'СЕТ СН'!$F$14+СВЦЭМ!$D$10+'СЕТ СН'!$F$6-'СЕТ СН'!$F$26</f>
        <v>1171.7188064499999</v>
      </c>
    </row>
    <row r="59" spans="1:25" ht="15.75" x14ac:dyDescent="0.2">
      <c r="A59" s="35">
        <f t="shared" si="1"/>
        <v>44242</v>
      </c>
      <c r="B59" s="36">
        <f>SUMIFS(СВЦЭМ!$D$33:$D$776,СВЦЭМ!$A$33:$A$776,$A59,СВЦЭМ!$B$33:$B$776,B$44)+'СЕТ СН'!$F$14+СВЦЭМ!$D$10+'СЕТ СН'!$F$6-'СЕТ СН'!$F$26</f>
        <v>1200.9573190599999</v>
      </c>
      <c r="C59" s="36">
        <f>SUMIFS(СВЦЭМ!$D$33:$D$776,СВЦЭМ!$A$33:$A$776,$A59,СВЦЭМ!$B$33:$B$776,C$44)+'СЕТ СН'!$F$14+СВЦЭМ!$D$10+'СЕТ СН'!$F$6-'СЕТ СН'!$F$26</f>
        <v>1206.73203567</v>
      </c>
      <c r="D59" s="36">
        <f>SUMIFS(СВЦЭМ!$D$33:$D$776,СВЦЭМ!$A$33:$A$776,$A59,СВЦЭМ!$B$33:$B$776,D$44)+'СЕТ СН'!$F$14+СВЦЭМ!$D$10+'СЕТ СН'!$F$6-'СЕТ СН'!$F$26</f>
        <v>1202.1141054499999</v>
      </c>
      <c r="E59" s="36">
        <f>SUMIFS(СВЦЭМ!$D$33:$D$776,СВЦЭМ!$A$33:$A$776,$A59,СВЦЭМ!$B$33:$B$776,E$44)+'СЕТ СН'!$F$14+СВЦЭМ!$D$10+'СЕТ СН'!$F$6-'СЕТ СН'!$F$26</f>
        <v>1201.8185262699999</v>
      </c>
      <c r="F59" s="36">
        <f>SUMIFS(СВЦЭМ!$D$33:$D$776,СВЦЭМ!$A$33:$A$776,$A59,СВЦЭМ!$B$33:$B$776,F$44)+'СЕТ СН'!$F$14+СВЦЭМ!$D$10+'СЕТ СН'!$F$6-'СЕТ СН'!$F$26</f>
        <v>1207.0051531199999</v>
      </c>
      <c r="G59" s="36">
        <f>SUMIFS(СВЦЭМ!$D$33:$D$776,СВЦЭМ!$A$33:$A$776,$A59,СВЦЭМ!$B$33:$B$776,G$44)+'СЕТ СН'!$F$14+СВЦЭМ!$D$10+'СЕТ СН'!$F$6-'СЕТ СН'!$F$26</f>
        <v>1210.5284154000001</v>
      </c>
      <c r="H59" s="36">
        <f>SUMIFS(СВЦЭМ!$D$33:$D$776,СВЦЭМ!$A$33:$A$776,$A59,СВЦЭМ!$B$33:$B$776,H$44)+'СЕТ СН'!$F$14+СВЦЭМ!$D$10+'СЕТ СН'!$F$6-'СЕТ СН'!$F$26</f>
        <v>1206.6144702300001</v>
      </c>
      <c r="I59" s="36">
        <f>SUMIFS(СВЦЭМ!$D$33:$D$776,СВЦЭМ!$A$33:$A$776,$A59,СВЦЭМ!$B$33:$B$776,I$44)+'СЕТ СН'!$F$14+СВЦЭМ!$D$10+'СЕТ СН'!$F$6-'СЕТ СН'!$F$26</f>
        <v>1163.0751789000001</v>
      </c>
      <c r="J59" s="36">
        <f>SUMIFS(СВЦЭМ!$D$33:$D$776,СВЦЭМ!$A$33:$A$776,$A59,СВЦЭМ!$B$33:$B$776,J$44)+'СЕТ СН'!$F$14+СВЦЭМ!$D$10+'СЕТ СН'!$F$6-'СЕТ СН'!$F$26</f>
        <v>1142.2642809200001</v>
      </c>
      <c r="K59" s="36">
        <f>SUMIFS(СВЦЭМ!$D$33:$D$776,СВЦЭМ!$A$33:$A$776,$A59,СВЦЭМ!$B$33:$B$776,K$44)+'СЕТ СН'!$F$14+СВЦЭМ!$D$10+'СЕТ СН'!$F$6-'СЕТ СН'!$F$26</f>
        <v>1138.5379438999998</v>
      </c>
      <c r="L59" s="36">
        <f>SUMIFS(СВЦЭМ!$D$33:$D$776,СВЦЭМ!$A$33:$A$776,$A59,СВЦЭМ!$B$33:$B$776,L$44)+'СЕТ СН'!$F$14+СВЦЭМ!$D$10+'СЕТ СН'!$F$6-'СЕТ СН'!$F$26</f>
        <v>1132.1566258399998</v>
      </c>
      <c r="M59" s="36">
        <f>SUMIFS(СВЦЭМ!$D$33:$D$776,СВЦЭМ!$A$33:$A$776,$A59,СВЦЭМ!$B$33:$B$776,M$44)+'СЕТ СН'!$F$14+СВЦЭМ!$D$10+'СЕТ СН'!$F$6-'СЕТ СН'!$F$26</f>
        <v>1140.7358906300001</v>
      </c>
      <c r="N59" s="36">
        <f>SUMIFS(СВЦЭМ!$D$33:$D$776,СВЦЭМ!$A$33:$A$776,$A59,СВЦЭМ!$B$33:$B$776,N$44)+'СЕТ СН'!$F$14+СВЦЭМ!$D$10+'СЕТ СН'!$F$6-'СЕТ СН'!$F$26</f>
        <v>1149.39562832</v>
      </c>
      <c r="O59" s="36">
        <f>SUMIFS(СВЦЭМ!$D$33:$D$776,СВЦЭМ!$A$33:$A$776,$A59,СВЦЭМ!$B$33:$B$776,O$44)+'СЕТ СН'!$F$14+СВЦЭМ!$D$10+'СЕТ СН'!$F$6-'СЕТ СН'!$F$26</f>
        <v>1156.1428215000001</v>
      </c>
      <c r="P59" s="36">
        <f>SUMIFS(СВЦЭМ!$D$33:$D$776,СВЦЭМ!$A$33:$A$776,$A59,СВЦЭМ!$B$33:$B$776,P$44)+'СЕТ СН'!$F$14+СВЦЭМ!$D$10+'СЕТ СН'!$F$6-'СЕТ СН'!$F$26</f>
        <v>1149.50526236</v>
      </c>
      <c r="Q59" s="36">
        <f>SUMIFS(СВЦЭМ!$D$33:$D$776,СВЦЭМ!$A$33:$A$776,$A59,СВЦЭМ!$B$33:$B$776,Q$44)+'СЕТ СН'!$F$14+СВЦЭМ!$D$10+'СЕТ СН'!$F$6-'СЕТ СН'!$F$26</f>
        <v>1145.85131452</v>
      </c>
      <c r="R59" s="36">
        <f>SUMIFS(СВЦЭМ!$D$33:$D$776,СВЦЭМ!$A$33:$A$776,$A59,СВЦЭМ!$B$33:$B$776,R$44)+'СЕТ СН'!$F$14+СВЦЭМ!$D$10+'СЕТ СН'!$F$6-'СЕТ СН'!$F$26</f>
        <v>1139.42018495</v>
      </c>
      <c r="S59" s="36">
        <f>SUMIFS(СВЦЭМ!$D$33:$D$776,СВЦЭМ!$A$33:$A$776,$A59,СВЦЭМ!$B$33:$B$776,S$44)+'СЕТ СН'!$F$14+СВЦЭМ!$D$10+'СЕТ СН'!$F$6-'СЕТ СН'!$F$26</f>
        <v>1128.8435097699999</v>
      </c>
      <c r="T59" s="36">
        <f>SUMIFS(СВЦЭМ!$D$33:$D$776,СВЦЭМ!$A$33:$A$776,$A59,СВЦЭМ!$B$33:$B$776,T$44)+'СЕТ СН'!$F$14+СВЦЭМ!$D$10+'СЕТ СН'!$F$6-'СЕТ СН'!$F$26</f>
        <v>1108.91571985</v>
      </c>
      <c r="U59" s="36">
        <f>SUMIFS(СВЦЭМ!$D$33:$D$776,СВЦЭМ!$A$33:$A$776,$A59,СВЦЭМ!$B$33:$B$776,U$44)+'СЕТ СН'!$F$14+СВЦЭМ!$D$10+'СЕТ СН'!$F$6-'СЕТ СН'!$F$26</f>
        <v>1103.9965721200001</v>
      </c>
      <c r="V59" s="36">
        <f>SUMIFS(СВЦЭМ!$D$33:$D$776,СВЦЭМ!$A$33:$A$776,$A59,СВЦЭМ!$B$33:$B$776,V$44)+'СЕТ СН'!$F$14+СВЦЭМ!$D$10+'СЕТ СН'!$F$6-'СЕТ СН'!$F$26</f>
        <v>1112.3245084800001</v>
      </c>
      <c r="W59" s="36">
        <f>SUMIFS(СВЦЭМ!$D$33:$D$776,СВЦЭМ!$A$33:$A$776,$A59,СВЦЭМ!$B$33:$B$776,W$44)+'СЕТ СН'!$F$14+СВЦЭМ!$D$10+'СЕТ СН'!$F$6-'СЕТ СН'!$F$26</f>
        <v>1140.8356668199999</v>
      </c>
      <c r="X59" s="36">
        <f>SUMIFS(СВЦЭМ!$D$33:$D$776,СВЦЭМ!$A$33:$A$776,$A59,СВЦЭМ!$B$33:$B$776,X$44)+'СЕТ СН'!$F$14+СВЦЭМ!$D$10+'СЕТ СН'!$F$6-'СЕТ СН'!$F$26</f>
        <v>1151.6565383499999</v>
      </c>
      <c r="Y59" s="36">
        <f>SUMIFS(СВЦЭМ!$D$33:$D$776,СВЦЭМ!$A$33:$A$776,$A59,СВЦЭМ!$B$33:$B$776,Y$44)+'СЕТ СН'!$F$14+СВЦЭМ!$D$10+'СЕТ СН'!$F$6-'СЕТ СН'!$F$26</f>
        <v>1149.65203081</v>
      </c>
    </row>
    <row r="60" spans="1:25" ht="15.75" x14ac:dyDescent="0.2">
      <c r="A60" s="35">
        <f t="shared" si="1"/>
        <v>44243</v>
      </c>
      <c r="B60" s="36">
        <f>SUMIFS(СВЦЭМ!$D$33:$D$776,СВЦЭМ!$A$33:$A$776,$A60,СВЦЭМ!$B$33:$B$776,B$44)+'СЕТ СН'!$F$14+СВЦЭМ!$D$10+'СЕТ СН'!$F$6-'СЕТ СН'!$F$26</f>
        <v>1105.0286304199999</v>
      </c>
      <c r="C60" s="36">
        <f>SUMIFS(СВЦЭМ!$D$33:$D$776,СВЦЭМ!$A$33:$A$776,$A60,СВЦЭМ!$B$33:$B$776,C$44)+'СЕТ СН'!$F$14+СВЦЭМ!$D$10+'СЕТ СН'!$F$6-'СЕТ СН'!$F$26</f>
        <v>1133.5551821399999</v>
      </c>
      <c r="D60" s="36">
        <f>SUMIFS(СВЦЭМ!$D$33:$D$776,СВЦЭМ!$A$33:$A$776,$A60,СВЦЭМ!$B$33:$B$776,D$44)+'СЕТ СН'!$F$14+СВЦЭМ!$D$10+'СЕТ СН'!$F$6-'СЕТ СН'!$F$26</f>
        <v>1133.5410541599999</v>
      </c>
      <c r="E60" s="36">
        <f>SUMIFS(СВЦЭМ!$D$33:$D$776,СВЦЭМ!$A$33:$A$776,$A60,СВЦЭМ!$B$33:$B$776,E$44)+'СЕТ СН'!$F$14+СВЦЭМ!$D$10+'СЕТ СН'!$F$6-'СЕТ СН'!$F$26</f>
        <v>1140.50469333</v>
      </c>
      <c r="F60" s="36">
        <f>SUMIFS(СВЦЭМ!$D$33:$D$776,СВЦЭМ!$A$33:$A$776,$A60,СВЦЭМ!$B$33:$B$776,F$44)+'СЕТ СН'!$F$14+СВЦЭМ!$D$10+'СЕТ СН'!$F$6-'СЕТ СН'!$F$26</f>
        <v>1127.68765214</v>
      </c>
      <c r="G60" s="36">
        <f>SUMIFS(СВЦЭМ!$D$33:$D$776,СВЦЭМ!$A$33:$A$776,$A60,СВЦЭМ!$B$33:$B$776,G$44)+'СЕТ СН'!$F$14+СВЦЭМ!$D$10+'СЕТ СН'!$F$6-'СЕТ СН'!$F$26</f>
        <v>1093.1321022099999</v>
      </c>
      <c r="H60" s="36">
        <f>SUMIFS(СВЦЭМ!$D$33:$D$776,СВЦЭМ!$A$33:$A$776,$A60,СВЦЭМ!$B$33:$B$776,H$44)+'СЕТ СН'!$F$14+СВЦЭМ!$D$10+'СЕТ СН'!$F$6-'СЕТ СН'!$F$26</f>
        <v>1081.3061918599999</v>
      </c>
      <c r="I60" s="36">
        <f>SUMIFS(СВЦЭМ!$D$33:$D$776,СВЦЭМ!$A$33:$A$776,$A60,СВЦЭМ!$B$33:$B$776,I$44)+'СЕТ СН'!$F$14+СВЦЭМ!$D$10+'СЕТ СН'!$F$6-'СЕТ СН'!$F$26</f>
        <v>1089.6410564399998</v>
      </c>
      <c r="J60" s="36">
        <f>SUMIFS(СВЦЭМ!$D$33:$D$776,СВЦЭМ!$A$33:$A$776,$A60,СВЦЭМ!$B$33:$B$776,J$44)+'СЕТ СН'!$F$14+СВЦЭМ!$D$10+'СЕТ СН'!$F$6-'СЕТ СН'!$F$26</f>
        <v>1100.91359616</v>
      </c>
      <c r="K60" s="36">
        <f>SUMIFS(СВЦЭМ!$D$33:$D$776,СВЦЭМ!$A$33:$A$776,$A60,СВЦЭМ!$B$33:$B$776,K$44)+'СЕТ СН'!$F$14+СВЦЭМ!$D$10+'СЕТ СН'!$F$6-'СЕТ СН'!$F$26</f>
        <v>1102.58509551</v>
      </c>
      <c r="L60" s="36">
        <f>SUMIFS(СВЦЭМ!$D$33:$D$776,СВЦЭМ!$A$33:$A$776,$A60,СВЦЭМ!$B$33:$B$776,L$44)+'СЕТ СН'!$F$14+СВЦЭМ!$D$10+'СЕТ СН'!$F$6-'СЕТ СН'!$F$26</f>
        <v>1097.2189968099999</v>
      </c>
      <c r="M60" s="36">
        <f>SUMIFS(СВЦЭМ!$D$33:$D$776,СВЦЭМ!$A$33:$A$776,$A60,СВЦЭМ!$B$33:$B$776,M$44)+'СЕТ СН'!$F$14+СВЦЭМ!$D$10+'СЕТ СН'!$F$6-'СЕТ СН'!$F$26</f>
        <v>1089.5851329699999</v>
      </c>
      <c r="N60" s="36">
        <f>SUMIFS(СВЦЭМ!$D$33:$D$776,СВЦЭМ!$A$33:$A$776,$A60,СВЦЭМ!$B$33:$B$776,N$44)+'СЕТ СН'!$F$14+СВЦЭМ!$D$10+'СЕТ СН'!$F$6-'СЕТ СН'!$F$26</f>
        <v>1079.9270772999998</v>
      </c>
      <c r="O60" s="36">
        <f>SUMIFS(СВЦЭМ!$D$33:$D$776,СВЦЭМ!$A$33:$A$776,$A60,СВЦЭМ!$B$33:$B$776,O$44)+'СЕТ СН'!$F$14+СВЦЭМ!$D$10+'СЕТ СН'!$F$6-'СЕТ СН'!$F$26</f>
        <v>1071.6168305599999</v>
      </c>
      <c r="P60" s="36">
        <f>SUMIFS(СВЦЭМ!$D$33:$D$776,СВЦЭМ!$A$33:$A$776,$A60,СВЦЭМ!$B$33:$B$776,P$44)+'СЕТ СН'!$F$14+СВЦЭМ!$D$10+'СЕТ СН'!$F$6-'СЕТ СН'!$F$26</f>
        <v>1078.7509528999999</v>
      </c>
      <c r="Q60" s="36">
        <f>SUMIFS(СВЦЭМ!$D$33:$D$776,СВЦЭМ!$A$33:$A$776,$A60,СВЦЭМ!$B$33:$B$776,Q$44)+'СЕТ СН'!$F$14+СВЦЭМ!$D$10+'СЕТ СН'!$F$6-'СЕТ СН'!$F$26</f>
        <v>1075.7384683799999</v>
      </c>
      <c r="R60" s="36">
        <f>SUMIFS(СВЦЭМ!$D$33:$D$776,СВЦЭМ!$A$33:$A$776,$A60,СВЦЭМ!$B$33:$B$776,R$44)+'СЕТ СН'!$F$14+СВЦЭМ!$D$10+'СЕТ СН'!$F$6-'СЕТ СН'!$F$26</f>
        <v>1069.31751872</v>
      </c>
      <c r="S60" s="36">
        <f>SUMIFS(СВЦЭМ!$D$33:$D$776,СВЦЭМ!$A$33:$A$776,$A60,СВЦЭМ!$B$33:$B$776,S$44)+'СЕТ СН'!$F$14+СВЦЭМ!$D$10+'СЕТ СН'!$F$6-'СЕТ СН'!$F$26</f>
        <v>1064.0358005999999</v>
      </c>
      <c r="T60" s="36">
        <f>SUMIFS(СВЦЭМ!$D$33:$D$776,СВЦЭМ!$A$33:$A$776,$A60,СВЦЭМ!$B$33:$B$776,T$44)+'СЕТ СН'!$F$14+СВЦЭМ!$D$10+'СЕТ СН'!$F$6-'СЕТ СН'!$F$26</f>
        <v>1091.28908985</v>
      </c>
      <c r="U60" s="36">
        <f>SUMIFS(СВЦЭМ!$D$33:$D$776,СВЦЭМ!$A$33:$A$776,$A60,СВЦЭМ!$B$33:$B$776,U$44)+'СЕТ СН'!$F$14+СВЦЭМ!$D$10+'СЕТ СН'!$F$6-'СЕТ СН'!$F$26</f>
        <v>1097.90062431</v>
      </c>
      <c r="V60" s="36">
        <f>SUMIFS(СВЦЭМ!$D$33:$D$776,СВЦЭМ!$A$33:$A$776,$A60,СВЦЭМ!$B$33:$B$776,V$44)+'СЕТ СН'!$F$14+СВЦЭМ!$D$10+'СЕТ СН'!$F$6-'СЕТ СН'!$F$26</f>
        <v>1102.9269265200001</v>
      </c>
      <c r="W60" s="36">
        <f>SUMIFS(СВЦЭМ!$D$33:$D$776,СВЦЭМ!$A$33:$A$776,$A60,СВЦЭМ!$B$33:$B$776,W$44)+'СЕТ СН'!$F$14+СВЦЭМ!$D$10+'СЕТ СН'!$F$6-'СЕТ СН'!$F$26</f>
        <v>1104.8142530099999</v>
      </c>
      <c r="X60" s="36">
        <f>SUMIFS(СВЦЭМ!$D$33:$D$776,СВЦЭМ!$A$33:$A$776,$A60,СВЦЭМ!$B$33:$B$776,X$44)+'СЕТ СН'!$F$14+СВЦЭМ!$D$10+'СЕТ СН'!$F$6-'СЕТ СН'!$F$26</f>
        <v>1085.3144639299999</v>
      </c>
      <c r="Y60" s="36">
        <f>SUMIFS(СВЦЭМ!$D$33:$D$776,СВЦЭМ!$A$33:$A$776,$A60,СВЦЭМ!$B$33:$B$776,Y$44)+'СЕТ СН'!$F$14+СВЦЭМ!$D$10+'СЕТ СН'!$F$6-'СЕТ СН'!$F$26</f>
        <v>1104.0474469199999</v>
      </c>
    </row>
    <row r="61" spans="1:25" ht="15.75" x14ac:dyDescent="0.2">
      <c r="A61" s="35">
        <f t="shared" si="1"/>
        <v>44244</v>
      </c>
      <c r="B61" s="36">
        <f>SUMIFS(СВЦЭМ!$D$33:$D$776,СВЦЭМ!$A$33:$A$776,$A61,СВЦЭМ!$B$33:$B$776,B$44)+'СЕТ СН'!$F$14+СВЦЭМ!$D$10+'СЕТ СН'!$F$6-'СЕТ СН'!$F$26</f>
        <v>1108.7315874999999</v>
      </c>
      <c r="C61" s="36">
        <f>SUMIFS(СВЦЭМ!$D$33:$D$776,СВЦЭМ!$A$33:$A$776,$A61,СВЦЭМ!$B$33:$B$776,C$44)+'СЕТ СН'!$F$14+СВЦЭМ!$D$10+'СЕТ СН'!$F$6-'СЕТ СН'!$F$26</f>
        <v>1142.4346174699999</v>
      </c>
      <c r="D61" s="36">
        <f>SUMIFS(СВЦЭМ!$D$33:$D$776,СВЦЭМ!$A$33:$A$776,$A61,СВЦЭМ!$B$33:$B$776,D$44)+'СЕТ СН'!$F$14+СВЦЭМ!$D$10+'СЕТ СН'!$F$6-'СЕТ СН'!$F$26</f>
        <v>1170.23441101</v>
      </c>
      <c r="E61" s="36">
        <f>SUMIFS(СВЦЭМ!$D$33:$D$776,СВЦЭМ!$A$33:$A$776,$A61,СВЦЭМ!$B$33:$B$776,E$44)+'СЕТ СН'!$F$14+СВЦЭМ!$D$10+'СЕТ СН'!$F$6-'СЕТ СН'!$F$26</f>
        <v>1167.8252818799999</v>
      </c>
      <c r="F61" s="36">
        <f>SUMIFS(СВЦЭМ!$D$33:$D$776,СВЦЭМ!$A$33:$A$776,$A61,СВЦЭМ!$B$33:$B$776,F$44)+'СЕТ СН'!$F$14+СВЦЭМ!$D$10+'СЕТ СН'!$F$6-'СЕТ СН'!$F$26</f>
        <v>1151.9425540499999</v>
      </c>
      <c r="G61" s="36">
        <f>SUMIFS(СВЦЭМ!$D$33:$D$776,СВЦЭМ!$A$33:$A$776,$A61,СВЦЭМ!$B$33:$B$776,G$44)+'СЕТ СН'!$F$14+СВЦЭМ!$D$10+'СЕТ СН'!$F$6-'СЕТ СН'!$F$26</f>
        <v>1114.7436969</v>
      </c>
      <c r="H61" s="36">
        <f>SUMIFS(СВЦЭМ!$D$33:$D$776,СВЦЭМ!$A$33:$A$776,$A61,СВЦЭМ!$B$33:$B$776,H$44)+'СЕТ СН'!$F$14+СВЦЭМ!$D$10+'СЕТ СН'!$F$6-'СЕТ СН'!$F$26</f>
        <v>1096.1269552599999</v>
      </c>
      <c r="I61" s="36">
        <f>SUMIFS(СВЦЭМ!$D$33:$D$776,СВЦЭМ!$A$33:$A$776,$A61,СВЦЭМ!$B$33:$B$776,I$44)+'СЕТ СН'!$F$14+СВЦЭМ!$D$10+'СЕТ СН'!$F$6-'СЕТ СН'!$F$26</f>
        <v>1092.3610452399998</v>
      </c>
      <c r="J61" s="36">
        <f>SUMIFS(СВЦЭМ!$D$33:$D$776,СВЦЭМ!$A$33:$A$776,$A61,СВЦЭМ!$B$33:$B$776,J$44)+'СЕТ СН'!$F$14+СВЦЭМ!$D$10+'СЕТ СН'!$F$6-'СЕТ СН'!$F$26</f>
        <v>1098.73198946</v>
      </c>
      <c r="K61" s="36">
        <f>SUMIFS(СВЦЭМ!$D$33:$D$776,СВЦЭМ!$A$33:$A$776,$A61,СВЦЭМ!$B$33:$B$776,K$44)+'СЕТ СН'!$F$14+СВЦЭМ!$D$10+'СЕТ СН'!$F$6-'СЕТ СН'!$F$26</f>
        <v>1097.22201999</v>
      </c>
      <c r="L61" s="36">
        <f>SUMIFS(СВЦЭМ!$D$33:$D$776,СВЦЭМ!$A$33:$A$776,$A61,СВЦЭМ!$B$33:$B$776,L$44)+'СЕТ СН'!$F$14+СВЦЭМ!$D$10+'СЕТ СН'!$F$6-'СЕТ СН'!$F$26</f>
        <v>1091.1822156999999</v>
      </c>
      <c r="M61" s="36">
        <f>SUMIFS(СВЦЭМ!$D$33:$D$776,СВЦЭМ!$A$33:$A$776,$A61,СВЦЭМ!$B$33:$B$776,M$44)+'СЕТ СН'!$F$14+СВЦЭМ!$D$10+'СЕТ СН'!$F$6-'СЕТ СН'!$F$26</f>
        <v>1089.49320356</v>
      </c>
      <c r="N61" s="36">
        <f>SUMIFS(СВЦЭМ!$D$33:$D$776,СВЦЭМ!$A$33:$A$776,$A61,СВЦЭМ!$B$33:$B$776,N$44)+'СЕТ СН'!$F$14+СВЦЭМ!$D$10+'СЕТ СН'!$F$6-'СЕТ СН'!$F$26</f>
        <v>1087.24767419</v>
      </c>
      <c r="O61" s="36">
        <f>SUMIFS(СВЦЭМ!$D$33:$D$776,СВЦЭМ!$A$33:$A$776,$A61,СВЦЭМ!$B$33:$B$776,O$44)+'СЕТ СН'!$F$14+СВЦЭМ!$D$10+'СЕТ СН'!$F$6-'СЕТ СН'!$F$26</f>
        <v>1070.86302129</v>
      </c>
      <c r="P61" s="36">
        <f>SUMIFS(СВЦЭМ!$D$33:$D$776,СВЦЭМ!$A$33:$A$776,$A61,СВЦЭМ!$B$33:$B$776,P$44)+'СЕТ СН'!$F$14+СВЦЭМ!$D$10+'СЕТ СН'!$F$6-'СЕТ СН'!$F$26</f>
        <v>1071.0866804499999</v>
      </c>
      <c r="Q61" s="36">
        <f>SUMIFS(СВЦЭМ!$D$33:$D$776,СВЦЭМ!$A$33:$A$776,$A61,СВЦЭМ!$B$33:$B$776,Q$44)+'СЕТ СН'!$F$14+СВЦЭМ!$D$10+'СЕТ СН'!$F$6-'СЕТ СН'!$F$26</f>
        <v>1092.1391715499999</v>
      </c>
      <c r="R61" s="36">
        <f>SUMIFS(СВЦЭМ!$D$33:$D$776,СВЦЭМ!$A$33:$A$776,$A61,СВЦЭМ!$B$33:$B$776,R$44)+'СЕТ СН'!$F$14+СВЦЭМ!$D$10+'СЕТ СН'!$F$6-'СЕТ СН'!$F$26</f>
        <v>1086.4855387499999</v>
      </c>
      <c r="S61" s="36">
        <f>SUMIFS(СВЦЭМ!$D$33:$D$776,СВЦЭМ!$A$33:$A$776,$A61,СВЦЭМ!$B$33:$B$776,S$44)+'СЕТ СН'!$F$14+СВЦЭМ!$D$10+'СЕТ СН'!$F$6-'СЕТ СН'!$F$26</f>
        <v>1075.90167795</v>
      </c>
      <c r="T61" s="36">
        <f>SUMIFS(СВЦЭМ!$D$33:$D$776,СВЦЭМ!$A$33:$A$776,$A61,СВЦЭМ!$B$33:$B$776,T$44)+'СЕТ СН'!$F$14+СВЦЭМ!$D$10+'СЕТ СН'!$F$6-'СЕТ СН'!$F$26</f>
        <v>1084.4944243799998</v>
      </c>
      <c r="U61" s="36">
        <f>SUMIFS(СВЦЭМ!$D$33:$D$776,СВЦЭМ!$A$33:$A$776,$A61,СВЦЭМ!$B$33:$B$776,U$44)+'СЕТ СН'!$F$14+СВЦЭМ!$D$10+'СЕТ СН'!$F$6-'СЕТ СН'!$F$26</f>
        <v>1093.8990746099998</v>
      </c>
      <c r="V61" s="36">
        <f>SUMIFS(СВЦЭМ!$D$33:$D$776,СВЦЭМ!$A$33:$A$776,$A61,СВЦЭМ!$B$33:$B$776,V$44)+'СЕТ СН'!$F$14+СВЦЭМ!$D$10+'СЕТ СН'!$F$6-'СЕТ СН'!$F$26</f>
        <v>1091.6058879999998</v>
      </c>
      <c r="W61" s="36">
        <f>SUMIFS(СВЦЭМ!$D$33:$D$776,СВЦЭМ!$A$33:$A$776,$A61,СВЦЭМ!$B$33:$B$776,W$44)+'СЕТ СН'!$F$14+СВЦЭМ!$D$10+'СЕТ СН'!$F$6-'СЕТ СН'!$F$26</f>
        <v>1086.55483147</v>
      </c>
      <c r="X61" s="36">
        <f>SUMIFS(СВЦЭМ!$D$33:$D$776,СВЦЭМ!$A$33:$A$776,$A61,СВЦЭМ!$B$33:$B$776,X$44)+'СЕТ СН'!$F$14+СВЦЭМ!$D$10+'СЕТ СН'!$F$6-'СЕТ СН'!$F$26</f>
        <v>1095.9919033599999</v>
      </c>
      <c r="Y61" s="36">
        <f>SUMIFS(СВЦЭМ!$D$33:$D$776,СВЦЭМ!$A$33:$A$776,$A61,СВЦЭМ!$B$33:$B$776,Y$44)+'СЕТ СН'!$F$14+СВЦЭМ!$D$10+'СЕТ СН'!$F$6-'СЕТ СН'!$F$26</f>
        <v>1105.52224127</v>
      </c>
    </row>
    <row r="62" spans="1:25" ht="15.75" x14ac:dyDescent="0.2">
      <c r="A62" s="35">
        <f t="shared" si="1"/>
        <v>44245</v>
      </c>
      <c r="B62" s="36">
        <f>SUMIFS(СВЦЭМ!$D$33:$D$776,СВЦЭМ!$A$33:$A$776,$A62,СВЦЭМ!$B$33:$B$776,B$44)+'СЕТ СН'!$F$14+СВЦЭМ!$D$10+'СЕТ СН'!$F$6-'СЕТ СН'!$F$26</f>
        <v>1140.6992741399999</v>
      </c>
      <c r="C62" s="36">
        <f>SUMIFS(СВЦЭМ!$D$33:$D$776,СВЦЭМ!$A$33:$A$776,$A62,СВЦЭМ!$B$33:$B$776,C$44)+'СЕТ СН'!$F$14+СВЦЭМ!$D$10+'СЕТ СН'!$F$6-'СЕТ СН'!$F$26</f>
        <v>1157.2423844699999</v>
      </c>
      <c r="D62" s="36">
        <f>SUMIFS(СВЦЭМ!$D$33:$D$776,СВЦЭМ!$A$33:$A$776,$A62,СВЦЭМ!$B$33:$B$776,D$44)+'СЕТ СН'!$F$14+СВЦЭМ!$D$10+'СЕТ СН'!$F$6-'СЕТ СН'!$F$26</f>
        <v>1188.1480801</v>
      </c>
      <c r="E62" s="36">
        <f>SUMIFS(СВЦЭМ!$D$33:$D$776,СВЦЭМ!$A$33:$A$776,$A62,СВЦЭМ!$B$33:$B$776,E$44)+'СЕТ СН'!$F$14+СВЦЭМ!$D$10+'СЕТ СН'!$F$6-'СЕТ СН'!$F$26</f>
        <v>1193.3397374199999</v>
      </c>
      <c r="F62" s="36">
        <f>SUMIFS(СВЦЭМ!$D$33:$D$776,СВЦЭМ!$A$33:$A$776,$A62,СВЦЭМ!$B$33:$B$776,F$44)+'СЕТ СН'!$F$14+СВЦЭМ!$D$10+'СЕТ СН'!$F$6-'СЕТ СН'!$F$26</f>
        <v>1184.3162049099999</v>
      </c>
      <c r="G62" s="36">
        <f>SUMIFS(СВЦЭМ!$D$33:$D$776,СВЦЭМ!$A$33:$A$776,$A62,СВЦЭМ!$B$33:$B$776,G$44)+'СЕТ СН'!$F$14+СВЦЭМ!$D$10+'СЕТ СН'!$F$6-'СЕТ СН'!$F$26</f>
        <v>1162.64014335</v>
      </c>
      <c r="H62" s="36">
        <f>SUMIFS(СВЦЭМ!$D$33:$D$776,СВЦЭМ!$A$33:$A$776,$A62,СВЦЭМ!$B$33:$B$776,H$44)+'СЕТ СН'!$F$14+СВЦЭМ!$D$10+'СЕТ СН'!$F$6-'СЕТ СН'!$F$26</f>
        <v>1120.59756279</v>
      </c>
      <c r="I62" s="36">
        <f>SUMIFS(СВЦЭМ!$D$33:$D$776,СВЦЭМ!$A$33:$A$776,$A62,СВЦЭМ!$B$33:$B$776,I$44)+'СЕТ СН'!$F$14+СВЦЭМ!$D$10+'СЕТ СН'!$F$6-'СЕТ СН'!$F$26</f>
        <v>1092.3314986599999</v>
      </c>
      <c r="J62" s="36">
        <f>SUMIFS(СВЦЭМ!$D$33:$D$776,СВЦЭМ!$A$33:$A$776,$A62,СВЦЭМ!$B$33:$B$776,J$44)+'СЕТ СН'!$F$14+СВЦЭМ!$D$10+'СЕТ СН'!$F$6-'СЕТ СН'!$F$26</f>
        <v>1068.02558688</v>
      </c>
      <c r="K62" s="36">
        <f>SUMIFS(СВЦЭМ!$D$33:$D$776,СВЦЭМ!$A$33:$A$776,$A62,СВЦЭМ!$B$33:$B$776,K$44)+'СЕТ СН'!$F$14+СВЦЭМ!$D$10+'СЕТ СН'!$F$6-'СЕТ СН'!$F$26</f>
        <v>1069.1697572799999</v>
      </c>
      <c r="L62" s="36">
        <f>SUMIFS(СВЦЭМ!$D$33:$D$776,СВЦЭМ!$A$33:$A$776,$A62,СВЦЭМ!$B$33:$B$776,L$44)+'СЕТ СН'!$F$14+СВЦЭМ!$D$10+'СЕТ СН'!$F$6-'СЕТ СН'!$F$26</f>
        <v>1064.3834413</v>
      </c>
      <c r="M62" s="36">
        <f>SUMIFS(СВЦЭМ!$D$33:$D$776,СВЦЭМ!$A$33:$A$776,$A62,СВЦЭМ!$B$33:$B$776,M$44)+'СЕТ СН'!$F$14+СВЦЭМ!$D$10+'СЕТ СН'!$F$6-'СЕТ СН'!$F$26</f>
        <v>1069.57819015</v>
      </c>
      <c r="N62" s="36">
        <f>SUMIFS(СВЦЭМ!$D$33:$D$776,СВЦЭМ!$A$33:$A$776,$A62,СВЦЭМ!$B$33:$B$776,N$44)+'СЕТ СН'!$F$14+СВЦЭМ!$D$10+'СЕТ СН'!$F$6-'СЕТ СН'!$F$26</f>
        <v>1083.22911479</v>
      </c>
      <c r="O62" s="36">
        <f>SUMIFS(СВЦЭМ!$D$33:$D$776,СВЦЭМ!$A$33:$A$776,$A62,СВЦЭМ!$B$33:$B$776,O$44)+'СЕТ СН'!$F$14+СВЦЭМ!$D$10+'СЕТ СН'!$F$6-'СЕТ СН'!$F$26</f>
        <v>1069.7618687699999</v>
      </c>
      <c r="P62" s="36">
        <f>SUMIFS(СВЦЭМ!$D$33:$D$776,СВЦЭМ!$A$33:$A$776,$A62,СВЦЭМ!$B$33:$B$776,P$44)+'СЕТ СН'!$F$14+СВЦЭМ!$D$10+'СЕТ СН'!$F$6-'СЕТ СН'!$F$26</f>
        <v>1071.82047672</v>
      </c>
      <c r="Q62" s="36">
        <f>SUMIFS(СВЦЭМ!$D$33:$D$776,СВЦЭМ!$A$33:$A$776,$A62,СВЦЭМ!$B$33:$B$776,Q$44)+'СЕТ СН'!$F$14+СВЦЭМ!$D$10+'СЕТ СН'!$F$6-'СЕТ СН'!$F$26</f>
        <v>1080.20348044</v>
      </c>
      <c r="R62" s="36">
        <f>SUMIFS(СВЦЭМ!$D$33:$D$776,СВЦЭМ!$A$33:$A$776,$A62,СВЦЭМ!$B$33:$B$776,R$44)+'СЕТ СН'!$F$14+СВЦЭМ!$D$10+'СЕТ СН'!$F$6-'СЕТ СН'!$F$26</f>
        <v>1093.4614685499998</v>
      </c>
      <c r="S62" s="36">
        <f>SUMIFS(СВЦЭМ!$D$33:$D$776,СВЦЭМ!$A$33:$A$776,$A62,СВЦЭМ!$B$33:$B$776,S$44)+'СЕТ СН'!$F$14+СВЦЭМ!$D$10+'СЕТ СН'!$F$6-'СЕТ СН'!$F$26</f>
        <v>1067.40923047</v>
      </c>
      <c r="T62" s="36">
        <f>SUMIFS(СВЦЭМ!$D$33:$D$776,СВЦЭМ!$A$33:$A$776,$A62,СВЦЭМ!$B$33:$B$776,T$44)+'СЕТ СН'!$F$14+СВЦЭМ!$D$10+'СЕТ СН'!$F$6-'СЕТ СН'!$F$26</f>
        <v>1043.4409694799999</v>
      </c>
      <c r="U62" s="36">
        <f>SUMIFS(СВЦЭМ!$D$33:$D$776,СВЦЭМ!$A$33:$A$776,$A62,СВЦЭМ!$B$33:$B$776,U$44)+'СЕТ СН'!$F$14+СВЦЭМ!$D$10+'СЕТ СН'!$F$6-'СЕТ СН'!$F$26</f>
        <v>1047.1879005199999</v>
      </c>
      <c r="V62" s="36">
        <f>SUMIFS(СВЦЭМ!$D$33:$D$776,СВЦЭМ!$A$33:$A$776,$A62,СВЦЭМ!$B$33:$B$776,V$44)+'СЕТ СН'!$F$14+СВЦЭМ!$D$10+'СЕТ СН'!$F$6-'СЕТ СН'!$F$26</f>
        <v>1037.73021311</v>
      </c>
      <c r="W62" s="36">
        <f>SUMIFS(СВЦЭМ!$D$33:$D$776,СВЦЭМ!$A$33:$A$776,$A62,СВЦЭМ!$B$33:$B$776,W$44)+'СЕТ СН'!$F$14+СВЦЭМ!$D$10+'СЕТ СН'!$F$6-'СЕТ СН'!$F$26</f>
        <v>1054.21808147</v>
      </c>
      <c r="X62" s="36">
        <f>SUMIFS(СВЦЭМ!$D$33:$D$776,СВЦЭМ!$A$33:$A$776,$A62,СВЦЭМ!$B$33:$B$776,X$44)+'СЕТ СН'!$F$14+СВЦЭМ!$D$10+'СЕТ СН'!$F$6-'СЕТ СН'!$F$26</f>
        <v>1068.5875896</v>
      </c>
      <c r="Y62" s="36">
        <f>SUMIFS(СВЦЭМ!$D$33:$D$776,СВЦЭМ!$A$33:$A$776,$A62,СВЦЭМ!$B$33:$B$776,Y$44)+'СЕТ СН'!$F$14+СВЦЭМ!$D$10+'СЕТ СН'!$F$6-'СЕТ СН'!$F$26</f>
        <v>1105.95457715</v>
      </c>
    </row>
    <row r="63" spans="1:25" ht="15.75" x14ac:dyDescent="0.2">
      <c r="A63" s="35">
        <f t="shared" si="1"/>
        <v>44246</v>
      </c>
      <c r="B63" s="36">
        <f>SUMIFS(СВЦЭМ!$D$33:$D$776,СВЦЭМ!$A$33:$A$776,$A63,СВЦЭМ!$B$33:$B$776,B$44)+'СЕТ СН'!$F$14+СВЦЭМ!$D$10+'СЕТ СН'!$F$6-'СЕТ СН'!$F$26</f>
        <v>1115.49154004</v>
      </c>
      <c r="C63" s="36">
        <f>SUMIFS(СВЦЭМ!$D$33:$D$776,СВЦЭМ!$A$33:$A$776,$A63,СВЦЭМ!$B$33:$B$776,C$44)+'СЕТ СН'!$F$14+СВЦЭМ!$D$10+'СЕТ СН'!$F$6-'СЕТ СН'!$F$26</f>
        <v>1139.5500533700001</v>
      </c>
      <c r="D63" s="36">
        <f>SUMIFS(СВЦЭМ!$D$33:$D$776,СВЦЭМ!$A$33:$A$776,$A63,СВЦЭМ!$B$33:$B$776,D$44)+'СЕТ СН'!$F$14+СВЦЭМ!$D$10+'СЕТ СН'!$F$6-'СЕТ СН'!$F$26</f>
        <v>1179.05670244</v>
      </c>
      <c r="E63" s="36">
        <f>SUMIFS(СВЦЭМ!$D$33:$D$776,СВЦЭМ!$A$33:$A$776,$A63,СВЦЭМ!$B$33:$B$776,E$44)+'СЕТ СН'!$F$14+СВЦЭМ!$D$10+'СЕТ СН'!$F$6-'СЕТ СН'!$F$26</f>
        <v>1184.31701636</v>
      </c>
      <c r="F63" s="36">
        <f>SUMIFS(СВЦЭМ!$D$33:$D$776,СВЦЭМ!$A$33:$A$776,$A63,СВЦЭМ!$B$33:$B$776,F$44)+'СЕТ СН'!$F$14+СВЦЭМ!$D$10+'СЕТ СН'!$F$6-'СЕТ СН'!$F$26</f>
        <v>1180.82127958</v>
      </c>
      <c r="G63" s="36">
        <f>SUMIFS(СВЦЭМ!$D$33:$D$776,СВЦЭМ!$A$33:$A$776,$A63,СВЦЭМ!$B$33:$B$776,G$44)+'СЕТ СН'!$F$14+СВЦЭМ!$D$10+'СЕТ СН'!$F$6-'СЕТ СН'!$F$26</f>
        <v>1154.7927878099999</v>
      </c>
      <c r="H63" s="36">
        <f>SUMIFS(СВЦЭМ!$D$33:$D$776,СВЦЭМ!$A$33:$A$776,$A63,СВЦЭМ!$B$33:$B$776,H$44)+'СЕТ СН'!$F$14+СВЦЭМ!$D$10+'СЕТ СН'!$F$6-'СЕТ СН'!$F$26</f>
        <v>1120.57190431</v>
      </c>
      <c r="I63" s="36">
        <f>SUMIFS(СВЦЭМ!$D$33:$D$776,СВЦЭМ!$A$33:$A$776,$A63,СВЦЭМ!$B$33:$B$776,I$44)+'СЕТ СН'!$F$14+СВЦЭМ!$D$10+'СЕТ СН'!$F$6-'СЕТ СН'!$F$26</f>
        <v>1088.4270918499999</v>
      </c>
      <c r="J63" s="36">
        <f>SUMIFS(СВЦЭМ!$D$33:$D$776,СВЦЭМ!$A$33:$A$776,$A63,СВЦЭМ!$B$33:$B$776,J$44)+'СЕТ СН'!$F$14+СВЦЭМ!$D$10+'СЕТ СН'!$F$6-'СЕТ СН'!$F$26</f>
        <v>1063.99277755</v>
      </c>
      <c r="K63" s="36">
        <f>SUMIFS(СВЦЭМ!$D$33:$D$776,СВЦЭМ!$A$33:$A$776,$A63,СВЦЭМ!$B$33:$B$776,K$44)+'СЕТ СН'!$F$14+СВЦЭМ!$D$10+'СЕТ СН'!$F$6-'СЕТ СН'!$F$26</f>
        <v>1064.67506254</v>
      </c>
      <c r="L63" s="36">
        <f>SUMIFS(СВЦЭМ!$D$33:$D$776,СВЦЭМ!$A$33:$A$776,$A63,СВЦЭМ!$B$33:$B$776,L$44)+'СЕТ СН'!$F$14+СВЦЭМ!$D$10+'СЕТ СН'!$F$6-'СЕТ СН'!$F$26</f>
        <v>1094.32003829</v>
      </c>
      <c r="M63" s="36">
        <f>SUMIFS(СВЦЭМ!$D$33:$D$776,СВЦЭМ!$A$33:$A$776,$A63,СВЦЭМ!$B$33:$B$776,M$44)+'СЕТ СН'!$F$14+СВЦЭМ!$D$10+'СЕТ СН'!$F$6-'СЕТ СН'!$F$26</f>
        <v>1080.16554488</v>
      </c>
      <c r="N63" s="36">
        <f>SUMIFS(СВЦЭМ!$D$33:$D$776,СВЦЭМ!$A$33:$A$776,$A63,СВЦЭМ!$B$33:$B$776,N$44)+'СЕТ СН'!$F$14+СВЦЭМ!$D$10+'СЕТ СН'!$F$6-'СЕТ СН'!$F$26</f>
        <v>1094.7196541199999</v>
      </c>
      <c r="O63" s="36">
        <f>SUMIFS(СВЦЭМ!$D$33:$D$776,СВЦЭМ!$A$33:$A$776,$A63,СВЦЭМ!$B$33:$B$776,O$44)+'СЕТ СН'!$F$14+СВЦЭМ!$D$10+'СЕТ СН'!$F$6-'СЕТ СН'!$F$26</f>
        <v>1102.96747121</v>
      </c>
      <c r="P63" s="36">
        <f>SUMIFS(СВЦЭМ!$D$33:$D$776,СВЦЭМ!$A$33:$A$776,$A63,СВЦЭМ!$B$33:$B$776,P$44)+'СЕТ СН'!$F$14+СВЦЭМ!$D$10+'СЕТ СН'!$F$6-'СЕТ СН'!$F$26</f>
        <v>1080.7845165599999</v>
      </c>
      <c r="Q63" s="36">
        <f>SUMIFS(СВЦЭМ!$D$33:$D$776,СВЦЭМ!$A$33:$A$776,$A63,СВЦЭМ!$B$33:$B$776,Q$44)+'СЕТ СН'!$F$14+СВЦЭМ!$D$10+'СЕТ СН'!$F$6-'СЕТ СН'!$F$26</f>
        <v>1087.1490039299999</v>
      </c>
      <c r="R63" s="36">
        <f>SUMIFS(СВЦЭМ!$D$33:$D$776,СВЦЭМ!$A$33:$A$776,$A63,СВЦЭМ!$B$33:$B$776,R$44)+'СЕТ СН'!$F$14+СВЦЭМ!$D$10+'СЕТ СН'!$F$6-'СЕТ СН'!$F$26</f>
        <v>1103.46597681</v>
      </c>
      <c r="S63" s="36">
        <f>SUMIFS(СВЦЭМ!$D$33:$D$776,СВЦЭМ!$A$33:$A$776,$A63,СВЦЭМ!$B$33:$B$776,S$44)+'СЕТ СН'!$F$14+СВЦЭМ!$D$10+'СЕТ СН'!$F$6-'СЕТ СН'!$F$26</f>
        <v>1086.36924172</v>
      </c>
      <c r="T63" s="36">
        <f>SUMIFS(СВЦЭМ!$D$33:$D$776,СВЦЭМ!$A$33:$A$776,$A63,СВЦЭМ!$B$33:$B$776,T$44)+'СЕТ СН'!$F$14+СВЦЭМ!$D$10+'СЕТ СН'!$F$6-'СЕТ СН'!$F$26</f>
        <v>1073.6170031899999</v>
      </c>
      <c r="U63" s="36">
        <f>SUMIFS(СВЦЭМ!$D$33:$D$776,СВЦЭМ!$A$33:$A$776,$A63,СВЦЭМ!$B$33:$B$776,U$44)+'СЕТ СН'!$F$14+СВЦЭМ!$D$10+'СЕТ СН'!$F$6-'СЕТ СН'!$F$26</f>
        <v>1073.8300872</v>
      </c>
      <c r="V63" s="36">
        <f>SUMIFS(СВЦЭМ!$D$33:$D$776,СВЦЭМ!$A$33:$A$776,$A63,СВЦЭМ!$B$33:$B$776,V$44)+'СЕТ СН'!$F$14+СВЦЭМ!$D$10+'СЕТ СН'!$F$6-'СЕТ СН'!$F$26</f>
        <v>1068.83098711</v>
      </c>
      <c r="W63" s="36">
        <f>SUMIFS(СВЦЭМ!$D$33:$D$776,СВЦЭМ!$A$33:$A$776,$A63,СВЦЭМ!$B$33:$B$776,W$44)+'СЕТ СН'!$F$14+СВЦЭМ!$D$10+'СЕТ СН'!$F$6-'СЕТ СН'!$F$26</f>
        <v>1078.63771028</v>
      </c>
      <c r="X63" s="36">
        <f>SUMIFS(СВЦЭМ!$D$33:$D$776,СВЦЭМ!$A$33:$A$776,$A63,СВЦЭМ!$B$33:$B$776,X$44)+'СЕТ СН'!$F$14+СВЦЭМ!$D$10+'СЕТ СН'!$F$6-'СЕТ СН'!$F$26</f>
        <v>1102.2164059299998</v>
      </c>
      <c r="Y63" s="36">
        <f>SUMIFS(СВЦЭМ!$D$33:$D$776,СВЦЭМ!$A$33:$A$776,$A63,СВЦЭМ!$B$33:$B$776,Y$44)+'СЕТ СН'!$F$14+СВЦЭМ!$D$10+'СЕТ СН'!$F$6-'СЕТ СН'!$F$26</f>
        <v>1123.7811123900001</v>
      </c>
    </row>
    <row r="64" spans="1:25" ht="15.75" x14ac:dyDescent="0.2">
      <c r="A64" s="35">
        <f t="shared" si="1"/>
        <v>44247</v>
      </c>
      <c r="B64" s="36">
        <f>SUMIFS(СВЦЭМ!$D$33:$D$776,СВЦЭМ!$A$33:$A$776,$A64,СВЦЭМ!$B$33:$B$776,B$44)+'СЕТ СН'!$F$14+СВЦЭМ!$D$10+'СЕТ СН'!$F$6-'СЕТ СН'!$F$26</f>
        <v>1123.84855771</v>
      </c>
      <c r="C64" s="36">
        <f>SUMIFS(СВЦЭМ!$D$33:$D$776,СВЦЭМ!$A$33:$A$776,$A64,СВЦЭМ!$B$33:$B$776,C$44)+'СЕТ СН'!$F$14+СВЦЭМ!$D$10+'СЕТ СН'!$F$6-'СЕТ СН'!$F$26</f>
        <v>1144.8744032499999</v>
      </c>
      <c r="D64" s="36">
        <f>SUMIFS(СВЦЭМ!$D$33:$D$776,СВЦЭМ!$A$33:$A$776,$A64,СВЦЭМ!$B$33:$B$776,D$44)+'СЕТ СН'!$F$14+СВЦЭМ!$D$10+'СЕТ СН'!$F$6-'СЕТ СН'!$F$26</f>
        <v>1169.6414774899999</v>
      </c>
      <c r="E64" s="36">
        <f>SUMIFS(СВЦЭМ!$D$33:$D$776,СВЦЭМ!$A$33:$A$776,$A64,СВЦЭМ!$B$33:$B$776,E$44)+'СЕТ СН'!$F$14+СВЦЭМ!$D$10+'СЕТ СН'!$F$6-'СЕТ СН'!$F$26</f>
        <v>1171.48062056</v>
      </c>
      <c r="F64" s="36">
        <f>SUMIFS(СВЦЭМ!$D$33:$D$776,СВЦЭМ!$A$33:$A$776,$A64,СВЦЭМ!$B$33:$B$776,F$44)+'СЕТ СН'!$F$14+СВЦЭМ!$D$10+'СЕТ СН'!$F$6-'СЕТ СН'!$F$26</f>
        <v>1175.6887120700001</v>
      </c>
      <c r="G64" s="36">
        <f>SUMIFS(СВЦЭМ!$D$33:$D$776,СВЦЭМ!$A$33:$A$776,$A64,СВЦЭМ!$B$33:$B$776,G$44)+'СЕТ СН'!$F$14+СВЦЭМ!$D$10+'СЕТ СН'!$F$6-'СЕТ СН'!$F$26</f>
        <v>1152.9549695400001</v>
      </c>
      <c r="H64" s="36">
        <f>SUMIFS(СВЦЭМ!$D$33:$D$776,СВЦЭМ!$A$33:$A$776,$A64,СВЦЭМ!$B$33:$B$776,H$44)+'СЕТ СН'!$F$14+СВЦЭМ!$D$10+'СЕТ СН'!$F$6-'СЕТ СН'!$F$26</f>
        <v>1121.5519381499998</v>
      </c>
      <c r="I64" s="36">
        <f>SUMIFS(СВЦЭМ!$D$33:$D$776,СВЦЭМ!$A$33:$A$776,$A64,СВЦЭМ!$B$33:$B$776,I$44)+'СЕТ СН'!$F$14+СВЦЭМ!$D$10+'СЕТ СН'!$F$6-'СЕТ СН'!$F$26</f>
        <v>1094.04259639</v>
      </c>
      <c r="J64" s="36">
        <f>SUMIFS(СВЦЭМ!$D$33:$D$776,СВЦЭМ!$A$33:$A$776,$A64,СВЦЭМ!$B$33:$B$776,J$44)+'СЕТ СН'!$F$14+СВЦЭМ!$D$10+'СЕТ СН'!$F$6-'СЕТ СН'!$F$26</f>
        <v>1063.9164321199999</v>
      </c>
      <c r="K64" s="36">
        <f>SUMIFS(СВЦЭМ!$D$33:$D$776,СВЦЭМ!$A$33:$A$776,$A64,СВЦЭМ!$B$33:$B$776,K$44)+'СЕТ СН'!$F$14+СВЦЭМ!$D$10+'СЕТ СН'!$F$6-'СЕТ СН'!$F$26</f>
        <v>1059.0548318599999</v>
      </c>
      <c r="L64" s="36">
        <f>SUMIFS(СВЦЭМ!$D$33:$D$776,СВЦЭМ!$A$33:$A$776,$A64,СВЦЭМ!$B$33:$B$776,L$44)+'СЕТ СН'!$F$14+СВЦЭМ!$D$10+'СЕТ СН'!$F$6-'СЕТ СН'!$F$26</f>
        <v>1059.6356229399998</v>
      </c>
      <c r="M64" s="36">
        <f>SUMIFS(СВЦЭМ!$D$33:$D$776,СВЦЭМ!$A$33:$A$776,$A64,СВЦЭМ!$B$33:$B$776,M$44)+'СЕТ СН'!$F$14+СВЦЭМ!$D$10+'СЕТ СН'!$F$6-'СЕТ СН'!$F$26</f>
        <v>1069.3552357199999</v>
      </c>
      <c r="N64" s="36">
        <f>SUMIFS(СВЦЭМ!$D$33:$D$776,СВЦЭМ!$A$33:$A$776,$A64,СВЦЭМ!$B$33:$B$776,N$44)+'СЕТ СН'!$F$14+СВЦЭМ!$D$10+'СЕТ СН'!$F$6-'СЕТ СН'!$F$26</f>
        <v>1051.6854562899998</v>
      </c>
      <c r="O64" s="36">
        <f>SUMIFS(СВЦЭМ!$D$33:$D$776,СВЦЭМ!$A$33:$A$776,$A64,СВЦЭМ!$B$33:$B$776,O$44)+'СЕТ СН'!$F$14+СВЦЭМ!$D$10+'СЕТ СН'!$F$6-'СЕТ СН'!$F$26</f>
        <v>1058.0645958799998</v>
      </c>
      <c r="P64" s="36">
        <f>SUMIFS(СВЦЭМ!$D$33:$D$776,СВЦЭМ!$A$33:$A$776,$A64,СВЦЭМ!$B$33:$B$776,P$44)+'СЕТ СН'!$F$14+СВЦЭМ!$D$10+'СЕТ СН'!$F$6-'СЕТ СН'!$F$26</f>
        <v>1040.6317569099999</v>
      </c>
      <c r="Q64" s="36">
        <f>SUMIFS(СВЦЭМ!$D$33:$D$776,СВЦЭМ!$A$33:$A$776,$A64,СВЦЭМ!$B$33:$B$776,Q$44)+'СЕТ СН'!$F$14+СВЦЭМ!$D$10+'СЕТ СН'!$F$6-'СЕТ СН'!$F$26</f>
        <v>1046.8672846499999</v>
      </c>
      <c r="R64" s="36">
        <f>SUMIFS(СВЦЭМ!$D$33:$D$776,СВЦЭМ!$A$33:$A$776,$A64,СВЦЭМ!$B$33:$B$776,R$44)+'СЕТ СН'!$F$14+СВЦЭМ!$D$10+'СЕТ СН'!$F$6-'СЕТ СН'!$F$26</f>
        <v>1052.9599765299999</v>
      </c>
      <c r="S64" s="36">
        <f>SUMIFS(СВЦЭМ!$D$33:$D$776,СВЦЭМ!$A$33:$A$776,$A64,СВЦЭМ!$B$33:$B$776,S$44)+'СЕТ СН'!$F$14+СВЦЭМ!$D$10+'СЕТ СН'!$F$6-'СЕТ СН'!$F$26</f>
        <v>1025.2466746299999</v>
      </c>
      <c r="T64" s="36">
        <f>SUMIFS(СВЦЭМ!$D$33:$D$776,СВЦЭМ!$A$33:$A$776,$A64,СВЦЭМ!$B$33:$B$776,T$44)+'СЕТ СН'!$F$14+СВЦЭМ!$D$10+'СЕТ СН'!$F$6-'СЕТ СН'!$F$26</f>
        <v>1028.5267194199998</v>
      </c>
      <c r="U64" s="36">
        <f>SUMIFS(СВЦЭМ!$D$33:$D$776,СВЦЭМ!$A$33:$A$776,$A64,СВЦЭМ!$B$33:$B$776,U$44)+'СЕТ СН'!$F$14+СВЦЭМ!$D$10+'СЕТ СН'!$F$6-'СЕТ СН'!$F$26</f>
        <v>1040.90831424</v>
      </c>
      <c r="V64" s="36">
        <f>SUMIFS(СВЦЭМ!$D$33:$D$776,СВЦЭМ!$A$33:$A$776,$A64,СВЦЭМ!$B$33:$B$776,V$44)+'СЕТ СН'!$F$14+СВЦЭМ!$D$10+'СЕТ СН'!$F$6-'СЕТ СН'!$F$26</f>
        <v>1042.1614921799999</v>
      </c>
      <c r="W64" s="36">
        <f>SUMIFS(СВЦЭМ!$D$33:$D$776,СВЦЭМ!$A$33:$A$776,$A64,СВЦЭМ!$B$33:$B$776,W$44)+'СЕТ СН'!$F$14+СВЦЭМ!$D$10+'СЕТ СН'!$F$6-'СЕТ СН'!$F$26</f>
        <v>1040.76360101</v>
      </c>
      <c r="X64" s="36">
        <f>SUMIFS(СВЦЭМ!$D$33:$D$776,СВЦЭМ!$A$33:$A$776,$A64,СВЦЭМ!$B$33:$B$776,X$44)+'СЕТ СН'!$F$14+СВЦЭМ!$D$10+'СЕТ СН'!$F$6-'СЕТ СН'!$F$26</f>
        <v>1052.44275928</v>
      </c>
      <c r="Y64" s="36">
        <f>SUMIFS(СВЦЭМ!$D$33:$D$776,СВЦЭМ!$A$33:$A$776,$A64,СВЦЭМ!$B$33:$B$776,Y$44)+'СЕТ СН'!$F$14+СВЦЭМ!$D$10+'СЕТ СН'!$F$6-'СЕТ СН'!$F$26</f>
        <v>1065.92770002</v>
      </c>
    </row>
    <row r="65" spans="1:27" ht="15.75" x14ac:dyDescent="0.2">
      <c r="A65" s="35">
        <f t="shared" si="1"/>
        <v>44248</v>
      </c>
      <c r="B65" s="36">
        <f>SUMIFS(СВЦЭМ!$D$33:$D$776,СВЦЭМ!$A$33:$A$776,$A65,СВЦЭМ!$B$33:$B$776,B$44)+'СЕТ СН'!$F$14+СВЦЭМ!$D$10+'СЕТ СН'!$F$6-'СЕТ СН'!$F$26</f>
        <v>1114.37053823</v>
      </c>
      <c r="C65" s="36">
        <f>SUMIFS(СВЦЭМ!$D$33:$D$776,СВЦЭМ!$A$33:$A$776,$A65,СВЦЭМ!$B$33:$B$776,C$44)+'СЕТ СН'!$F$14+СВЦЭМ!$D$10+'СЕТ СН'!$F$6-'СЕТ СН'!$F$26</f>
        <v>1130.5271797199998</v>
      </c>
      <c r="D65" s="36">
        <f>SUMIFS(СВЦЭМ!$D$33:$D$776,СВЦЭМ!$A$33:$A$776,$A65,СВЦЭМ!$B$33:$B$776,D$44)+'СЕТ СН'!$F$14+СВЦЭМ!$D$10+'СЕТ СН'!$F$6-'СЕТ СН'!$F$26</f>
        <v>1157.7825040099999</v>
      </c>
      <c r="E65" s="36">
        <f>SUMIFS(СВЦЭМ!$D$33:$D$776,СВЦЭМ!$A$33:$A$776,$A65,СВЦЭМ!$B$33:$B$776,E$44)+'СЕТ СН'!$F$14+СВЦЭМ!$D$10+'СЕТ СН'!$F$6-'СЕТ СН'!$F$26</f>
        <v>1161.5656202299999</v>
      </c>
      <c r="F65" s="36">
        <f>SUMIFS(СВЦЭМ!$D$33:$D$776,СВЦЭМ!$A$33:$A$776,$A65,СВЦЭМ!$B$33:$B$776,F$44)+'СЕТ СН'!$F$14+СВЦЭМ!$D$10+'СЕТ СН'!$F$6-'СЕТ СН'!$F$26</f>
        <v>1167.36451678</v>
      </c>
      <c r="G65" s="36">
        <f>SUMIFS(СВЦЭМ!$D$33:$D$776,СВЦЭМ!$A$33:$A$776,$A65,СВЦЭМ!$B$33:$B$776,G$44)+'СЕТ СН'!$F$14+СВЦЭМ!$D$10+'СЕТ СН'!$F$6-'СЕТ СН'!$F$26</f>
        <v>1166.7167264299999</v>
      </c>
      <c r="H65" s="36">
        <f>SUMIFS(СВЦЭМ!$D$33:$D$776,СВЦЭМ!$A$33:$A$776,$A65,СВЦЭМ!$B$33:$B$776,H$44)+'СЕТ СН'!$F$14+СВЦЭМ!$D$10+'СЕТ СН'!$F$6-'СЕТ СН'!$F$26</f>
        <v>1155.54913216</v>
      </c>
      <c r="I65" s="36">
        <f>SUMIFS(СВЦЭМ!$D$33:$D$776,СВЦЭМ!$A$33:$A$776,$A65,СВЦЭМ!$B$33:$B$776,I$44)+'СЕТ СН'!$F$14+СВЦЭМ!$D$10+'СЕТ СН'!$F$6-'СЕТ СН'!$F$26</f>
        <v>1146.6641002699998</v>
      </c>
      <c r="J65" s="36">
        <f>SUMIFS(СВЦЭМ!$D$33:$D$776,СВЦЭМ!$A$33:$A$776,$A65,СВЦЭМ!$B$33:$B$776,J$44)+'СЕТ СН'!$F$14+СВЦЭМ!$D$10+'СЕТ СН'!$F$6-'СЕТ СН'!$F$26</f>
        <v>1124.42969326</v>
      </c>
      <c r="K65" s="36">
        <f>SUMIFS(СВЦЭМ!$D$33:$D$776,СВЦЭМ!$A$33:$A$776,$A65,СВЦЭМ!$B$33:$B$776,K$44)+'СЕТ СН'!$F$14+СВЦЭМ!$D$10+'СЕТ СН'!$F$6-'СЕТ СН'!$F$26</f>
        <v>1093.91875394</v>
      </c>
      <c r="L65" s="36">
        <f>SUMIFS(СВЦЭМ!$D$33:$D$776,СВЦЭМ!$A$33:$A$776,$A65,СВЦЭМ!$B$33:$B$776,L$44)+'СЕТ СН'!$F$14+СВЦЭМ!$D$10+'СЕТ СН'!$F$6-'СЕТ СН'!$F$26</f>
        <v>1072.25133925</v>
      </c>
      <c r="M65" s="36">
        <f>SUMIFS(СВЦЭМ!$D$33:$D$776,СВЦЭМ!$A$33:$A$776,$A65,СВЦЭМ!$B$33:$B$776,M$44)+'СЕТ СН'!$F$14+СВЦЭМ!$D$10+'СЕТ СН'!$F$6-'СЕТ СН'!$F$26</f>
        <v>1075.64911611</v>
      </c>
      <c r="N65" s="36">
        <f>SUMIFS(СВЦЭМ!$D$33:$D$776,СВЦЭМ!$A$33:$A$776,$A65,СВЦЭМ!$B$33:$B$776,N$44)+'СЕТ СН'!$F$14+СВЦЭМ!$D$10+'СЕТ СН'!$F$6-'СЕТ СН'!$F$26</f>
        <v>1096.0079266</v>
      </c>
      <c r="O65" s="36">
        <f>SUMIFS(СВЦЭМ!$D$33:$D$776,СВЦЭМ!$A$33:$A$776,$A65,СВЦЭМ!$B$33:$B$776,O$44)+'СЕТ СН'!$F$14+СВЦЭМ!$D$10+'СЕТ СН'!$F$6-'СЕТ СН'!$F$26</f>
        <v>1110.2788698099998</v>
      </c>
      <c r="P65" s="36">
        <f>SUMIFS(СВЦЭМ!$D$33:$D$776,СВЦЭМ!$A$33:$A$776,$A65,СВЦЭМ!$B$33:$B$776,P$44)+'СЕТ СН'!$F$14+СВЦЭМ!$D$10+'СЕТ СН'!$F$6-'СЕТ СН'!$F$26</f>
        <v>1094.45510737</v>
      </c>
      <c r="Q65" s="36">
        <f>SUMIFS(СВЦЭМ!$D$33:$D$776,СВЦЭМ!$A$33:$A$776,$A65,СВЦЭМ!$B$33:$B$776,Q$44)+'СЕТ СН'!$F$14+СВЦЭМ!$D$10+'СЕТ СН'!$F$6-'СЕТ СН'!$F$26</f>
        <v>1102.13542405</v>
      </c>
      <c r="R65" s="36">
        <f>SUMIFS(СВЦЭМ!$D$33:$D$776,СВЦЭМ!$A$33:$A$776,$A65,СВЦЭМ!$B$33:$B$776,R$44)+'СЕТ СН'!$F$14+СВЦЭМ!$D$10+'СЕТ СН'!$F$6-'СЕТ СН'!$F$26</f>
        <v>1121.29622857</v>
      </c>
      <c r="S65" s="36">
        <f>SUMIFS(СВЦЭМ!$D$33:$D$776,СВЦЭМ!$A$33:$A$776,$A65,СВЦЭМ!$B$33:$B$776,S$44)+'СЕТ СН'!$F$14+СВЦЭМ!$D$10+'СЕТ СН'!$F$6-'СЕТ СН'!$F$26</f>
        <v>1096.0934464299999</v>
      </c>
      <c r="T65" s="36">
        <f>SUMIFS(СВЦЭМ!$D$33:$D$776,СВЦЭМ!$A$33:$A$776,$A65,СВЦЭМ!$B$33:$B$776,T$44)+'СЕТ СН'!$F$14+СВЦЭМ!$D$10+'СЕТ СН'!$F$6-'СЕТ СН'!$F$26</f>
        <v>1076.75965056</v>
      </c>
      <c r="U65" s="36">
        <f>SUMIFS(СВЦЭМ!$D$33:$D$776,СВЦЭМ!$A$33:$A$776,$A65,СВЦЭМ!$B$33:$B$776,U$44)+'СЕТ СН'!$F$14+СВЦЭМ!$D$10+'СЕТ СН'!$F$6-'СЕТ СН'!$F$26</f>
        <v>1059.31589429</v>
      </c>
      <c r="V65" s="36">
        <f>SUMIFS(СВЦЭМ!$D$33:$D$776,СВЦЭМ!$A$33:$A$776,$A65,СВЦЭМ!$B$33:$B$776,V$44)+'СЕТ СН'!$F$14+СВЦЭМ!$D$10+'СЕТ СН'!$F$6-'СЕТ СН'!$F$26</f>
        <v>1068.11130116</v>
      </c>
      <c r="W65" s="36">
        <f>SUMIFS(СВЦЭМ!$D$33:$D$776,СВЦЭМ!$A$33:$A$776,$A65,СВЦЭМ!$B$33:$B$776,W$44)+'СЕТ СН'!$F$14+СВЦЭМ!$D$10+'СЕТ СН'!$F$6-'СЕТ СН'!$F$26</f>
        <v>1088.01840573</v>
      </c>
      <c r="X65" s="36">
        <f>SUMIFS(СВЦЭМ!$D$33:$D$776,СВЦЭМ!$A$33:$A$776,$A65,СВЦЭМ!$B$33:$B$776,X$44)+'СЕТ СН'!$F$14+СВЦЭМ!$D$10+'СЕТ СН'!$F$6-'СЕТ СН'!$F$26</f>
        <v>1110.59326951</v>
      </c>
      <c r="Y65" s="36">
        <f>SUMIFS(СВЦЭМ!$D$33:$D$776,СВЦЭМ!$A$33:$A$776,$A65,СВЦЭМ!$B$33:$B$776,Y$44)+'СЕТ СН'!$F$14+СВЦЭМ!$D$10+'СЕТ СН'!$F$6-'СЕТ СН'!$F$26</f>
        <v>1127.2685795799998</v>
      </c>
    </row>
    <row r="66" spans="1:27" ht="15.75" x14ac:dyDescent="0.2">
      <c r="A66" s="35">
        <f t="shared" si="1"/>
        <v>44249</v>
      </c>
      <c r="B66" s="36">
        <f>SUMIFS(СВЦЭМ!$D$33:$D$776,СВЦЭМ!$A$33:$A$776,$A66,СВЦЭМ!$B$33:$B$776,B$44)+'СЕТ СН'!$F$14+СВЦЭМ!$D$10+'СЕТ СН'!$F$6-'СЕТ СН'!$F$26</f>
        <v>1118.7333279300001</v>
      </c>
      <c r="C66" s="36">
        <f>SUMIFS(СВЦЭМ!$D$33:$D$776,СВЦЭМ!$A$33:$A$776,$A66,СВЦЭМ!$B$33:$B$776,C$44)+'СЕТ СН'!$F$14+СВЦЭМ!$D$10+'СЕТ СН'!$F$6-'СЕТ СН'!$F$26</f>
        <v>1136.70467274</v>
      </c>
      <c r="D66" s="36">
        <f>SUMIFS(СВЦЭМ!$D$33:$D$776,СВЦЭМ!$A$33:$A$776,$A66,СВЦЭМ!$B$33:$B$776,D$44)+'СЕТ СН'!$F$14+СВЦЭМ!$D$10+'СЕТ СН'!$F$6-'СЕТ СН'!$F$26</f>
        <v>1169.8952863899999</v>
      </c>
      <c r="E66" s="36">
        <f>SUMIFS(СВЦЭМ!$D$33:$D$776,СВЦЭМ!$A$33:$A$776,$A66,СВЦЭМ!$B$33:$B$776,E$44)+'СЕТ СН'!$F$14+СВЦЭМ!$D$10+'СЕТ СН'!$F$6-'СЕТ СН'!$F$26</f>
        <v>1175.9236863799999</v>
      </c>
      <c r="F66" s="36">
        <f>SUMIFS(СВЦЭМ!$D$33:$D$776,СВЦЭМ!$A$33:$A$776,$A66,СВЦЭМ!$B$33:$B$776,F$44)+'СЕТ СН'!$F$14+СВЦЭМ!$D$10+'СЕТ СН'!$F$6-'СЕТ СН'!$F$26</f>
        <v>1186.5256133999999</v>
      </c>
      <c r="G66" s="36">
        <f>SUMIFS(СВЦЭМ!$D$33:$D$776,СВЦЭМ!$A$33:$A$776,$A66,СВЦЭМ!$B$33:$B$776,G$44)+'СЕТ СН'!$F$14+СВЦЭМ!$D$10+'СЕТ СН'!$F$6-'СЕТ СН'!$F$26</f>
        <v>1173.87392297</v>
      </c>
      <c r="H66" s="36">
        <f>SUMIFS(СВЦЭМ!$D$33:$D$776,СВЦЭМ!$A$33:$A$776,$A66,СВЦЭМ!$B$33:$B$776,H$44)+'СЕТ СН'!$F$14+СВЦЭМ!$D$10+'СЕТ СН'!$F$6-'СЕТ СН'!$F$26</f>
        <v>1158.0050780399999</v>
      </c>
      <c r="I66" s="36">
        <f>SUMIFS(СВЦЭМ!$D$33:$D$776,СВЦЭМ!$A$33:$A$776,$A66,СВЦЭМ!$B$33:$B$776,I$44)+'СЕТ СН'!$F$14+СВЦЭМ!$D$10+'СЕТ СН'!$F$6-'СЕТ СН'!$F$26</f>
        <v>1144.4257407699999</v>
      </c>
      <c r="J66" s="36">
        <f>SUMIFS(СВЦЭМ!$D$33:$D$776,СВЦЭМ!$A$33:$A$776,$A66,СВЦЭМ!$B$33:$B$776,J$44)+'СЕТ СН'!$F$14+СВЦЭМ!$D$10+'СЕТ СН'!$F$6-'СЕТ СН'!$F$26</f>
        <v>1116.82116253</v>
      </c>
      <c r="K66" s="36">
        <f>SUMIFS(СВЦЭМ!$D$33:$D$776,СВЦЭМ!$A$33:$A$776,$A66,СВЦЭМ!$B$33:$B$776,K$44)+'СЕТ СН'!$F$14+СВЦЭМ!$D$10+'СЕТ СН'!$F$6-'СЕТ СН'!$F$26</f>
        <v>1080.34025705</v>
      </c>
      <c r="L66" s="36">
        <f>SUMIFS(СВЦЭМ!$D$33:$D$776,СВЦЭМ!$A$33:$A$776,$A66,СВЦЭМ!$B$33:$B$776,L$44)+'СЕТ СН'!$F$14+СВЦЭМ!$D$10+'СЕТ СН'!$F$6-'СЕТ СН'!$F$26</f>
        <v>1060.58504266</v>
      </c>
      <c r="M66" s="36">
        <f>SUMIFS(СВЦЭМ!$D$33:$D$776,СВЦЭМ!$A$33:$A$776,$A66,СВЦЭМ!$B$33:$B$776,M$44)+'СЕТ СН'!$F$14+СВЦЭМ!$D$10+'СЕТ СН'!$F$6-'СЕТ СН'!$F$26</f>
        <v>1063.7512507599999</v>
      </c>
      <c r="N66" s="36">
        <f>SUMIFS(СВЦЭМ!$D$33:$D$776,СВЦЭМ!$A$33:$A$776,$A66,СВЦЭМ!$B$33:$B$776,N$44)+'СЕТ СН'!$F$14+СВЦЭМ!$D$10+'СЕТ СН'!$F$6-'СЕТ СН'!$F$26</f>
        <v>1079.47280581</v>
      </c>
      <c r="O66" s="36">
        <f>SUMIFS(СВЦЭМ!$D$33:$D$776,СВЦЭМ!$A$33:$A$776,$A66,СВЦЭМ!$B$33:$B$776,O$44)+'СЕТ СН'!$F$14+СВЦЭМ!$D$10+'СЕТ СН'!$F$6-'СЕТ СН'!$F$26</f>
        <v>1093.7932937599999</v>
      </c>
      <c r="P66" s="36">
        <f>SUMIFS(СВЦЭМ!$D$33:$D$776,СВЦЭМ!$A$33:$A$776,$A66,СВЦЭМ!$B$33:$B$776,P$44)+'СЕТ СН'!$F$14+СВЦЭМ!$D$10+'СЕТ СН'!$F$6-'СЕТ СН'!$F$26</f>
        <v>1076.1566466499999</v>
      </c>
      <c r="Q66" s="36">
        <f>SUMIFS(СВЦЭМ!$D$33:$D$776,СВЦЭМ!$A$33:$A$776,$A66,СВЦЭМ!$B$33:$B$776,Q$44)+'СЕТ СН'!$F$14+СВЦЭМ!$D$10+'СЕТ СН'!$F$6-'СЕТ СН'!$F$26</f>
        <v>1086.08789009</v>
      </c>
      <c r="R66" s="36">
        <f>SUMIFS(СВЦЭМ!$D$33:$D$776,СВЦЭМ!$A$33:$A$776,$A66,СВЦЭМ!$B$33:$B$776,R$44)+'СЕТ СН'!$F$14+СВЦЭМ!$D$10+'СЕТ СН'!$F$6-'СЕТ СН'!$F$26</f>
        <v>1104.0163330800001</v>
      </c>
      <c r="S66" s="36">
        <f>SUMIFS(СВЦЭМ!$D$33:$D$776,СВЦЭМ!$A$33:$A$776,$A66,СВЦЭМ!$B$33:$B$776,S$44)+'СЕТ СН'!$F$14+СВЦЭМ!$D$10+'СЕТ СН'!$F$6-'СЕТ СН'!$F$26</f>
        <v>1077.8997696199999</v>
      </c>
      <c r="T66" s="36">
        <f>SUMIFS(СВЦЭМ!$D$33:$D$776,СВЦЭМ!$A$33:$A$776,$A66,СВЦЭМ!$B$33:$B$776,T$44)+'СЕТ СН'!$F$14+СВЦЭМ!$D$10+'СЕТ СН'!$F$6-'СЕТ СН'!$F$26</f>
        <v>1058.3219425999998</v>
      </c>
      <c r="U66" s="36">
        <f>SUMIFS(СВЦЭМ!$D$33:$D$776,СВЦЭМ!$A$33:$A$776,$A66,СВЦЭМ!$B$33:$B$776,U$44)+'СЕТ СН'!$F$14+СВЦЭМ!$D$10+'СЕТ СН'!$F$6-'СЕТ СН'!$F$26</f>
        <v>1045.7725259199999</v>
      </c>
      <c r="V66" s="36">
        <f>SUMIFS(СВЦЭМ!$D$33:$D$776,СВЦЭМ!$A$33:$A$776,$A66,СВЦЭМ!$B$33:$B$776,V$44)+'СЕТ СН'!$F$14+СВЦЭМ!$D$10+'СЕТ СН'!$F$6-'СЕТ СН'!$F$26</f>
        <v>1050.5159208799998</v>
      </c>
      <c r="W66" s="36">
        <f>SUMIFS(СВЦЭМ!$D$33:$D$776,СВЦЭМ!$A$33:$A$776,$A66,СВЦЭМ!$B$33:$B$776,W$44)+'СЕТ СН'!$F$14+СВЦЭМ!$D$10+'СЕТ СН'!$F$6-'СЕТ СН'!$F$26</f>
        <v>1068.63539597</v>
      </c>
      <c r="X66" s="36">
        <f>SUMIFS(СВЦЭМ!$D$33:$D$776,СВЦЭМ!$A$33:$A$776,$A66,СВЦЭМ!$B$33:$B$776,X$44)+'СЕТ СН'!$F$14+СВЦЭМ!$D$10+'СЕТ СН'!$F$6-'СЕТ СН'!$F$26</f>
        <v>1092.5253911499999</v>
      </c>
      <c r="Y66" s="36">
        <f>SUMIFS(СВЦЭМ!$D$33:$D$776,СВЦЭМ!$A$33:$A$776,$A66,СВЦЭМ!$B$33:$B$776,Y$44)+'СЕТ СН'!$F$14+СВЦЭМ!$D$10+'СЕТ СН'!$F$6-'СЕТ СН'!$F$26</f>
        <v>1132.0432764299999</v>
      </c>
    </row>
    <row r="67" spans="1:27" ht="15.75" x14ac:dyDescent="0.2">
      <c r="A67" s="35">
        <f t="shared" si="1"/>
        <v>44250</v>
      </c>
      <c r="B67" s="36">
        <f>SUMIFS(СВЦЭМ!$D$33:$D$776,СВЦЭМ!$A$33:$A$776,$A67,СВЦЭМ!$B$33:$B$776,B$44)+'СЕТ СН'!$F$14+СВЦЭМ!$D$10+'СЕТ СН'!$F$6-'СЕТ СН'!$F$26</f>
        <v>1091.60464953</v>
      </c>
      <c r="C67" s="36">
        <f>SUMIFS(СВЦЭМ!$D$33:$D$776,СВЦЭМ!$A$33:$A$776,$A67,СВЦЭМ!$B$33:$B$776,C$44)+'СЕТ СН'!$F$14+СВЦЭМ!$D$10+'СЕТ СН'!$F$6-'СЕТ СН'!$F$26</f>
        <v>1114.2667896399998</v>
      </c>
      <c r="D67" s="36">
        <f>SUMIFS(СВЦЭМ!$D$33:$D$776,СВЦЭМ!$A$33:$A$776,$A67,СВЦЭМ!$B$33:$B$776,D$44)+'СЕТ СН'!$F$14+СВЦЭМ!$D$10+'СЕТ СН'!$F$6-'СЕТ СН'!$F$26</f>
        <v>1146.1053660699999</v>
      </c>
      <c r="E67" s="36">
        <f>SUMIFS(СВЦЭМ!$D$33:$D$776,СВЦЭМ!$A$33:$A$776,$A67,СВЦЭМ!$B$33:$B$776,E$44)+'СЕТ СН'!$F$14+СВЦЭМ!$D$10+'СЕТ СН'!$F$6-'СЕТ СН'!$F$26</f>
        <v>1149.36874769</v>
      </c>
      <c r="F67" s="36">
        <f>SUMIFS(СВЦЭМ!$D$33:$D$776,СВЦЭМ!$A$33:$A$776,$A67,СВЦЭМ!$B$33:$B$776,F$44)+'СЕТ СН'!$F$14+СВЦЭМ!$D$10+'СЕТ СН'!$F$6-'СЕТ СН'!$F$26</f>
        <v>1154.7964301</v>
      </c>
      <c r="G67" s="36">
        <f>SUMIFS(СВЦЭМ!$D$33:$D$776,СВЦЭМ!$A$33:$A$776,$A67,СВЦЭМ!$B$33:$B$776,G$44)+'СЕТ СН'!$F$14+СВЦЭМ!$D$10+'СЕТ СН'!$F$6-'СЕТ СН'!$F$26</f>
        <v>1156.4660194200001</v>
      </c>
      <c r="H67" s="36">
        <f>SUMIFS(СВЦЭМ!$D$33:$D$776,СВЦЭМ!$A$33:$A$776,$A67,СВЦЭМ!$B$33:$B$776,H$44)+'СЕТ СН'!$F$14+СВЦЭМ!$D$10+'СЕТ СН'!$F$6-'СЕТ СН'!$F$26</f>
        <v>1145.54038083</v>
      </c>
      <c r="I67" s="36">
        <f>SUMIFS(СВЦЭМ!$D$33:$D$776,СВЦЭМ!$A$33:$A$776,$A67,СВЦЭМ!$B$33:$B$776,I$44)+'СЕТ СН'!$F$14+СВЦЭМ!$D$10+'СЕТ СН'!$F$6-'СЕТ СН'!$F$26</f>
        <v>1132.9409716300001</v>
      </c>
      <c r="J67" s="36">
        <f>SUMIFS(СВЦЭМ!$D$33:$D$776,СВЦЭМ!$A$33:$A$776,$A67,СВЦЭМ!$B$33:$B$776,J$44)+'СЕТ СН'!$F$14+СВЦЭМ!$D$10+'СЕТ СН'!$F$6-'СЕТ СН'!$F$26</f>
        <v>1093.6105711799999</v>
      </c>
      <c r="K67" s="36">
        <f>SUMIFS(СВЦЭМ!$D$33:$D$776,СВЦЭМ!$A$33:$A$776,$A67,СВЦЭМ!$B$33:$B$776,K$44)+'СЕТ СН'!$F$14+СВЦЭМ!$D$10+'СЕТ СН'!$F$6-'СЕТ СН'!$F$26</f>
        <v>1058.2638923699999</v>
      </c>
      <c r="L67" s="36">
        <f>SUMIFS(СВЦЭМ!$D$33:$D$776,СВЦЭМ!$A$33:$A$776,$A67,СВЦЭМ!$B$33:$B$776,L$44)+'СЕТ СН'!$F$14+СВЦЭМ!$D$10+'СЕТ СН'!$F$6-'СЕТ СН'!$F$26</f>
        <v>1048.9830094499998</v>
      </c>
      <c r="M67" s="36">
        <f>SUMIFS(СВЦЭМ!$D$33:$D$776,СВЦЭМ!$A$33:$A$776,$A67,СВЦЭМ!$B$33:$B$776,M$44)+'СЕТ СН'!$F$14+СВЦЭМ!$D$10+'СЕТ СН'!$F$6-'СЕТ СН'!$F$26</f>
        <v>1047.7665770199999</v>
      </c>
      <c r="N67" s="36">
        <f>SUMIFS(СВЦЭМ!$D$33:$D$776,СВЦЭМ!$A$33:$A$776,$A67,СВЦЭМ!$B$33:$B$776,N$44)+'СЕТ СН'!$F$14+СВЦЭМ!$D$10+'СЕТ СН'!$F$6-'СЕТ СН'!$F$26</f>
        <v>1072.3543200199999</v>
      </c>
      <c r="O67" s="36">
        <f>SUMIFS(СВЦЭМ!$D$33:$D$776,СВЦЭМ!$A$33:$A$776,$A67,СВЦЭМ!$B$33:$B$776,O$44)+'СЕТ СН'!$F$14+СВЦЭМ!$D$10+'СЕТ СН'!$F$6-'СЕТ СН'!$F$26</f>
        <v>1104.02449523</v>
      </c>
      <c r="P67" s="36">
        <f>SUMIFS(СВЦЭМ!$D$33:$D$776,СВЦЭМ!$A$33:$A$776,$A67,СВЦЭМ!$B$33:$B$776,P$44)+'СЕТ СН'!$F$14+СВЦЭМ!$D$10+'СЕТ СН'!$F$6-'СЕТ СН'!$F$26</f>
        <v>1094.2679428599999</v>
      </c>
      <c r="Q67" s="36">
        <f>SUMIFS(СВЦЭМ!$D$33:$D$776,СВЦЭМ!$A$33:$A$776,$A67,СВЦЭМ!$B$33:$B$776,Q$44)+'СЕТ СН'!$F$14+СВЦЭМ!$D$10+'СЕТ СН'!$F$6-'СЕТ СН'!$F$26</f>
        <v>1097.6203274500001</v>
      </c>
      <c r="R67" s="36">
        <f>SUMIFS(СВЦЭМ!$D$33:$D$776,СВЦЭМ!$A$33:$A$776,$A67,СВЦЭМ!$B$33:$B$776,R$44)+'СЕТ СН'!$F$14+СВЦЭМ!$D$10+'СЕТ СН'!$F$6-'СЕТ СН'!$F$26</f>
        <v>1109.0607814</v>
      </c>
      <c r="S67" s="36">
        <f>SUMIFS(СВЦЭМ!$D$33:$D$776,СВЦЭМ!$A$33:$A$776,$A67,СВЦЭМ!$B$33:$B$776,S$44)+'СЕТ СН'!$F$14+СВЦЭМ!$D$10+'СЕТ СН'!$F$6-'СЕТ СН'!$F$26</f>
        <v>1090.78773228</v>
      </c>
      <c r="T67" s="36">
        <f>SUMIFS(СВЦЭМ!$D$33:$D$776,СВЦЭМ!$A$33:$A$776,$A67,СВЦЭМ!$B$33:$B$776,T$44)+'СЕТ СН'!$F$14+СВЦЭМ!$D$10+'СЕТ СН'!$F$6-'СЕТ СН'!$F$26</f>
        <v>1070.11008814</v>
      </c>
      <c r="U67" s="36">
        <f>SUMIFS(СВЦЭМ!$D$33:$D$776,СВЦЭМ!$A$33:$A$776,$A67,СВЦЭМ!$B$33:$B$776,U$44)+'СЕТ СН'!$F$14+СВЦЭМ!$D$10+'СЕТ СН'!$F$6-'СЕТ СН'!$F$26</f>
        <v>1054.52634309</v>
      </c>
      <c r="V67" s="36">
        <f>SUMIFS(СВЦЭМ!$D$33:$D$776,СВЦЭМ!$A$33:$A$776,$A67,СВЦЭМ!$B$33:$B$776,V$44)+'СЕТ СН'!$F$14+СВЦЭМ!$D$10+'СЕТ СН'!$F$6-'СЕТ СН'!$F$26</f>
        <v>1057.3510020199999</v>
      </c>
      <c r="W67" s="36">
        <f>SUMIFS(СВЦЭМ!$D$33:$D$776,СВЦЭМ!$A$33:$A$776,$A67,СВЦЭМ!$B$33:$B$776,W$44)+'СЕТ СН'!$F$14+СВЦЭМ!$D$10+'СЕТ СН'!$F$6-'СЕТ СН'!$F$26</f>
        <v>1072.34193949</v>
      </c>
      <c r="X67" s="36">
        <f>SUMIFS(СВЦЭМ!$D$33:$D$776,СВЦЭМ!$A$33:$A$776,$A67,СВЦЭМ!$B$33:$B$776,X$44)+'СЕТ СН'!$F$14+СВЦЭМ!$D$10+'СЕТ СН'!$F$6-'СЕТ СН'!$F$26</f>
        <v>1098.7562386300001</v>
      </c>
      <c r="Y67" s="36">
        <f>SUMIFS(СВЦЭМ!$D$33:$D$776,СВЦЭМ!$A$33:$A$776,$A67,СВЦЭМ!$B$33:$B$776,Y$44)+'СЕТ СН'!$F$14+СВЦЭМ!$D$10+'СЕТ СН'!$F$6-'СЕТ СН'!$F$26</f>
        <v>1124.8052980500001</v>
      </c>
    </row>
    <row r="68" spans="1:27" ht="15.75" x14ac:dyDescent="0.2">
      <c r="A68" s="35">
        <f t="shared" si="1"/>
        <v>44251</v>
      </c>
      <c r="B68" s="36">
        <f>SUMIFS(СВЦЭМ!$D$33:$D$776,СВЦЭМ!$A$33:$A$776,$A68,СВЦЭМ!$B$33:$B$776,B$44)+'СЕТ СН'!$F$14+СВЦЭМ!$D$10+'СЕТ СН'!$F$6-'СЕТ СН'!$F$26</f>
        <v>1081.65393999</v>
      </c>
      <c r="C68" s="36">
        <f>SUMIFS(СВЦЭМ!$D$33:$D$776,СВЦЭМ!$A$33:$A$776,$A68,СВЦЭМ!$B$33:$B$776,C$44)+'СЕТ СН'!$F$14+СВЦЭМ!$D$10+'СЕТ СН'!$F$6-'СЕТ СН'!$F$26</f>
        <v>1092.4727664899999</v>
      </c>
      <c r="D68" s="36">
        <f>SUMIFS(СВЦЭМ!$D$33:$D$776,СВЦЭМ!$A$33:$A$776,$A68,СВЦЭМ!$B$33:$B$776,D$44)+'СЕТ СН'!$F$14+СВЦЭМ!$D$10+'СЕТ СН'!$F$6-'СЕТ СН'!$F$26</f>
        <v>1119.1729983800001</v>
      </c>
      <c r="E68" s="36">
        <f>SUMIFS(СВЦЭМ!$D$33:$D$776,СВЦЭМ!$A$33:$A$776,$A68,СВЦЭМ!$B$33:$B$776,E$44)+'СЕТ СН'!$F$14+СВЦЭМ!$D$10+'СЕТ СН'!$F$6-'СЕТ СН'!$F$26</f>
        <v>1122.3954482499998</v>
      </c>
      <c r="F68" s="36">
        <f>SUMIFS(СВЦЭМ!$D$33:$D$776,СВЦЭМ!$A$33:$A$776,$A68,СВЦЭМ!$B$33:$B$776,F$44)+'СЕТ СН'!$F$14+СВЦЭМ!$D$10+'СЕТ СН'!$F$6-'СЕТ СН'!$F$26</f>
        <v>1140.58551347</v>
      </c>
      <c r="G68" s="36">
        <f>SUMIFS(СВЦЭМ!$D$33:$D$776,СВЦЭМ!$A$33:$A$776,$A68,СВЦЭМ!$B$33:$B$776,G$44)+'СЕТ СН'!$F$14+СВЦЭМ!$D$10+'СЕТ СН'!$F$6-'СЕТ СН'!$F$26</f>
        <v>1130.1831349399999</v>
      </c>
      <c r="H68" s="36">
        <f>SUMIFS(СВЦЭМ!$D$33:$D$776,СВЦЭМ!$A$33:$A$776,$A68,СВЦЭМ!$B$33:$B$776,H$44)+'СЕТ СН'!$F$14+СВЦЭМ!$D$10+'СЕТ СН'!$F$6-'СЕТ СН'!$F$26</f>
        <v>1116.8135963899999</v>
      </c>
      <c r="I68" s="36">
        <f>SUMIFS(СВЦЭМ!$D$33:$D$776,СВЦЭМ!$A$33:$A$776,$A68,СВЦЭМ!$B$33:$B$776,I$44)+'СЕТ СН'!$F$14+СВЦЭМ!$D$10+'СЕТ СН'!$F$6-'СЕТ СН'!$F$26</f>
        <v>1106.6685109499999</v>
      </c>
      <c r="J68" s="36">
        <f>SUMIFS(СВЦЭМ!$D$33:$D$776,СВЦЭМ!$A$33:$A$776,$A68,СВЦЭМ!$B$33:$B$776,J$44)+'СЕТ СН'!$F$14+СВЦЭМ!$D$10+'СЕТ СН'!$F$6-'СЕТ СН'!$F$26</f>
        <v>1096.0716275699999</v>
      </c>
      <c r="K68" s="36">
        <f>SUMIFS(СВЦЭМ!$D$33:$D$776,СВЦЭМ!$A$33:$A$776,$A68,СВЦЭМ!$B$33:$B$776,K$44)+'СЕТ СН'!$F$14+СВЦЭМ!$D$10+'СЕТ СН'!$F$6-'СЕТ СН'!$F$26</f>
        <v>1084.7834905299999</v>
      </c>
      <c r="L68" s="36">
        <f>SUMIFS(СВЦЭМ!$D$33:$D$776,СВЦЭМ!$A$33:$A$776,$A68,СВЦЭМ!$B$33:$B$776,L$44)+'СЕТ СН'!$F$14+СВЦЭМ!$D$10+'СЕТ СН'!$F$6-'СЕТ СН'!$F$26</f>
        <v>1088.7592644199999</v>
      </c>
      <c r="M68" s="36">
        <f>SUMIFS(СВЦЭМ!$D$33:$D$776,СВЦЭМ!$A$33:$A$776,$A68,СВЦЭМ!$B$33:$B$776,M$44)+'СЕТ СН'!$F$14+СВЦЭМ!$D$10+'СЕТ СН'!$F$6-'СЕТ СН'!$F$26</f>
        <v>1101.2942815200001</v>
      </c>
      <c r="N68" s="36">
        <f>SUMIFS(СВЦЭМ!$D$33:$D$776,СВЦЭМ!$A$33:$A$776,$A68,СВЦЭМ!$B$33:$B$776,N$44)+'СЕТ СН'!$F$14+СВЦЭМ!$D$10+'СЕТ СН'!$F$6-'СЕТ СН'!$F$26</f>
        <v>1120.3638491199999</v>
      </c>
      <c r="O68" s="36">
        <f>SUMIFS(СВЦЭМ!$D$33:$D$776,СВЦЭМ!$A$33:$A$776,$A68,СВЦЭМ!$B$33:$B$776,O$44)+'СЕТ СН'!$F$14+СВЦЭМ!$D$10+'СЕТ СН'!$F$6-'СЕТ СН'!$F$26</f>
        <v>1134.12438658</v>
      </c>
      <c r="P68" s="36">
        <f>SUMIFS(СВЦЭМ!$D$33:$D$776,СВЦЭМ!$A$33:$A$776,$A68,СВЦЭМ!$B$33:$B$776,P$44)+'СЕТ СН'!$F$14+СВЦЭМ!$D$10+'СЕТ СН'!$F$6-'СЕТ СН'!$F$26</f>
        <v>1099.42733512</v>
      </c>
      <c r="Q68" s="36">
        <f>SUMIFS(СВЦЭМ!$D$33:$D$776,СВЦЭМ!$A$33:$A$776,$A68,СВЦЭМ!$B$33:$B$776,Q$44)+'СЕТ СН'!$F$14+СВЦЭМ!$D$10+'СЕТ СН'!$F$6-'СЕТ СН'!$F$26</f>
        <v>1118.1992682099999</v>
      </c>
      <c r="R68" s="36">
        <f>SUMIFS(СВЦЭМ!$D$33:$D$776,СВЦЭМ!$A$33:$A$776,$A68,СВЦЭМ!$B$33:$B$776,R$44)+'СЕТ СН'!$F$14+СВЦЭМ!$D$10+'СЕТ СН'!$F$6-'СЕТ СН'!$F$26</f>
        <v>1138.7945105899998</v>
      </c>
      <c r="S68" s="36">
        <f>SUMIFS(СВЦЭМ!$D$33:$D$776,СВЦЭМ!$A$33:$A$776,$A68,СВЦЭМ!$B$33:$B$776,S$44)+'СЕТ СН'!$F$14+СВЦЭМ!$D$10+'СЕТ СН'!$F$6-'СЕТ СН'!$F$26</f>
        <v>1116.2226624099999</v>
      </c>
      <c r="T68" s="36">
        <f>SUMIFS(СВЦЭМ!$D$33:$D$776,СВЦЭМ!$A$33:$A$776,$A68,СВЦЭМ!$B$33:$B$776,T$44)+'СЕТ СН'!$F$14+СВЦЭМ!$D$10+'СЕТ СН'!$F$6-'СЕТ СН'!$F$26</f>
        <v>1102.3575474899999</v>
      </c>
      <c r="U68" s="36">
        <f>SUMIFS(СВЦЭМ!$D$33:$D$776,СВЦЭМ!$A$33:$A$776,$A68,СВЦЭМ!$B$33:$B$776,U$44)+'СЕТ СН'!$F$14+СВЦЭМ!$D$10+'СЕТ СН'!$F$6-'СЕТ СН'!$F$26</f>
        <v>1083.0930233299998</v>
      </c>
      <c r="V68" s="36">
        <f>SUMIFS(СВЦЭМ!$D$33:$D$776,СВЦЭМ!$A$33:$A$776,$A68,СВЦЭМ!$B$33:$B$776,V$44)+'СЕТ СН'!$F$14+СВЦЭМ!$D$10+'СЕТ СН'!$F$6-'СЕТ СН'!$F$26</f>
        <v>1078.9802127999999</v>
      </c>
      <c r="W68" s="36">
        <f>SUMIFS(СВЦЭМ!$D$33:$D$776,СВЦЭМ!$A$33:$A$776,$A68,СВЦЭМ!$B$33:$B$776,W$44)+'СЕТ СН'!$F$14+СВЦЭМ!$D$10+'СЕТ СН'!$F$6-'СЕТ СН'!$F$26</f>
        <v>1086.60012377</v>
      </c>
      <c r="X68" s="36">
        <f>SUMIFS(СВЦЭМ!$D$33:$D$776,СВЦЭМ!$A$33:$A$776,$A68,СВЦЭМ!$B$33:$B$776,X$44)+'СЕТ СН'!$F$14+СВЦЭМ!$D$10+'СЕТ СН'!$F$6-'СЕТ СН'!$F$26</f>
        <v>1111.12588684</v>
      </c>
      <c r="Y68" s="36">
        <f>SUMIFS(СВЦЭМ!$D$33:$D$776,СВЦЭМ!$A$33:$A$776,$A68,СВЦЭМ!$B$33:$B$776,Y$44)+'СЕТ СН'!$F$14+СВЦЭМ!$D$10+'СЕТ СН'!$F$6-'СЕТ СН'!$F$26</f>
        <v>1136.46000293</v>
      </c>
    </row>
    <row r="69" spans="1:27" ht="15.75" x14ac:dyDescent="0.2">
      <c r="A69" s="35">
        <f t="shared" si="1"/>
        <v>44252</v>
      </c>
      <c r="B69" s="36">
        <f>SUMIFS(СВЦЭМ!$D$33:$D$776,СВЦЭМ!$A$33:$A$776,$A69,СВЦЭМ!$B$33:$B$776,B$44)+'СЕТ СН'!$F$14+СВЦЭМ!$D$10+'СЕТ СН'!$F$6-'СЕТ СН'!$F$26</f>
        <v>1081.8869954699999</v>
      </c>
      <c r="C69" s="36">
        <f>SUMIFS(СВЦЭМ!$D$33:$D$776,СВЦЭМ!$A$33:$A$776,$A69,СВЦЭМ!$B$33:$B$776,C$44)+'СЕТ СН'!$F$14+СВЦЭМ!$D$10+'СЕТ СН'!$F$6-'СЕТ СН'!$F$26</f>
        <v>1105.4262950699999</v>
      </c>
      <c r="D69" s="36">
        <f>SUMIFS(СВЦЭМ!$D$33:$D$776,СВЦЭМ!$A$33:$A$776,$A69,СВЦЭМ!$B$33:$B$776,D$44)+'СЕТ СН'!$F$14+СВЦЭМ!$D$10+'СЕТ СН'!$F$6-'СЕТ СН'!$F$26</f>
        <v>1129.02788747</v>
      </c>
      <c r="E69" s="36">
        <f>SUMIFS(СВЦЭМ!$D$33:$D$776,СВЦЭМ!$A$33:$A$776,$A69,СВЦЭМ!$B$33:$B$776,E$44)+'СЕТ СН'!$F$14+СВЦЭМ!$D$10+'СЕТ СН'!$F$6-'СЕТ СН'!$F$26</f>
        <v>1134.15231978</v>
      </c>
      <c r="F69" s="36">
        <f>SUMIFS(СВЦЭМ!$D$33:$D$776,СВЦЭМ!$A$33:$A$776,$A69,СВЦЭМ!$B$33:$B$776,F$44)+'СЕТ СН'!$F$14+СВЦЭМ!$D$10+'СЕТ СН'!$F$6-'СЕТ СН'!$F$26</f>
        <v>1144.2433630099999</v>
      </c>
      <c r="G69" s="36">
        <f>SUMIFS(СВЦЭМ!$D$33:$D$776,СВЦЭМ!$A$33:$A$776,$A69,СВЦЭМ!$B$33:$B$776,G$44)+'СЕТ СН'!$F$14+СВЦЭМ!$D$10+'СЕТ СН'!$F$6-'СЕТ СН'!$F$26</f>
        <v>1128.8731274199999</v>
      </c>
      <c r="H69" s="36">
        <f>SUMIFS(СВЦЭМ!$D$33:$D$776,СВЦЭМ!$A$33:$A$776,$A69,СВЦЭМ!$B$33:$B$776,H$44)+'СЕТ СН'!$F$14+СВЦЭМ!$D$10+'СЕТ СН'!$F$6-'СЕТ СН'!$F$26</f>
        <v>1091.41557801</v>
      </c>
      <c r="I69" s="36">
        <f>SUMIFS(СВЦЭМ!$D$33:$D$776,СВЦЭМ!$A$33:$A$776,$A69,СВЦЭМ!$B$33:$B$776,I$44)+'СЕТ СН'!$F$14+СВЦЭМ!$D$10+'СЕТ СН'!$F$6-'СЕТ СН'!$F$26</f>
        <v>1072.2704587999999</v>
      </c>
      <c r="J69" s="36">
        <f>SUMIFS(СВЦЭМ!$D$33:$D$776,СВЦЭМ!$A$33:$A$776,$A69,СВЦЭМ!$B$33:$B$776,J$44)+'СЕТ СН'!$F$14+СВЦЭМ!$D$10+'СЕТ СН'!$F$6-'СЕТ СН'!$F$26</f>
        <v>1066.9913671199999</v>
      </c>
      <c r="K69" s="36">
        <f>SUMIFS(СВЦЭМ!$D$33:$D$776,СВЦЭМ!$A$33:$A$776,$A69,СВЦЭМ!$B$33:$B$776,K$44)+'СЕТ СН'!$F$14+СВЦЭМ!$D$10+'СЕТ СН'!$F$6-'СЕТ СН'!$F$26</f>
        <v>1068.8895268799999</v>
      </c>
      <c r="L69" s="36">
        <f>SUMIFS(СВЦЭМ!$D$33:$D$776,СВЦЭМ!$A$33:$A$776,$A69,СВЦЭМ!$B$33:$B$776,L$44)+'СЕТ СН'!$F$14+СВЦЭМ!$D$10+'СЕТ СН'!$F$6-'СЕТ СН'!$F$26</f>
        <v>1085.9653913999998</v>
      </c>
      <c r="M69" s="36">
        <f>SUMIFS(СВЦЭМ!$D$33:$D$776,СВЦЭМ!$A$33:$A$776,$A69,СВЦЭМ!$B$33:$B$776,M$44)+'СЕТ СН'!$F$14+СВЦЭМ!$D$10+'СЕТ СН'!$F$6-'СЕТ СН'!$F$26</f>
        <v>1082.4632700699999</v>
      </c>
      <c r="N69" s="36">
        <f>SUMIFS(СВЦЭМ!$D$33:$D$776,СВЦЭМ!$A$33:$A$776,$A69,СВЦЭМ!$B$33:$B$776,N$44)+'СЕТ СН'!$F$14+СВЦЭМ!$D$10+'СЕТ СН'!$F$6-'СЕТ СН'!$F$26</f>
        <v>1103.2792884599999</v>
      </c>
      <c r="O69" s="36">
        <f>SUMIFS(СВЦЭМ!$D$33:$D$776,СВЦЭМ!$A$33:$A$776,$A69,СВЦЭМ!$B$33:$B$776,O$44)+'СЕТ СН'!$F$14+СВЦЭМ!$D$10+'СЕТ СН'!$F$6-'СЕТ СН'!$F$26</f>
        <v>1142.0306283800001</v>
      </c>
      <c r="P69" s="36">
        <f>SUMIFS(СВЦЭМ!$D$33:$D$776,СВЦЭМ!$A$33:$A$776,$A69,СВЦЭМ!$B$33:$B$776,P$44)+'СЕТ СН'!$F$14+СВЦЭМ!$D$10+'СЕТ СН'!$F$6-'СЕТ СН'!$F$26</f>
        <v>1128.6573437100001</v>
      </c>
      <c r="Q69" s="36">
        <f>SUMIFS(СВЦЭМ!$D$33:$D$776,СВЦЭМ!$A$33:$A$776,$A69,СВЦЭМ!$B$33:$B$776,Q$44)+'СЕТ СН'!$F$14+СВЦЭМ!$D$10+'СЕТ СН'!$F$6-'СЕТ СН'!$F$26</f>
        <v>1126.07258123</v>
      </c>
      <c r="R69" s="36">
        <f>SUMIFS(СВЦЭМ!$D$33:$D$776,СВЦЭМ!$A$33:$A$776,$A69,СВЦЭМ!$B$33:$B$776,R$44)+'СЕТ СН'!$F$14+СВЦЭМ!$D$10+'СЕТ СН'!$F$6-'СЕТ СН'!$F$26</f>
        <v>1135.5039199399998</v>
      </c>
      <c r="S69" s="36">
        <f>SUMIFS(СВЦЭМ!$D$33:$D$776,СВЦЭМ!$A$33:$A$776,$A69,СВЦЭМ!$B$33:$B$776,S$44)+'СЕТ СН'!$F$14+СВЦЭМ!$D$10+'СЕТ СН'!$F$6-'СЕТ СН'!$F$26</f>
        <v>1116.98654141</v>
      </c>
      <c r="T69" s="36">
        <f>SUMIFS(СВЦЭМ!$D$33:$D$776,СВЦЭМ!$A$33:$A$776,$A69,СВЦЭМ!$B$33:$B$776,T$44)+'СЕТ СН'!$F$14+СВЦЭМ!$D$10+'СЕТ СН'!$F$6-'СЕТ СН'!$F$26</f>
        <v>1109.0196925599998</v>
      </c>
      <c r="U69" s="36">
        <f>SUMIFS(СВЦЭМ!$D$33:$D$776,СВЦЭМ!$A$33:$A$776,$A69,СВЦЭМ!$B$33:$B$776,U$44)+'СЕТ СН'!$F$14+СВЦЭМ!$D$10+'СЕТ СН'!$F$6-'СЕТ СН'!$F$26</f>
        <v>1114.53958444</v>
      </c>
      <c r="V69" s="36">
        <f>SUMIFS(СВЦЭМ!$D$33:$D$776,СВЦЭМ!$A$33:$A$776,$A69,СВЦЭМ!$B$33:$B$776,V$44)+'СЕТ СН'!$F$14+СВЦЭМ!$D$10+'СЕТ СН'!$F$6-'СЕТ СН'!$F$26</f>
        <v>1110.08206481</v>
      </c>
      <c r="W69" s="36">
        <f>SUMIFS(СВЦЭМ!$D$33:$D$776,СВЦЭМ!$A$33:$A$776,$A69,СВЦЭМ!$B$33:$B$776,W$44)+'СЕТ СН'!$F$14+СВЦЭМ!$D$10+'СЕТ СН'!$F$6-'СЕТ СН'!$F$26</f>
        <v>1105.00087717</v>
      </c>
      <c r="X69" s="36">
        <f>SUMIFS(СВЦЭМ!$D$33:$D$776,СВЦЭМ!$A$33:$A$776,$A69,СВЦЭМ!$B$33:$B$776,X$44)+'СЕТ СН'!$F$14+СВЦЭМ!$D$10+'СЕТ СН'!$F$6-'СЕТ СН'!$F$26</f>
        <v>1110.6743797399999</v>
      </c>
      <c r="Y69" s="36">
        <f>SUMIFS(СВЦЭМ!$D$33:$D$776,СВЦЭМ!$A$33:$A$776,$A69,СВЦЭМ!$B$33:$B$776,Y$44)+'СЕТ СН'!$F$14+СВЦЭМ!$D$10+'СЕТ СН'!$F$6-'СЕТ СН'!$F$26</f>
        <v>1118.9255227600001</v>
      </c>
    </row>
    <row r="70" spans="1:27" ht="15.75" x14ac:dyDescent="0.2">
      <c r="A70" s="35">
        <f t="shared" si="1"/>
        <v>44253</v>
      </c>
      <c r="B70" s="36">
        <f>SUMIFS(СВЦЭМ!$D$33:$D$776,СВЦЭМ!$A$33:$A$776,$A70,СВЦЭМ!$B$33:$B$776,B$44)+'СЕТ СН'!$F$14+СВЦЭМ!$D$10+'СЕТ СН'!$F$6-'СЕТ СН'!$F$26</f>
        <v>1100.0126155600001</v>
      </c>
      <c r="C70" s="36">
        <f>SUMIFS(СВЦЭМ!$D$33:$D$776,СВЦЭМ!$A$33:$A$776,$A70,СВЦЭМ!$B$33:$B$776,C$44)+'СЕТ СН'!$F$14+СВЦЭМ!$D$10+'СЕТ СН'!$F$6-'СЕТ СН'!$F$26</f>
        <v>1112.3193417100001</v>
      </c>
      <c r="D70" s="36">
        <f>SUMIFS(СВЦЭМ!$D$33:$D$776,СВЦЭМ!$A$33:$A$776,$A70,СВЦЭМ!$B$33:$B$776,D$44)+'СЕТ СН'!$F$14+СВЦЭМ!$D$10+'СЕТ СН'!$F$6-'СЕТ СН'!$F$26</f>
        <v>1140.5075979600001</v>
      </c>
      <c r="E70" s="36">
        <f>SUMIFS(СВЦЭМ!$D$33:$D$776,СВЦЭМ!$A$33:$A$776,$A70,СВЦЭМ!$B$33:$B$776,E$44)+'СЕТ СН'!$F$14+СВЦЭМ!$D$10+'СЕТ СН'!$F$6-'СЕТ СН'!$F$26</f>
        <v>1145.6328148699999</v>
      </c>
      <c r="F70" s="36">
        <f>SUMIFS(СВЦЭМ!$D$33:$D$776,СВЦЭМ!$A$33:$A$776,$A70,СВЦЭМ!$B$33:$B$776,F$44)+'СЕТ СН'!$F$14+СВЦЭМ!$D$10+'СЕТ СН'!$F$6-'СЕТ СН'!$F$26</f>
        <v>1156.22564973</v>
      </c>
      <c r="G70" s="36">
        <f>SUMIFS(СВЦЭМ!$D$33:$D$776,СВЦЭМ!$A$33:$A$776,$A70,СВЦЭМ!$B$33:$B$776,G$44)+'СЕТ СН'!$F$14+СВЦЭМ!$D$10+'СЕТ СН'!$F$6-'СЕТ СН'!$F$26</f>
        <v>1142.4729708</v>
      </c>
      <c r="H70" s="36">
        <f>SUMIFS(СВЦЭМ!$D$33:$D$776,СВЦЭМ!$A$33:$A$776,$A70,СВЦЭМ!$B$33:$B$776,H$44)+'СЕТ СН'!$F$14+СВЦЭМ!$D$10+'СЕТ СН'!$F$6-'СЕТ СН'!$F$26</f>
        <v>1114.33930861</v>
      </c>
      <c r="I70" s="36">
        <f>SUMIFS(СВЦЭМ!$D$33:$D$776,СВЦЭМ!$A$33:$A$776,$A70,СВЦЭМ!$B$33:$B$776,I$44)+'СЕТ СН'!$F$14+СВЦЭМ!$D$10+'СЕТ СН'!$F$6-'СЕТ СН'!$F$26</f>
        <v>1093.6446310899998</v>
      </c>
      <c r="J70" s="36">
        <f>SUMIFS(СВЦЭМ!$D$33:$D$776,СВЦЭМ!$A$33:$A$776,$A70,СВЦЭМ!$B$33:$B$776,J$44)+'СЕТ СН'!$F$14+СВЦЭМ!$D$10+'СЕТ СН'!$F$6-'СЕТ СН'!$F$26</f>
        <v>1078.9965062699998</v>
      </c>
      <c r="K70" s="36">
        <f>SUMIFS(СВЦЭМ!$D$33:$D$776,СВЦЭМ!$A$33:$A$776,$A70,СВЦЭМ!$B$33:$B$776,K$44)+'СЕТ СН'!$F$14+СВЦЭМ!$D$10+'СЕТ СН'!$F$6-'СЕТ СН'!$F$26</f>
        <v>1088.8501641399998</v>
      </c>
      <c r="L70" s="36">
        <f>SUMIFS(СВЦЭМ!$D$33:$D$776,СВЦЭМ!$A$33:$A$776,$A70,СВЦЭМ!$B$33:$B$776,L$44)+'СЕТ СН'!$F$14+СВЦЭМ!$D$10+'СЕТ СН'!$F$6-'СЕТ СН'!$F$26</f>
        <v>1090.3719020999999</v>
      </c>
      <c r="M70" s="36">
        <f>SUMIFS(СВЦЭМ!$D$33:$D$776,СВЦЭМ!$A$33:$A$776,$A70,СВЦЭМ!$B$33:$B$776,M$44)+'СЕТ СН'!$F$14+СВЦЭМ!$D$10+'СЕТ СН'!$F$6-'СЕТ СН'!$F$26</f>
        <v>1088.3916055699999</v>
      </c>
      <c r="N70" s="36">
        <f>SUMIFS(СВЦЭМ!$D$33:$D$776,СВЦЭМ!$A$33:$A$776,$A70,СВЦЭМ!$B$33:$B$776,N$44)+'СЕТ СН'!$F$14+СВЦЭМ!$D$10+'СЕТ СН'!$F$6-'СЕТ СН'!$F$26</f>
        <v>1107.0996852200001</v>
      </c>
      <c r="O70" s="36">
        <f>SUMIFS(СВЦЭМ!$D$33:$D$776,СВЦЭМ!$A$33:$A$776,$A70,СВЦЭМ!$B$33:$B$776,O$44)+'СЕТ СН'!$F$14+СВЦЭМ!$D$10+'СЕТ СН'!$F$6-'СЕТ СН'!$F$26</f>
        <v>1115.99418227</v>
      </c>
      <c r="P70" s="36">
        <f>SUMIFS(СВЦЭМ!$D$33:$D$776,СВЦЭМ!$A$33:$A$776,$A70,СВЦЭМ!$B$33:$B$776,P$44)+'СЕТ СН'!$F$14+СВЦЭМ!$D$10+'СЕТ СН'!$F$6-'СЕТ СН'!$F$26</f>
        <v>1101.9286178799998</v>
      </c>
      <c r="Q70" s="36">
        <f>SUMIFS(СВЦЭМ!$D$33:$D$776,СВЦЭМ!$A$33:$A$776,$A70,СВЦЭМ!$B$33:$B$776,Q$44)+'СЕТ СН'!$F$14+СВЦЭМ!$D$10+'СЕТ СН'!$F$6-'СЕТ СН'!$F$26</f>
        <v>1108.3804915800001</v>
      </c>
      <c r="R70" s="36">
        <f>SUMIFS(СВЦЭМ!$D$33:$D$776,СВЦЭМ!$A$33:$A$776,$A70,СВЦЭМ!$B$33:$B$776,R$44)+'СЕТ СН'!$F$14+СВЦЭМ!$D$10+'СЕТ СН'!$F$6-'СЕТ СН'!$F$26</f>
        <v>1119.97470294</v>
      </c>
      <c r="S70" s="36">
        <f>SUMIFS(СВЦЭМ!$D$33:$D$776,СВЦЭМ!$A$33:$A$776,$A70,СВЦЭМ!$B$33:$B$776,S$44)+'СЕТ СН'!$F$14+СВЦЭМ!$D$10+'СЕТ СН'!$F$6-'СЕТ СН'!$F$26</f>
        <v>1114.3646130500001</v>
      </c>
      <c r="T70" s="36">
        <f>SUMIFS(СВЦЭМ!$D$33:$D$776,СВЦЭМ!$A$33:$A$776,$A70,СВЦЭМ!$B$33:$B$776,T$44)+'СЕТ СН'!$F$14+СВЦЭМ!$D$10+'СЕТ СН'!$F$6-'СЕТ СН'!$F$26</f>
        <v>1103.5271931500001</v>
      </c>
      <c r="U70" s="36">
        <f>SUMIFS(СВЦЭМ!$D$33:$D$776,СВЦЭМ!$A$33:$A$776,$A70,СВЦЭМ!$B$33:$B$776,U$44)+'СЕТ СН'!$F$14+СВЦЭМ!$D$10+'СЕТ СН'!$F$6-'СЕТ СН'!$F$26</f>
        <v>1093.2208018499998</v>
      </c>
      <c r="V70" s="36">
        <f>SUMIFS(СВЦЭМ!$D$33:$D$776,СВЦЭМ!$A$33:$A$776,$A70,СВЦЭМ!$B$33:$B$776,V$44)+'СЕТ СН'!$F$14+СВЦЭМ!$D$10+'СЕТ СН'!$F$6-'СЕТ СН'!$F$26</f>
        <v>1096.7490870899999</v>
      </c>
      <c r="W70" s="36">
        <f>SUMIFS(СВЦЭМ!$D$33:$D$776,СВЦЭМ!$A$33:$A$776,$A70,СВЦЭМ!$B$33:$B$776,W$44)+'СЕТ СН'!$F$14+СВЦЭМ!$D$10+'СЕТ СН'!$F$6-'СЕТ СН'!$F$26</f>
        <v>1105.6152092899999</v>
      </c>
      <c r="X70" s="36">
        <f>SUMIFS(СВЦЭМ!$D$33:$D$776,СВЦЭМ!$A$33:$A$776,$A70,СВЦЭМ!$B$33:$B$776,X$44)+'СЕТ СН'!$F$14+СВЦЭМ!$D$10+'СЕТ СН'!$F$6-'СЕТ СН'!$F$26</f>
        <v>1123.18299555</v>
      </c>
      <c r="Y70" s="36">
        <f>SUMIFS(СВЦЭМ!$D$33:$D$776,СВЦЭМ!$A$33:$A$776,$A70,СВЦЭМ!$B$33:$B$776,Y$44)+'СЕТ СН'!$F$14+СВЦЭМ!$D$10+'СЕТ СН'!$F$6-'СЕТ СН'!$F$26</f>
        <v>1126.0931682299999</v>
      </c>
    </row>
    <row r="71" spans="1:27" ht="15.75" x14ac:dyDescent="0.2">
      <c r="A71" s="35">
        <f t="shared" si="1"/>
        <v>44254</v>
      </c>
      <c r="B71" s="36">
        <f>SUMIFS(СВЦЭМ!$D$33:$D$776,СВЦЭМ!$A$33:$A$776,$A71,СВЦЭМ!$B$33:$B$776,B$44)+'СЕТ СН'!$F$14+СВЦЭМ!$D$10+'СЕТ СН'!$F$6-'СЕТ СН'!$F$26</f>
        <v>1133.46196027</v>
      </c>
      <c r="C71" s="36">
        <f>SUMIFS(СВЦЭМ!$D$33:$D$776,СВЦЭМ!$A$33:$A$776,$A71,СВЦЭМ!$B$33:$B$776,C$44)+'СЕТ СН'!$F$14+СВЦЭМ!$D$10+'СЕТ СН'!$F$6-'СЕТ СН'!$F$26</f>
        <v>1141.24164918</v>
      </c>
      <c r="D71" s="36">
        <f>SUMIFS(СВЦЭМ!$D$33:$D$776,СВЦЭМ!$A$33:$A$776,$A71,СВЦЭМ!$B$33:$B$776,D$44)+'СЕТ СН'!$F$14+СВЦЭМ!$D$10+'СЕТ СН'!$F$6-'СЕТ СН'!$F$26</f>
        <v>1171.1840408400001</v>
      </c>
      <c r="E71" s="36">
        <f>SUMIFS(СВЦЭМ!$D$33:$D$776,СВЦЭМ!$A$33:$A$776,$A71,СВЦЭМ!$B$33:$B$776,E$44)+'СЕТ СН'!$F$14+СВЦЭМ!$D$10+'СЕТ СН'!$F$6-'СЕТ СН'!$F$26</f>
        <v>1177.1295092299999</v>
      </c>
      <c r="F71" s="36">
        <f>SUMIFS(СВЦЭМ!$D$33:$D$776,СВЦЭМ!$A$33:$A$776,$A71,СВЦЭМ!$B$33:$B$776,F$44)+'СЕТ СН'!$F$14+СВЦЭМ!$D$10+'СЕТ СН'!$F$6-'СЕТ СН'!$F$26</f>
        <v>1191.8201692800001</v>
      </c>
      <c r="G71" s="36">
        <f>SUMIFS(СВЦЭМ!$D$33:$D$776,СВЦЭМ!$A$33:$A$776,$A71,СВЦЭМ!$B$33:$B$776,G$44)+'СЕТ СН'!$F$14+СВЦЭМ!$D$10+'СЕТ СН'!$F$6-'СЕТ СН'!$F$26</f>
        <v>1185.4502563199999</v>
      </c>
      <c r="H71" s="36">
        <f>SUMIFS(СВЦЭМ!$D$33:$D$776,СВЦЭМ!$A$33:$A$776,$A71,СВЦЭМ!$B$33:$B$776,H$44)+'СЕТ СН'!$F$14+СВЦЭМ!$D$10+'СЕТ СН'!$F$6-'СЕТ СН'!$F$26</f>
        <v>1172.5220036599999</v>
      </c>
      <c r="I71" s="36">
        <f>SUMIFS(СВЦЭМ!$D$33:$D$776,СВЦЭМ!$A$33:$A$776,$A71,СВЦЭМ!$B$33:$B$776,I$44)+'СЕТ СН'!$F$14+СВЦЭМ!$D$10+'СЕТ СН'!$F$6-'СЕТ СН'!$F$26</f>
        <v>1157.65084467</v>
      </c>
      <c r="J71" s="36">
        <f>SUMIFS(СВЦЭМ!$D$33:$D$776,СВЦЭМ!$A$33:$A$776,$A71,СВЦЭМ!$B$33:$B$776,J$44)+'СЕТ СН'!$F$14+СВЦЭМ!$D$10+'СЕТ СН'!$F$6-'СЕТ СН'!$F$26</f>
        <v>1145.20713267</v>
      </c>
      <c r="K71" s="36">
        <f>SUMIFS(СВЦЭМ!$D$33:$D$776,СВЦЭМ!$A$33:$A$776,$A71,СВЦЭМ!$B$33:$B$776,K$44)+'СЕТ СН'!$F$14+СВЦЭМ!$D$10+'СЕТ СН'!$F$6-'СЕТ СН'!$F$26</f>
        <v>1113.3581610599999</v>
      </c>
      <c r="L71" s="36">
        <f>SUMIFS(СВЦЭМ!$D$33:$D$776,СВЦЭМ!$A$33:$A$776,$A71,СВЦЭМ!$B$33:$B$776,L$44)+'СЕТ СН'!$F$14+СВЦЭМ!$D$10+'СЕТ СН'!$F$6-'СЕТ СН'!$F$26</f>
        <v>1111.4065893</v>
      </c>
      <c r="M71" s="36">
        <f>SUMIFS(СВЦЭМ!$D$33:$D$776,СВЦЭМ!$A$33:$A$776,$A71,СВЦЭМ!$B$33:$B$776,M$44)+'СЕТ СН'!$F$14+СВЦЭМ!$D$10+'СЕТ СН'!$F$6-'СЕТ СН'!$F$26</f>
        <v>1108.1310396599999</v>
      </c>
      <c r="N71" s="36">
        <f>SUMIFS(СВЦЭМ!$D$33:$D$776,СВЦЭМ!$A$33:$A$776,$A71,СВЦЭМ!$B$33:$B$776,N$44)+'СЕТ СН'!$F$14+СВЦЭМ!$D$10+'СЕТ СН'!$F$6-'СЕТ СН'!$F$26</f>
        <v>1115.12421952</v>
      </c>
      <c r="O71" s="36">
        <f>SUMIFS(СВЦЭМ!$D$33:$D$776,СВЦЭМ!$A$33:$A$776,$A71,СВЦЭМ!$B$33:$B$776,O$44)+'СЕТ СН'!$F$14+СВЦЭМ!$D$10+'СЕТ СН'!$F$6-'СЕТ СН'!$F$26</f>
        <v>1128.92271334</v>
      </c>
      <c r="P71" s="36">
        <f>SUMIFS(СВЦЭМ!$D$33:$D$776,СВЦЭМ!$A$33:$A$776,$A71,СВЦЭМ!$B$33:$B$776,P$44)+'СЕТ СН'!$F$14+СВЦЭМ!$D$10+'СЕТ СН'!$F$6-'СЕТ СН'!$F$26</f>
        <v>1117.3838259899999</v>
      </c>
      <c r="Q71" s="36">
        <f>SUMIFS(СВЦЭМ!$D$33:$D$776,СВЦЭМ!$A$33:$A$776,$A71,СВЦЭМ!$B$33:$B$776,Q$44)+'СЕТ СН'!$F$14+СВЦЭМ!$D$10+'СЕТ СН'!$F$6-'СЕТ СН'!$F$26</f>
        <v>1129.76465117</v>
      </c>
      <c r="R71" s="36">
        <f>SUMIFS(СВЦЭМ!$D$33:$D$776,СВЦЭМ!$A$33:$A$776,$A71,СВЦЭМ!$B$33:$B$776,R$44)+'СЕТ СН'!$F$14+СВЦЭМ!$D$10+'СЕТ СН'!$F$6-'СЕТ СН'!$F$26</f>
        <v>1149.73854775</v>
      </c>
      <c r="S71" s="36">
        <f>SUMIFS(СВЦЭМ!$D$33:$D$776,СВЦЭМ!$A$33:$A$776,$A71,СВЦЭМ!$B$33:$B$776,S$44)+'СЕТ СН'!$F$14+СВЦЭМ!$D$10+'СЕТ СН'!$F$6-'СЕТ СН'!$F$26</f>
        <v>1132.5893496600002</v>
      </c>
      <c r="T71" s="36">
        <f>SUMIFS(СВЦЭМ!$D$33:$D$776,СВЦЭМ!$A$33:$A$776,$A71,СВЦЭМ!$B$33:$B$776,T$44)+'СЕТ СН'!$F$14+СВЦЭМ!$D$10+'СЕТ СН'!$F$6-'СЕТ СН'!$F$26</f>
        <v>1128.7033844</v>
      </c>
      <c r="U71" s="36">
        <f>SUMIFS(СВЦЭМ!$D$33:$D$776,СВЦЭМ!$A$33:$A$776,$A71,СВЦЭМ!$B$33:$B$776,U$44)+'СЕТ СН'!$F$14+СВЦЭМ!$D$10+'СЕТ СН'!$F$6-'СЕТ СН'!$F$26</f>
        <v>1115.32284465</v>
      </c>
      <c r="V71" s="36">
        <f>SUMIFS(СВЦЭМ!$D$33:$D$776,СВЦЭМ!$A$33:$A$776,$A71,СВЦЭМ!$B$33:$B$776,V$44)+'СЕТ СН'!$F$14+СВЦЭМ!$D$10+'СЕТ СН'!$F$6-'СЕТ СН'!$F$26</f>
        <v>1124.14659394</v>
      </c>
      <c r="W71" s="36">
        <f>SUMIFS(СВЦЭМ!$D$33:$D$776,СВЦЭМ!$A$33:$A$776,$A71,СВЦЭМ!$B$33:$B$776,W$44)+'СЕТ СН'!$F$14+СВЦЭМ!$D$10+'СЕТ СН'!$F$6-'СЕТ СН'!$F$26</f>
        <v>1142.1836240299999</v>
      </c>
      <c r="X71" s="36">
        <f>SUMIFS(СВЦЭМ!$D$33:$D$776,СВЦЭМ!$A$33:$A$776,$A71,СВЦЭМ!$B$33:$B$776,X$44)+'СЕТ СН'!$F$14+СВЦЭМ!$D$10+'СЕТ СН'!$F$6-'СЕТ СН'!$F$26</f>
        <v>1149.43451252</v>
      </c>
      <c r="Y71" s="36">
        <f>SUMIFS(СВЦЭМ!$D$33:$D$776,СВЦЭМ!$A$33:$A$776,$A71,СВЦЭМ!$B$33:$B$776,Y$44)+'СЕТ СН'!$F$14+СВЦЭМ!$D$10+'СЕТ СН'!$F$6-'СЕТ СН'!$F$26</f>
        <v>1176.7237981799999</v>
      </c>
    </row>
    <row r="72" spans="1:27" ht="15.75" x14ac:dyDescent="0.2">
      <c r="A72" s="35">
        <f t="shared" si="1"/>
        <v>44255</v>
      </c>
      <c r="B72" s="36">
        <f>SUMIFS(СВЦЭМ!$D$33:$D$776,СВЦЭМ!$A$33:$A$776,$A72,СВЦЭМ!$B$33:$B$776,B$44)+'СЕТ СН'!$F$14+СВЦЭМ!$D$10+'СЕТ СН'!$F$6-'СЕТ СН'!$F$26</f>
        <v>1104.0309612900001</v>
      </c>
      <c r="C72" s="36">
        <f>SUMIFS(СВЦЭМ!$D$33:$D$776,СВЦЭМ!$A$33:$A$776,$A72,СВЦЭМ!$B$33:$B$776,C$44)+'СЕТ СН'!$F$14+СВЦЭМ!$D$10+'СЕТ СН'!$F$6-'СЕТ СН'!$F$26</f>
        <v>1139.3570411599999</v>
      </c>
      <c r="D72" s="36">
        <f>SUMIFS(СВЦЭМ!$D$33:$D$776,СВЦЭМ!$A$33:$A$776,$A72,СВЦЭМ!$B$33:$B$776,D$44)+'СЕТ СН'!$F$14+СВЦЭМ!$D$10+'СЕТ СН'!$F$6-'СЕТ СН'!$F$26</f>
        <v>1168.79564211</v>
      </c>
      <c r="E72" s="36">
        <f>SUMIFS(СВЦЭМ!$D$33:$D$776,СВЦЭМ!$A$33:$A$776,$A72,СВЦЭМ!$B$33:$B$776,E$44)+'СЕТ СН'!$F$14+СВЦЭМ!$D$10+'СЕТ СН'!$F$6-'СЕТ СН'!$F$26</f>
        <v>1181.4610489199999</v>
      </c>
      <c r="F72" s="36">
        <f>SUMIFS(СВЦЭМ!$D$33:$D$776,СВЦЭМ!$A$33:$A$776,$A72,СВЦЭМ!$B$33:$B$776,F$44)+'СЕТ СН'!$F$14+СВЦЭМ!$D$10+'СЕТ СН'!$F$6-'СЕТ СН'!$F$26</f>
        <v>1195.2041178100001</v>
      </c>
      <c r="G72" s="36">
        <f>SUMIFS(СВЦЭМ!$D$33:$D$776,СВЦЭМ!$A$33:$A$776,$A72,СВЦЭМ!$B$33:$B$776,G$44)+'СЕТ СН'!$F$14+СВЦЭМ!$D$10+'СЕТ СН'!$F$6-'СЕТ СН'!$F$26</f>
        <v>1188.37550543</v>
      </c>
      <c r="H72" s="36">
        <f>SUMIFS(СВЦЭМ!$D$33:$D$776,СВЦЭМ!$A$33:$A$776,$A72,СВЦЭМ!$B$33:$B$776,H$44)+'СЕТ СН'!$F$14+СВЦЭМ!$D$10+'СЕТ СН'!$F$6-'СЕТ СН'!$F$26</f>
        <v>1173.1119404799999</v>
      </c>
      <c r="I72" s="36">
        <f>SUMIFS(СВЦЭМ!$D$33:$D$776,СВЦЭМ!$A$33:$A$776,$A72,СВЦЭМ!$B$33:$B$776,I$44)+'СЕТ СН'!$F$14+СВЦЭМ!$D$10+'СЕТ СН'!$F$6-'СЕТ СН'!$F$26</f>
        <v>1150.81148837</v>
      </c>
      <c r="J72" s="36">
        <f>SUMIFS(СВЦЭМ!$D$33:$D$776,СВЦЭМ!$A$33:$A$776,$A72,СВЦЭМ!$B$33:$B$776,J$44)+'СЕТ СН'!$F$14+СВЦЭМ!$D$10+'СЕТ СН'!$F$6-'СЕТ СН'!$F$26</f>
        <v>1108.0188904000001</v>
      </c>
      <c r="K72" s="36">
        <f>SUMIFS(СВЦЭМ!$D$33:$D$776,СВЦЭМ!$A$33:$A$776,$A72,СВЦЭМ!$B$33:$B$776,K$44)+'СЕТ СН'!$F$14+СВЦЭМ!$D$10+'СЕТ СН'!$F$6-'СЕТ СН'!$F$26</f>
        <v>1076.60889118</v>
      </c>
      <c r="L72" s="36">
        <f>SUMIFS(СВЦЭМ!$D$33:$D$776,СВЦЭМ!$A$33:$A$776,$A72,СВЦЭМ!$B$33:$B$776,L$44)+'СЕТ СН'!$F$14+СВЦЭМ!$D$10+'СЕТ СН'!$F$6-'СЕТ СН'!$F$26</f>
        <v>1076.47820312</v>
      </c>
      <c r="M72" s="36">
        <f>SUMIFS(СВЦЭМ!$D$33:$D$776,СВЦЭМ!$A$33:$A$776,$A72,СВЦЭМ!$B$33:$B$776,M$44)+'СЕТ СН'!$F$14+СВЦЭМ!$D$10+'СЕТ СН'!$F$6-'СЕТ СН'!$F$26</f>
        <v>1089.38442027</v>
      </c>
      <c r="N72" s="36">
        <f>SUMIFS(СВЦЭМ!$D$33:$D$776,СВЦЭМ!$A$33:$A$776,$A72,СВЦЭМ!$B$33:$B$776,N$44)+'СЕТ СН'!$F$14+СВЦЭМ!$D$10+'СЕТ СН'!$F$6-'СЕТ СН'!$F$26</f>
        <v>1120.8251561</v>
      </c>
      <c r="O72" s="36">
        <f>SUMIFS(СВЦЭМ!$D$33:$D$776,СВЦЭМ!$A$33:$A$776,$A72,СВЦЭМ!$B$33:$B$776,O$44)+'СЕТ СН'!$F$14+СВЦЭМ!$D$10+'СЕТ СН'!$F$6-'СЕТ СН'!$F$26</f>
        <v>1143.5684194400001</v>
      </c>
      <c r="P72" s="36">
        <f>SUMIFS(СВЦЭМ!$D$33:$D$776,СВЦЭМ!$A$33:$A$776,$A72,СВЦЭМ!$B$33:$B$776,P$44)+'СЕТ СН'!$F$14+СВЦЭМ!$D$10+'СЕТ СН'!$F$6-'СЕТ СН'!$F$26</f>
        <v>1129.63307046</v>
      </c>
      <c r="Q72" s="36">
        <f>SUMIFS(СВЦЭМ!$D$33:$D$776,СВЦЭМ!$A$33:$A$776,$A72,СВЦЭМ!$B$33:$B$776,Q$44)+'СЕТ СН'!$F$14+СВЦЭМ!$D$10+'СЕТ СН'!$F$6-'СЕТ СН'!$F$26</f>
        <v>1135.89399198</v>
      </c>
      <c r="R72" s="36">
        <f>SUMIFS(СВЦЭМ!$D$33:$D$776,СВЦЭМ!$A$33:$A$776,$A72,СВЦЭМ!$B$33:$B$776,R$44)+'СЕТ СН'!$F$14+СВЦЭМ!$D$10+'СЕТ СН'!$F$6-'СЕТ СН'!$F$26</f>
        <v>1147.52873086</v>
      </c>
      <c r="S72" s="36">
        <f>SUMIFS(СВЦЭМ!$D$33:$D$776,СВЦЭМ!$A$33:$A$776,$A72,СВЦЭМ!$B$33:$B$776,S$44)+'СЕТ СН'!$F$14+СВЦЭМ!$D$10+'СЕТ СН'!$F$6-'СЕТ СН'!$F$26</f>
        <v>1122.87573969</v>
      </c>
      <c r="T72" s="36">
        <f>SUMIFS(СВЦЭМ!$D$33:$D$776,СВЦЭМ!$A$33:$A$776,$A72,СВЦЭМ!$B$33:$B$776,T$44)+'СЕТ СН'!$F$14+СВЦЭМ!$D$10+'СЕТ СН'!$F$6-'СЕТ СН'!$F$26</f>
        <v>1107.73915115</v>
      </c>
      <c r="U72" s="36">
        <f>SUMIFS(СВЦЭМ!$D$33:$D$776,СВЦЭМ!$A$33:$A$776,$A72,СВЦЭМ!$B$33:$B$776,U$44)+'СЕТ СН'!$F$14+СВЦЭМ!$D$10+'СЕТ СН'!$F$6-'СЕТ СН'!$F$26</f>
        <v>1094.2387366799999</v>
      </c>
      <c r="V72" s="36">
        <f>SUMIFS(СВЦЭМ!$D$33:$D$776,СВЦЭМ!$A$33:$A$776,$A72,СВЦЭМ!$B$33:$B$776,V$44)+'СЕТ СН'!$F$14+СВЦЭМ!$D$10+'СЕТ СН'!$F$6-'СЕТ СН'!$F$26</f>
        <v>1107.2845151399999</v>
      </c>
      <c r="W72" s="36">
        <f>SUMIFS(СВЦЭМ!$D$33:$D$776,СВЦЭМ!$A$33:$A$776,$A72,СВЦЭМ!$B$33:$B$776,W$44)+'СЕТ СН'!$F$14+СВЦЭМ!$D$10+'СЕТ СН'!$F$6-'СЕТ СН'!$F$26</f>
        <v>1135.25095633</v>
      </c>
      <c r="X72" s="36">
        <f>SUMIFS(СВЦЭМ!$D$33:$D$776,СВЦЭМ!$A$33:$A$776,$A72,СВЦЭМ!$B$33:$B$776,X$44)+'СЕТ СН'!$F$14+СВЦЭМ!$D$10+'СЕТ СН'!$F$6-'СЕТ СН'!$F$26</f>
        <v>1154.8287751099999</v>
      </c>
      <c r="Y72" s="36">
        <f>SUMIFS(СВЦЭМ!$D$33:$D$776,СВЦЭМ!$A$33:$A$776,$A72,СВЦЭМ!$B$33:$B$776,Y$44)+'СЕТ СН'!$F$14+СВЦЭМ!$D$10+'СЕТ СН'!$F$6-'СЕТ СН'!$F$26</f>
        <v>1190.32031994</v>
      </c>
    </row>
    <row r="73" spans="1:27" ht="15.75" x14ac:dyDescent="0.25">
      <c r="A73" s="32"/>
      <c r="B73" s="32"/>
      <c r="C73" s="32"/>
      <c r="D73" s="32"/>
      <c r="E73" s="32"/>
      <c r="F73" s="32"/>
      <c r="G73" s="32"/>
      <c r="H73" s="32"/>
      <c r="I73" s="32"/>
      <c r="J73" s="32"/>
      <c r="K73" s="32"/>
      <c r="L73" s="32"/>
      <c r="M73" s="32"/>
      <c r="N73" s="32"/>
      <c r="O73" s="32"/>
      <c r="P73" s="32"/>
      <c r="Q73" s="32"/>
      <c r="R73" s="32"/>
      <c r="S73" s="32"/>
      <c r="T73" s="32"/>
      <c r="U73" s="32"/>
      <c r="V73" s="32"/>
      <c r="W73" s="32"/>
      <c r="X73" s="32"/>
      <c r="Y73" s="32"/>
    </row>
    <row r="74" spans="1:27" ht="15.75" x14ac:dyDescent="0.2">
      <c r="A74" s="38"/>
      <c r="B74" s="39"/>
      <c r="C74" s="39"/>
      <c r="D74" s="39"/>
      <c r="E74" s="39"/>
      <c r="F74" s="39"/>
      <c r="G74" s="39"/>
      <c r="H74" s="39"/>
      <c r="I74" s="39"/>
      <c r="J74" s="39"/>
      <c r="K74" s="39"/>
      <c r="L74" s="39"/>
      <c r="M74" s="39"/>
      <c r="N74" s="39"/>
      <c r="O74" s="39"/>
      <c r="P74" s="39"/>
      <c r="Q74" s="39"/>
      <c r="R74" s="39"/>
      <c r="S74" s="39"/>
      <c r="T74" s="39"/>
      <c r="U74" s="39"/>
      <c r="V74" s="39"/>
      <c r="W74" s="39"/>
      <c r="X74" s="39"/>
      <c r="Y74" s="39"/>
    </row>
    <row r="75" spans="1:27" ht="12.75" customHeight="1" x14ac:dyDescent="0.2">
      <c r="A75" s="128" t="s">
        <v>7</v>
      </c>
      <c r="B75" s="131" t="s">
        <v>71</v>
      </c>
      <c r="C75" s="132"/>
      <c r="D75" s="132"/>
      <c r="E75" s="132"/>
      <c r="F75" s="132"/>
      <c r="G75" s="132"/>
      <c r="H75" s="132"/>
      <c r="I75" s="132"/>
      <c r="J75" s="132"/>
      <c r="K75" s="132"/>
      <c r="L75" s="132"/>
      <c r="M75" s="132"/>
      <c r="N75" s="132"/>
      <c r="O75" s="132"/>
      <c r="P75" s="132"/>
      <c r="Q75" s="132"/>
      <c r="R75" s="132"/>
      <c r="S75" s="132"/>
      <c r="T75" s="132"/>
      <c r="U75" s="132"/>
      <c r="V75" s="132"/>
      <c r="W75" s="132"/>
      <c r="X75" s="132"/>
      <c r="Y75" s="133"/>
    </row>
    <row r="76" spans="1:27" ht="12.75" customHeight="1" x14ac:dyDescent="0.2">
      <c r="A76" s="129"/>
      <c r="B76" s="134"/>
      <c r="C76" s="135"/>
      <c r="D76" s="135"/>
      <c r="E76" s="135"/>
      <c r="F76" s="135"/>
      <c r="G76" s="135"/>
      <c r="H76" s="135"/>
      <c r="I76" s="135"/>
      <c r="J76" s="135"/>
      <c r="K76" s="135"/>
      <c r="L76" s="135"/>
      <c r="M76" s="135"/>
      <c r="N76" s="135"/>
      <c r="O76" s="135"/>
      <c r="P76" s="135"/>
      <c r="Q76" s="135"/>
      <c r="R76" s="135"/>
      <c r="S76" s="135"/>
      <c r="T76" s="135"/>
      <c r="U76" s="135"/>
      <c r="V76" s="135"/>
      <c r="W76" s="135"/>
      <c r="X76" s="135"/>
      <c r="Y76" s="136"/>
    </row>
    <row r="77" spans="1:27" ht="12.75" customHeight="1" x14ac:dyDescent="0.2">
      <c r="A77" s="130"/>
      <c r="B77" s="34">
        <v>1</v>
      </c>
      <c r="C77" s="34">
        <v>2</v>
      </c>
      <c r="D77" s="34">
        <v>3</v>
      </c>
      <c r="E77" s="34">
        <v>4</v>
      </c>
      <c r="F77" s="34">
        <v>5</v>
      </c>
      <c r="G77" s="34">
        <v>6</v>
      </c>
      <c r="H77" s="34">
        <v>7</v>
      </c>
      <c r="I77" s="34">
        <v>8</v>
      </c>
      <c r="J77" s="34">
        <v>9</v>
      </c>
      <c r="K77" s="34">
        <v>10</v>
      </c>
      <c r="L77" s="34">
        <v>11</v>
      </c>
      <c r="M77" s="34">
        <v>12</v>
      </c>
      <c r="N77" s="34">
        <v>13</v>
      </c>
      <c r="O77" s="34">
        <v>14</v>
      </c>
      <c r="P77" s="34">
        <v>15</v>
      </c>
      <c r="Q77" s="34">
        <v>16</v>
      </c>
      <c r="R77" s="34">
        <v>17</v>
      </c>
      <c r="S77" s="34">
        <v>18</v>
      </c>
      <c r="T77" s="34">
        <v>19</v>
      </c>
      <c r="U77" s="34">
        <v>20</v>
      </c>
      <c r="V77" s="34">
        <v>21</v>
      </c>
      <c r="W77" s="34">
        <v>22</v>
      </c>
      <c r="X77" s="34">
        <v>23</v>
      </c>
      <c r="Y77" s="34">
        <v>24</v>
      </c>
    </row>
    <row r="78" spans="1:27" ht="15.75" customHeight="1" x14ac:dyDescent="0.2">
      <c r="A78" s="35" t="str">
        <f>A45</f>
        <v>01.02.2021</v>
      </c>
      <c r="B78" s="36">
        <f>SUMIFS(СВЦЭМ!$D$33:$D$776,СВЦЭМ!$A$33:$A$776,$A78,СВЦЭМ!$B$33:$B$776,B$77)+'СЕТ СН'!$G$14+СВЦЭМ!$D$10+'СЕТ СН'!$G$6-'СЕТ СН'!$G$26</f>
        <v>1599.7786609300001</v>
      </c>
      <c r="C78" s="36">
        <f>SUMIFS(СВЦЭМ!$D$33:$D$776,СВЦЭМ!$A$33:$A$776,$A78,СВЦЭМ!$B$33:$B$776,C$77)+'СЕТ СН'!$G$14+СВЦЭМ!$D$10+'СЕТ СН'!$G$6-'СЕТ СН'!$G$26</f>
        <v>1640.1528152599999</v>
      </c>
      <c r="D78" s="36">
        <f>SUMIFS(СВЦЭМ!$D$33:$D$776,СВЦЭМ!$A$33:$A$776,$A78,СВЦЭМ!$B$33:$B$776,D$77)+'СЕТ СН'!$G$14+СВЦЭМ!$D$10+'СЕТ СН'!$G$6-'СЕТ СН'!$G$26</f>
        <v>1662.49327958</v>
      </c>
      <c r="E78" s="36">
        <f>SUMIFS(СВЦЭМ!$D$33:$D$776,СВЦЭМ!$A$33:$A$776,$A78,СВЦЭМ!$B$33:$B$776,E$77)+'СЕТ СН'!$G$14+СВЦЭМ!$D$10+'СЕТ СН'!$G$6-'СЕТ СН'!$G$26</f>
        <v>1672.7365269100001</v>
      </c>
      <c r="F78" s="36">
        <f>SUMIFS(СВЦЭМ!$D$33:$D$776,СВЦЭМ!$A$33:$A$776,$A78,СВЦЭМ!$B$33:$B$776,F$77)+'СЕТ СН'!$G$14+СВЦЭМ!$D$10+'СЕТ СН'!$G$6-'СЕТ СН'!$G$26</f>
        <v>1687.49404435</v>
      </c>
      <c r="G78" s="36">
        <f>SUMIFS(СВЦЭМ!$D$33:$D$776,СВЦЭМ!$A$33:$A$776,$A78,СВЦЭМ!$B$33:$B$776,G$77)+'СЕТ СН'!$G$14+СВЦЭМ!$D$10+'СЕТ СН'!$G$6-'СЕТ СН'!$G$26</f>
        <v>1671.5383577399998</v>
      </c>
      <c r="H78" s="36">
        <f>SUMIFS(СВЦЭМ!$D$33:$D$776,СВЦЭМ!$A$33:$A$776,$A78,СВЦЭМ!$B$33:$B$776,H$77)+'СЕТ СН'!$G$14+СВЦЭМ!$D$10+'СЕТ СН'!$G$6-'СЕТ СН'!$G$26</f>
        <v>1648.8351690899999</v>
      </c>
      <c r="I78" s="36">
        <f>SUMIFS(СВЦЭМ!$D$33:$D$776,СВЦЭМ!$A$33:$A$776,$A78,СВЦЭМ!$B$33:$B$776,I$77)+'СЕТ СН'!$G$14+СВЦЭМ!$D$10+'СЕТ СН'!$G$6-'СЕТ СН'!$G$26</f>
        <v>1627.2479410999999</v>
      </c>
      <c r="J78" s="36">
        <f>SUMIFS(СВЦЭМ!$D$33:$D$776,СВЦЭМ!$A$33:$A$776,$A78,СВЦЭМ!$B$33:$B$776,J$77)+'СЕТ СН'!$G$14+СВЦЭМ!$D$10+'СЕТ СН'!$G$6-'СЕТ СН'!$G$26</f>
        <v>1602.35527484</v>
      </c>
      <c r="K78" s="36">
        <f>SUMIFS(СВЦЭМ!$D$33:$D$776,СВЦЭМ!$A$33:$A$776,$A78,СВЦЭМ!$B$33:$B$776,K$77)+'СЕТ СН'!$G$14+СВЦЭМ!$D$10+'СЕТ СН'!$G$6-'СЕТ СН'!$G$26</f>
        <v>1598.8028805199999</v>
      </c>
      <c r="L78" s="36">
        <f>SUMIFS(СВЦЭМ!$D$33:$D$776,СВЦЭМ!$A$33:$A$776,$A78,СВЦЭМ!$B$33:$B$776,L$77)+'СЕТ СН'!$G$14+СВЦЭМ!$D$10+'СЕТ СН'!$G$6-'СЕТ СН'!$G$26</f>
        <v>1600.5077047300001</v>
      </c>
      <c r="M78" s="36">
        <f>SUMIFS(СВЦЭМ!$D$33:$D$776,СВЦЭМ!$A$33:$A$776,$A78,СВЦЭМ!$B$33:$B$776,M$77)+'СЕТ СН'!$G$14+СВЦЭМ!$D$10+'СЕТ СН'!$G$6-'СЕТ СН'!$G$26</f>
        <v>1608.86789189</v>
      </c>
      <c r="N78" s="36">
        <f>SUMIFS(СВЦЭМ!$D$33:$D$776,СВЦЭМ!$A$33:$A$776,$A78,СВЦЭМ!$B$33:$B$776,N$77)+'СЕТ СН'!$G$14+СВЦЭМ!$D$10+'СЕТ СН'!$G$6-'СЕТ СН'!$G$26</f>
        <v>1622.3201478400001</v>
      </c>
      <c r="O78" s="36">
        <f>SUMIFS(СВЦЭМ!$D$33:$D$776,СВЦЭМ!$A$33:$A$776,$A78,СВЦЭМ!$B$33:$B$776,O$77)+'СЕТ СН'!$G$14+СВЦЭМ!$D$10+'СЕТ СН'!$G$6-'СЕТ СН'!$G$26</f>
        <v>1637.17248419</v>
      </c>
      <c r="P78" s="36">
        <f>SUMIFS(СВЦЭМ!$D$33:$D$776,СВЦЭМ!$A$33:$A$776,$A78,СВЦЭМ!$B$33:$B$776,P$77)+'СЕТ СН'!$G$14+СВЦЭМ!$D$10+'СЕТ СН'!$G$6-'СЕТ СН'!$G$26</f>
        <v>1648.6890135799999</v>
      </c>
      <c r="Q78" s="36">
        <f>SUMIFS(СВЦЭМ!$D$33:$D$776,СВЦЭМ!$A$33:$A$776,$A78,СВЦЭМ!$B$33:$B$776,Q$77)+'СЕТ СН'!$G$14+СВЦЭМ!$D$10+'СЕТ СН'!$G$6-'СЕТ СН'!$G$26</f>
        <v>1653.0815556499997</v>
      </c>
      <c r="R78" s="36">
        <f>SUMIFS(СВЦЭМ!$D$33:$D$776,СВЦЭМ!$A$33:$A$776,$A78,СВЦЭМ!$B$33:$B$776,R$77)+'СЕТ СН'!$G$14+СВЦЭМ!$D$10+'СЕТ СН'!$G$6-'СЕТ СН'!$G$26</f>
        <v>1647.4744737999999</v>
      </c>
      <c r="S78" s="36">
        <f>SUMIFS(СВЦЭМ!$D$33:$D$776,СВЦЭМ!$A$33:$A$776,$A78,СВЦЭМ!$B$33:$B$776,S$77)+'СЕТ СН'!$G$14+СВЦЭМ!$D$10+'СЕТ СН'!$G$6-'СЕТ СН'!$G$26</f>
        <v>1632.8775720099998</v>
      </c>
      <c r="T78" s="36">
        <f>SUMIFS(СВЦЭМ!$D$33:$D$776,СВЦЭМ!$A$33:$A$776,$A78,СВЦЭМ!$B$33:$B$776,T$77)+'СЕТ СН'!$G$14+СВЦЭМ!$D$10+'СЕТ СН'!$G$6-'СЕТ СН'!$G$26</f>
        <v>1609.4058352500001</v>
      </c>
      <c r="U78" s="36">
        <f>SUMIFS(СВЦЭМ!$D$33:$D$776,СВЦЭМ!$A$33:$A$776,$A78,СВЦЭМ!$B$33:$B$776,U$77)+'СЕТ СН'!$G$14+СВЦЭМ!$D$10+'СЕТ СН'!$G$6-'СЕТ СН'!$G$26</f>
        <v>1605.71809755</v>
      </c>
      <c r="V78" s="36">
        <f>SUMIFS(СВЦЭМ!$D$33:$D$776,СВЦЭМ!$A$33:$A$776,$A78,СВЦЭМ!$B$33:$B$776,V$77)+'СЕТ СН'!$G$14+СВЦЭМ!$D$10+'СЕТ СН'!$G$6-'СЕТ СН'!$G$26</f>
        <v>1613.3823979399999</v>
      </c>
      <c r="W78" s="36">
        <f>SUMIFS(СВЦЭМ!$D$33:$D$776,СВЦЭМ!$A$33:$A$776,$A78,СВЦЭМ!$B$33:$B$776,W$77)+'СЕТ СН'!$G$14+СВЦЭМ!$D$10+'СЕТ СН'!$G$6-'СЕТ СН'!$G$26</f>
        <v>1627.79791901</v>
      </c>
      <c r="X78" s="36">
        <f>SUMIFS(СВЦЭМ!$D$33:$D$776,СВЦЭМ!$A$33:$A$776,$A78,СВЦЭМ!$B$33:$B$776,X$77)+'СЕТ СН'!$G$14+СВЦЭМ!$D$10+'СЕТ СН'!$G$6-'СЕТ СН'!$G$26</f>
        <v>1653.1498572199998</v>
      </c>
      <c r="Y78" s="36">
        <f>SUMIFS(СВЦЭМ!$D$33:$D$776,СВЦЭМ!$A$33:$A$776,$A78,СВЦЭМ!$B$33:$B$776,Y$77)+'СЕТ СН'!$G$14+СВЦЭМ!$D$10+'СЕТ СН'!$G$6-'СЕТ СН'!$G$26</f>
        <v>1665.53189621</v>
      </c>
      <c r="AA78" s="45"/>
    </row>
    <row r="79" spans="1:27" ht="15.75" x14ac:dyDescent="0.2">
      <c r="A79" s="35">
        <f>A78+1</f>
        <v>44229</v>
      </c>
      <c r="B79" s="36">
        <f>SUMIFS(СВЦЭМ!$D$33:$D$776,СВЦЭМ!$A$33:$A$776,$A79,СВЦЭМ!$B$33:$B$776,B$77)+'СЕТ СН'!$G$14+СВЦЭМ!$D$10+'СЕТ СН'!$G$6-'СЕТ СН'!$G$26</f>
        <v>1634.79705311</v>
      </c>
      <c r="C79" s="36">
        <f>SUMIFS(СВЦЭМ!$D$33:$D$776,СВЦЭМ!$A$33:$A$776,$A79,СВЦЭМ!$B$33:$B$776,C$77)+'СЕТ СН'!$G$14+СВЦЭМ!$D$10+'СЕТ СН'!$G$6-'СЕТ СН'!$G$26</f>
        <v>1655.4315247700001</v>
      </c>
      <c r="D79" s="36">
        <f>SUMIFS(СВЦЭМ!$D$33:$D$776,СВЦЭМ!$A$33:$A$776,$A79,СВЦЭМ!$B$33:$B$776,D$77)+'СЕТ СН'!$G$14+СВЦЭМ!$D$10+'СЕТ СН'!$G$6-'СЕТ СН'!$G$26</f>
        <v>1667.5674097900001</v>
      </c>
      <c r="E79" s="36">
        <f>SUMIFS(СВЦЭМ!$D$33:$D$776,СВЦЭМ!$A$33:$A$776,$A79,СВЦЭМ!$B$33:$B$776,E$77)+'СЕТ СН'!$G$14+СВЦЭМ!$D$10+'СЕТ СН'!$G$6-'СЕТ СН'!$G$26</f>
        <v>1672.6000598699998</v>
      </c>
      <c r="F79" s="36">
        <f>SUMIFS(СВЦЭМ!$D$33:$D$776,СВЦЭМ!$A$33:$A$776,$A79,СВЦЭМ!$B$33:$B$776,F$77)+'СЕТ СН'!$G$14+СВЦЭМ!$D$10+'СЕТ СН'!$G$6-'СЕТ СН'!$G$26</f>
        <v>1678.1386194500001</v>
      </c>
      <c r="G79" s="36">
        <f>SUMIFS(СВЦЭМ!$D$33:$D$776,СВЦЭМ!$A$33:$A$776,$A79,СВЦЭМ!$B$33:$B$776,G$77)+'СЕТ СН'!$G$14+СВЦЭМ!$D$10+'СЕТ СН'!$G$6-'СЕТ СН'!$G$26</f>
        <v>1656.13080077</v>
      </c>
      <c r="H79" s="36">
        <f>SUMIFS(СВЦЭМ!$D$33:$D$776,СВЦЭМ!$A$33:$A$776,$A79,СВЦЭМ!$B$33:$B$776,H$77)+'СЕТ СН'!$G$14+СВЦЭМ!$D$10+'СЕТ СН'!$G$6-'СЕТ СН'!$G$26</f>
        <v>1618.53321198</v>
      </c>
      <c r="I79" s="36">
        <f>SUMIFS(СВЦЭМ!$D$33:$D$776,СВЦЭМ!$A$33:$A$776,$A79,СВЦЭМ!$B$33:$B$776,I$77)+'СЕТ СН'!$G$14+СВЦЭМ!$D$10+'СЕТ СН'!$G$6-'СЕТ СН'!$G$26</f>
        <v>1601.11413674</v>
      </c>
      <c r="J79" s="36">
        <f>SUMIFS(СВЦЭМ!$D$33:$D$776,СВЦЭМ!$A$33:$A$776,$A79,СВЦЭМ!$B$33:$B$776,J$77)+'СЕТ СН'!$G$14+СВЦЭМ!$D$10+'СЕТ СН'!$G$6-'СЕТ СН'!$G$26</f>
        <v>1576.8762168600001</v>
      </c>
      <c r="K79" s="36">
        <f>SUMIFS(СВЦЭМ!$D$33:$D$776,СВЦЭМ!$A$33:$A$776,$A79,СВЦЭМ!$B$33:$B$776,K$77)+'СЕТ СН'!$G$14+СВЦЭМ!$D$10+'СЕТ СН'!$G$6-'СЕТ СН'!$G$26</f>
        <v>1564.6993230099999</v>
      </c>
      <c r="L79" s="36">
        <f>SUMIFS(СВЦЭМ!$D$33:$D$776,СВЦЭМ!$A$33:$A$776,$A79,СВЦЭМ!$B$33:$B$776,L$77)+'СЕТ СН'!$G$14+СВЦЭМ!$D$10+'СЕТ СН'!$G$6-'СЕТ СН'!$G$26</f>
        <v>1566.0284100200001</v>
      </c>
      <c r="M79" s="36">
        <f>SUMIFS(СВЦЭМ!$D$33:$D$776,СВЦЭМ!$A$33:$A$776,$A79,СВЦЭМ!$B$33:$B$776,M$77)+'СЕТ СН'!$G$14+СВЦЭМ!$D$10+'СЕТ СН'!$G$6-'СЕТ СН'!$G$26</f>
        <v>1599.2671043099999</v>
      </c>
      <c r="N79" s="36">
        <f>SUMIFS(СВЦЭМ!$D$33:$D$776,СВЦЭМ!$A$33:$A$776,$A79,СВЦЭМ!$B$33:$B$776,N$77)+'СЕТ СН'!$G$14+СВЦЭМ!$D$10+'СЕТ СН'!$G$6-'СЕТ СН'!$G$26</f>
        <v>1636.2258742899999</v>
      </c>
      <c r="O79" s="36">
        <f>SUMIFS(СВЦЭМ!$D$33:$D$776,СВЦЭМ!$A$33:$A$776,$A79,СВЦЭМ!$B$33:$B$776,O$77)+'СЕТ СН'!$G$14+СВЦЭМ!$D$10+'СЕТ СН'!$G$6-'СЕТ СН'!$G$26</f>
        <v>1652.38455067</v>
      </c>
      <c r="P79" s="36">
        <f>SUMIFS(СВЦЭМ!$D$33:$D$776,СВЦЭМ!$A$33:$A$776,$A79,СВЦЭМ!$B$33:$B$776,P$77)+'СЕТ СН'!$G$14+СВЦЭМ!$D$10+'СЕТ СН'!$G$6-'СЕТ СН'!$G$26</f>
        <v>1668.1166086600001</v>
      </c>
      <c r="Q79" s="36">
        <f>SUMIFS(СВЦЭМ!$D$33:$D$776,СВЦЭМ!$A$33:$A$776,$A79,СВЦЭМ!$B$33:$B$776,Q$77)+'СЕТ СН'!$G$14+СВЦЭМ!$D$10+'СЕТ СН'!$G$6-'СЕТ СН'!$G$26</f>
        <v>1670.7248454400001</v>
      </c>
      <c r="R79" s="36">
        <f>SUMIFS(СВЦЭМ!$D$33:$D$776,СВЦЭМ!$A$33:$A$776,$A79,СВЦЭМ!$B$33:$B$776,R$77)+'СЕТ СН'!$G$14+СВЦЭМ!$D$10+'СЕТ СН'!$G$6-'СЕТ СН'!$G$26</f>
        <v>1670.7001398500001</v>
      </c>
      <c r="S79" s="36">
        <f>SUMIFS(СВЦЭМ!$D$33:$D$776,СВЦЭМ!$A$33:$A$776,$A79,СВЦЭМ!$B$33:$B$776,S$77)+'СЕТ СН'!$G$14+СВЦЭМ!$D$10+'СЕТ СН'!$G$6-'СЕТ СН'!$G$26</f>
        <v>1659.4267382799999</v>
      </c>
      <c r="T79" s="36">
        <f>SUMIFS(СВЦЭМ!$D$33:$D$776,СВЦЭМ!$A$33:$A$776,$A79,СВЦЭМ!$B$33:$B$776,T$77)+'СЕТ СН'!$G$14+СВЦЭМ!$D$10+'СЕТ СН'!$G$6-'СЕТ СН'!$G$26</f>
        <v>1631.1554638799998</v>
      </c>
      <c r="U79" s="36">
        <f>SUMIFS(СВЦЭМ!$D$33:$D$776,СВЦЭМ!$A$33:$A$776,$A79,СВЦЭМ!$B$33:$B$776,U$77)+'СЕТ СН'!$G$14+СВЦЭМ!$D$10+'СЕТ СН'!$G$6-'СЕТ СН'!$G$26</f>
        <v>1628.4681181599999</v>
      </c>
      <c r="V79" s="36">
        <f>SUMIFS(СВЦЭМ!$D$33:$D$776,СВЦЭМ!$A$33:$A$776,$A79,СВЦЭМ!$B$33:$B$776,V$77)+'СЕТ СН'!$G$14+СВЦЭМ!$D$10+'СЕТ СН'!$G$6-'СЕТ СН'!$G$26</f>
        <v>1643.1220127399997</v>
      </c>
      <c r="W79" s="36">
        <f>SUMIFS(СВЦЭМ!$D$33:$D$776,СВЦЭМ!$A$33:$A$776,$A79,СВЦЭМ!$B$33:$B$776,W$77)+'СЕТ СН'!$G$14+СВЦЭМ!$D$10+'СЕТ СН'!$G$6-'СЕТ СН'!$G$26</f>
        <v>1664.3287383799998</v>
      </c>
      <c r="X79" s="36">
        <f>SUMIFS(СВЦЭМ!$D$33:$D$776,СВЦЭМ!$A$33:$A$776,$A79,СВЦЭМ!$B$33:$B$776,X$77)+'СЕТ СН'!$G$14+СВЦЭМ!$D$10+'СЕТ СН'!$G$6-'СЕТ СН'!$G$26</f>
        <v>1692.4431977599997</v>
      </c>
      <c r="Y79" s="36">
        <f>SUMIFS(СВЦЭМ!$D$33:$D$776,СВЦЭМ!$A$33:$A$776,$A79,СВЦЭМ!$B$33:$B$776,Y$77)+'СЕТ СН'!$G$14+СВЦЭМ!$D$10+'СЕТ СН'!$G$6-'СЕТ СН'!$G$26</f>
        <v>1704.4564780699998</v>
      </c>
    </row>
    <row r="80" spans="1:27" ht="15.75" x14ac:dyDescent="0.2">
      <c r="A80" s="35">
        <f t="shared" ref="A80:A105" si="2">A79+1</f>
        <v>44230</v>
      </c>
      <c r="B80" s="36">
        <f>SUMIFS(СВЦЭМ!$D$33:$D$776,СВЦЭМ!$A$33:$A$776,$A80,СВЦЭМ!$B$33:$B$776,B$77)+'СЕТ СН'!$G$14+СВЦЭМ!$D$10+'СЕТ СН'!$G$6-'СЕТ СН'!$G$26</f>
        <v>1616.0023876999999</v>
      </c>
      <c r="C80" s="36">
        <f>SUMIFS(СВЦЭМ!$D$33:$D$776,СВЦЭМ!$A$33:$A$776,$A80,СВЦЭМ!$B$33:$B$776,C$77)+'СЕТ СН'!$G$14+СВЦЭМ!$D$10+'СЕТ СН'!$G$6-'СЕТ СН'!$G$26</f>
        <v>1642.67342783</v>
      </c>
      <c r="D80" s="36">
        <f>SUMIFS(СВЦЭМ!$D$33:$D$776,СВЦЭМ!$A$33:$A$776,$A80,СВЦЭМ!$B$33:$B$776,D$77)+'СЕТ СН'!$G$14+СВЦЭМ!$D$10+'СЕТ СН'!$G$6-'СЕТ СН'!$G$26</f>
        <v>1648.8436585899999</v>
      </c>
      <c r="E80" s="36">
        <f>SUMIFS(СВЦЭМ!$D$33:$D$776,СВЦЭМ!$A$33:$A$776,$A80,СВЦЭМ!$B$33:$B$776,E$77)+'СЕТ СН'!$G$14+СВЦЭМ!$D$10+'СЕТ СН'!$G$6-'СЕТ СН'!$G$26</f>
        <v>1647.5843672299998</v>
      </c>
      <c r="F80" s="36">
        <f>SUMIFS(СВЦЭМ!$D$33:$D$776,СВЦЭМ!$A$33:$A$776,$A80,СВЦЭМ!$B$33:$B$776,F$77)+'СЕТ СН'!$G$14+СВЦЭМ!$D$10+'СЕТ СН'!$G$6-'СЕТ СН'!$G$26</f>
        <v>1641.6735488199997</v>
      </c>
      <c r="G80" s="36">
        <f>SUMIFS(СВЦЭМ!$D$33:$D$776,СВЦЭМ!$A$33:$A$776,$A80,СВЦЭМ!$B$33:$B$776,G$77)+'СЕТ СН'!$G$14+СВЦЭМ!$D$10+'СЕТ СН'!$G$6-'СЕТ СН'!$G$26</f>
        <v>1633.5525542800001</v>
      </c>
      <c r="H80" s="36">
        <f>SUMIFS(СВЦЭМ!$D$33:$D$776,СВЦЭМ!$A$33:$A$776,$A80,СВЦЭМ!$B$33:$B$776,H$77)+'СЕТ СН'!$G$14+СВЦЭМ!$D$10+'СЕТ СН'!$G$6-'СЕТ СН'!$G$26</f>
        <v>1606.4325843399999</v>
      </c>
      <c r="I80" s="36">
        <f>SUMIFS(СВЦЭМ!$D$33:$D$776,СВЦЭМ!$A$33:$A$776,$A80,СВЦЭМ!$B$33:$B$776,I$77)+'СЕТ СН'!$G$14+СВЦЭМ!$D$10+'СЕТ СН'!$G$6-'СЕТ СН'!$G$26</f>
        <v>1616.3196978400001</v>
      </c>
      <c r="J80" s="36">
        <f>SUMIFS(СВЦЭМ!$D$33:$D$776,СВЦЭМ!$A$33:$A$776,$A80,СВЦЭМ!$B$33:$B$776,J$77)+'СЕТ СН'!$G$14+СВЦЭМ!$D$10+'СЕТ СН'!$G$6-'СЕТ СН'!$G$26</f>
        <v>1615.7452453599999</v>
      </c>
      <c r="K80" s="36">
        <f>SUMIFS(СВЦЭМ!$D$33:$D$776,СВЦЭМ!$A$33:$A$776,$A80,СВЦЭМ!$B$33:$B$776,K$77)+'СЕТ СН'!$G$14+СВЦЭМ!$D$10+'СЕТ СН'!$G$6-'СЕТ СН'!$G$26</f>
        <v>1597.98474844</v>
      </c>
      <c r="L80" s="36">
        <f>SUMIFS(СВЦЭМ!$D$33:$D$776,СВЦЭМ!$A$33:$A$776,$A80,СВЦЭМ!$B$33:$B$776,L$77)+'СЕТ СН'!$G$14+СВЦЭМ!$D$10+'СЕТ СН'!$G$6-'СЕТ СН'!$G$26</f>
        <v>1603.14148684</v>
      </c>
      <c r="M80" s="36">
        <f>SUMIFS(СВЦЭМ!$D$33:$D$776,СВЦЭМ!$A$33:$A$776,$A80,СВЦЭМ!$B$33:$B$776,M$77)+'СЕТ СН'!$G$14+СВЦЭМ!$D$10+'СЕТ СН'!$G$6-'СЕТ СН'!$G$26</f>
        <v>1601.2937971199999</v>
      </c>
      <c r="N80" s="36">
        <f>SUMIFS(СВЦЭМ!$D$33:$D$776,СВЦЭМ!$A$33:$A$776,$A80,СВЦЭМ!$B$33:$B$776,N$77)+'СЕТ СН'!$G$14+СВЦЭМ!$D$10+'СЕТ СН'!$G$6-'СЕТ СН'!$G$26</f>
        <v>1617.5434315299999</v>
      </c>
      <c r="O80" s="36">
        <f>SUMIFS(СВЦЭМ!$D$33:$D$776,СВЦЭМ!$A$33:$A$776,$A80,СВЦЭМ!$B$33:$B$776,O$77)+'СЕТ СН'!$G$14+СВЦЭМ!$D$10+'СЕТ СН'!$G$6-'СЕТ СН'!$G$26</f>
        <v>1618.6457127599999</v>
      </c>
      <c r="P80" s="36">
        <f>SUMIFS(СВЦЭМ!$D$33:$D$776,СВЦЭМ!$A$33:$A$776,$A80,СВЦЭМ!$B$33:$B$776,P$77)+'СЕТ СН'!$G$14+СВЦЭМ!$D$10+'СЕТ СН'!$G$6-'СЕТ СН'!$G$26</f>
        <v>1615.3130704800001</v>
      </c>
      <c r="Q80" s="36">
        <f>SUMIFS(СВЦЭМ!$D$33:$D$776,СВЦЭМ!$A$33:$A$776,$A80,СВЦЭМ!$B$33:$B$776,Q$77)+'СЕТ СН'!$G$14+СВЦЭМ!$D$10+'СЕТ СН'!$G$6-'СЕТ СН'!$G$26</f>
        <v>1618.01887612</v>
      </c>
      <c r="R80" s="36">
        <f>SUMIFS(СВЦЭМ!$D$33:$D$776,СВЦЭМ!$A$33:$A$776,$A80,СВЦЭМ!$B$33:$B$776,R$77)+'СЕТ СН'!$G$14+СВЦЭМ!$D$10+'СЕТ СН'!$G$6-'СЕТ СН'!$G$26</f>
        <v>1618.7519519</v>
      </c>
      <c r="S80" s="36">
        <f>SUMIFS(СВЦЭМ!$D$33:$D$776,СВЦЭМ!$A$33:$A$776,$A80,СВЦЭМ!$B$33:$B$776,S$77)+'СЕТ СН'!$G$14+СВЦЭМ!$D$10+'СЕТ СН'!$G$6-'СЕТ СН'!$G$26</f>
        <v>1621.0906659500001</v>
      </c>
      <c r="T80" s="36">
        <f>SUMIFS(СВЦЭМ!$D$33:$D$776,СВЦЭМ!$A$33:$A$776,$A80,СВЦЭМ!$B$33:$B$776,T$77)+'СЕТ СН'!$G$14+СВЦЭМ!$D$10+'СЕТ СН'!$G$6-'СЕТ СН'!$G$26</f>
        <v>1618.9218608900001</v>
      </c>
      <c r="U80" s="36">
        <f>SUMIFS(СВЦЭМ!$D$33:$D$776,СВЦЭМ!$A$33:$A$776,$A80,СВЦЭМ!$B$33:$B$776,U$77)+'СЕТ СН'!$G$14+СВЦЭМ!$D$10+'СЕТ СН'!$G$6-'СЕТ СН'!$G$26</f>
        <v>1618.2091587300001</v>
      </c>
      <c r="V80" s="36">
        <f>SUMIFS(СВЦЭМ!$D$33:$D$776,СВЦЭМ!$A$33:$A$776,$A80,СВЦЭМ!$B$33:$B$776,V$77)+'СЕТ СН'!$G$14+СВЦЭМ!$D$10+'СЕТ СН'!$G$6-'СЕТ СН'!$G$26</f>
        <v>1616.96007865</v>
      </c>
      <c r="W80" s="36">
        <f>SUMIFS(СВЦЭМ!$D$33:$D$776,СВЦЭМ!$A$33:$A$776,$A80,СВЦЭМ!$B$33:$B$776,W$77)+'СЕТ СН'!$G$14+СВЦЭМ!$D$10+'СЕТ СН'!$G$6-'СЕТ СН'!$G$26</f>
        <v>1622.88973227</v>
      </c>
      <c r="X80" s="36">
        <f>SUMIFS(СВЦЭМ!$D$33:$D$776,СВЦЭМ!$A$33:$A$776,$A80,СВЦЭМ!$B$33:$B$776,X$77)+'СЕТ СН'!$G$14+СВЦЭМ!$D$10+'СЕТ СН'!$G$6-'СЕТ СН'!$G$26</f>
        <v>1624.02850115</v>
      </c>
      <c r="Y80" s="36">
        <f>SUMIFS(СВЦЭМ!$D$33:$D$776,СВЦЭМ!$A$33:$A$776,$A80,СВЦЭМ!$B$33:$B$776,Y$77)+'СЕТ СН'!$G$14+СВЦЭМ!$D$10+'СЕТ СН'!$G$6-'СЕТ СН'!$G$26</f>
        <v>1646.3077543899999</v>
      </c>
    </row>
    <row r="81" spans="1:25" ht="15.75" x14ac:dyDescent="0.2">
      <c r="A81" s="35">
        <f t="shared" si="2"/>
        <v>44231</v>
      </c>
      <c r="B81" s="36">
        <f>SUMIFS(СВЦЭМ!$D$33:$D$776,СВЦЭМ!$A$33:$A$776,$A81,СВЦЭМ!$B$33:$B$776,B$77)+'СЕТ СН'!$G$14+СВЦЭМ!$D$10+'СЕТ СН'!$G$6-'СЕТ СН'!$G$26</f>
        <v>1691.6892503200002</v>
      </c>
      <c r="C81" s="36">
        <f>SUMIFS(СВЦЭМ!$D$33:$D$776,СВЦЭМ!$A$33:$A$776,$A81,СВЦЭМ!$B$33:$B$776,C$77)+'СЕТ СН'!$G$14+СВЦЭМ!$D$10+'СЕТ СН'!$G$6-'СЕТ СН'!$G$26</f>
        <v>1712.1586677499999</v>
      </c>
      <c r="D81" s="36">
        <f>SUMIFS(СВЦЭМ!$D$33:$D$776,СВЦЭМ!$A$33:$A$776,$A81,СВЦЭМ!$B$33:$B$776,D$77)+'СЕТ СН'!$G$14+СВЦЭМ!$D$10+'СЕТ СН'!$G$6-'СЕТ СН'!$G$26</f>
        <v>1716.1758998300002</v>
      </c>
      <c r="E81" s="36">
        <f>SUMIFS(СВЦЭМ!$D$33:$D$776,СВЦЭМ!$A$33:$A$776,$A81,СВЦЭМ!$B$33:$B$776,E$77)+'СЕТ СН'!$G$14+СВЦЭМ!$D$10+'СЕТ СН'!$G$6-'СЕТ СН'!$G$26</f>
        <v>1712.9314859199999</v>
      </c>
      <c r="F81" s="36">
        <f>SUMIFS(СВЦЭМ!$D$33:$D$776,СВЦЭМ!$A$33:$A$776,$A81,СВЦЭМ!$B$33:$B$776,F$77)+'СЕТ СН'!$G$14+СВЦЭМ!$D$10+'СЕТ СН'!$G$6-'СЕТ СН'!$G$26</f>
        <v>1708.35858521</v>
      </c>
      <c r="G81" s="36">
        <f>SUMIFS(СВЦЭМ!$D$33:$D$776,СВЦЭМ!$A$33:$A$776,$A81,СВЦЭМ!$B$33:$B$776,G$77)+'СЕТ СН'!$G$14+СВЦЭМ!$D$10+'СЕТ СН'!$G$6-'СЕТ СН'!$G$26</f>
        <v>1707.2214890300002</v>
      </c>
      <c r="H81" s="36">
        <f>SUMIFS(СВЦЭМ!$D$33:$D$776,СВЦЭМ!$A$33:$A$776,$A81,СВЦЭМ!$B$33:$B$776,H$77)+'СЕТ СН'!$G$14+СВЦЭМ!$D$10+'СЕТ СН'!$G$6-'СЕТ СН'!$G$26</f>
        <v>1671.1765019499999</v>
      </c>
      <c r="I81" s="36">
        <f>SUMIFS(СВЦЭМ!$D$33:$D$776,СВЦЭМ!$A$33:$A$776,$A81,СВЦЭМ!$B$33:$B$776,I$77)+'СЕТ СН'!$G$14+СВЦЭМ!$D$10+'СЕТ СН'!$G$6-'СЕТ СН'!$G$26</f>
        <v>1649.8714198299999</v>
      </c>
      <c r="J81" s="36">
        <f>SUMIFS(СВЦЭМ!$D$33:$D$776,СВЦЭМ!$A$33:$A$776,$A81,СВЦЭМ!$B$33:$B$776,J$77)+'СЕТ СН'!$G$14+СВЦЭМ!$D$10+'СЕТ СН'!$G$6-'СЕТ СН'!$G$26</f>
        <v>1625.51209832</v>
      </c>
      <c r="K81" s="36">
        <f>SUMIFS(СВЦЭМ!$D$33:$D$776,СВЦЭМ!$A$33:$A$776,$A81,СВЦЭМ!$B$33:$B$776,K$77)+'СЕТ СН'!$G$14+СВЦЭМ!$D$10+'СЕТ СН'!$G$6-'СЕТ СН'!$G$26</f>
        <v>1623.4125674800002</v>
      </c>
      <c r="L81" s="36">
        <f>SUMIFS(СВЦЭМ!$D$33:$D$776,СВЦЭМ!$A$33:$A$776,$A81,СВЦЭМ!$B$33:$B$776,L$77)+'СЕТ СН'!$G$14+СВЦЭМ!$D$10+'СЕТ СН'!$G$6-'СЕТ СН'!$G$26</f>
        <v>1615.5445446799999</v>
      </c>
      <c r="M81" s="36">
        <f>SUMIFS(СВЦЭМ!$D$33:$D$776,СВЦЭМ!$A$33:$A$776,$A81,СВЦЭМ!$B$33:$B$776,M$77)+'СЕТ СН'!$G$14+СВЦЭМ!$D$10+'СЕТ СН'!$G$6-'СЕТ СН'!$G$26</f>
        <v>1630.3836035499999</v>
      </c>
      <c r="N81" s="36">
        <f>SUMIFS(СВЦЭМ!$D$33:$D$776,СВЦЭМ!$A$33:$A$776,$A81,СВЦЭМ!$B$33:$B$776,N$77)+'СЕТ СН'!$G$14+СВЦЭМ!$D$10+'СЕТ СН'!$G$6-'СЕТ СН'!$G$26</f>
        <v>1655.5948059699999</v>
      </c>
      <c r="O81" s="36">
        <f>SUMIFS(СВЦЭМ!$D$33:$D$776,СВЦЭМ!$A$33:$A$776,$A81,СВЦЭМ!$B$33:$B$776,O$77)+'СЕТ СН'!$G$14+СВЦЭМ!$D$10+'СЕТ СН'!$G$6-'СЕТ СН'!$G$26</f>
        <v>1655.5402462100001</v>
      </c>
      <c r="P81" s="36">
        <f>SUMIFS(СВЦЭМ!$D$33:$D$776,СВЦЭМ!$A$33:$A$776,$A81,СВЦЭМ!$B$33:$B$776,P$77)+'СЕТ СН'!$G$14+СВЦЭМ!$D$10+'СЕТ СН'!$G$6-'СЕТ СН'!$G$26</f>
        <v>1663.02263047</v>
      </c>
      <c r="Q81" s="36">
        <f>SUMIFS(СВЦЭМ!$D$33:$D$776,СВЦЭМ!$A$33:$A$776,$A81,СВЦЭМ!$B$33:$B$776,Q$77)+'СЕТ СН'!$G$14+СВЦЭМ!$D$10+'СЕТ СН'!$G$6-'СЕТ СН'!$G$26</f>
        <v>1662.2067176</v>
      </c>
      <c r="R81" s="36">
        <f>SUMIFS(СВЦЭМ!$D$33:$D$776,СВЦЭМ!$A$33:$A$776,$A81,СВЦЭМ!$B$33:$B$776,R$77)+'СЕТ СН'!$G$14+СВЦЭМ!$D$10+'СЕТ СН'!$G$6-'СЕТ СН'!$G$26</f>
        <v>1660.0937831299998</v>
      </c>
      <c r="S81" s="36">
        <f>SUMIFS(СВЦЭМ!$D$33:$D$776,СВЦЭМ!$A$33:$A$776,$A81,СВЦЭМ!$B$33:$B$776,S$77)+'СЕТ СН'!$G$14+СВЦЭМ!$D$10+'СЕТ СН'!$G$6-'СЕТ СН'!$G$26</f>
        <v>1658.3100897300001</v>
      </c>
      <c r="T81" s="36">
        <f>SUMIFS(СВЦЭМ!$D$33:$D$776,СВЦЭМ!$A$33:$A$776,$A81,СВЦЭМ!$B$33:$B$776,T$77)+'СЕТ СН'!$G$14+СВЦЭМ!$D$10+'СЕТ СН'!$G$6-'СЕТ СН'!$G$26</f>
        <v>1630.7664174500001</v>
      </c>
      <c r="U81" s="36">
        <f>SUMIFS(СВЦЭМ!$D$33:$D$776,СВЦЭМ!$A$33:$A$776,$A81,СВЦЭМ!$B$33:$B$776,U$77)+'СЕТ СН'!$G$14+СВЦЭМ!$D$10+'СЕТ СН'!$G$6-'СЕТ СН'!$G$26</f>
        <v>1622.13536411</v>
      </c>
      <c r="V81" s="36">
        <f>SUMIFS(СВЦЭМ!$D$33:$D$776,СВЦЭМ!$A$33:$A$776,$A81,СВЦЭМ!$B$33:$B$776,V$77)+'СЕТ СН'!$G$14+СВЦЭМ!$D$10+'СЕТ СН'!$G$6-'СЕТ СН'!$G$26</f>
        <v>1643.3834130499999</v>
      </c>
      <c r="W81" s="36">
        <f>SUMIFS(СВЦЭМ!$D$33:$D$776,СВЦЭМ!$A$33:$A$776,$A81,СВЦЭМ!$B$33:$B$776,W$77)+'СЕТ СН'!$G$14+СВЦЭМ!$D$10+'СЕТ СН'!$G$6-'СЕТ СН'!$G$26</f>
        <v>1668.1327678399998</v>
      </c>
      <c r="X81" s="36">
        <f>SUMIFS(СВЦЭМ!$D$33:$D$776,СВЦЭМ!$A$33:$A$776,$A81,СВЦЭМ!$B$33:$B$776,X$77)+'СЕТ СН'!$G$14+СВЦЭМ!$D$10+'СЕТ СН'!$G$6-'СЕТ СН'!$G$26</f>
        <v>1679.0287685200001</v>
      </c>
      <c r="Y81" s="36">
        <f>SUMIFS(СВЦЭМ!$D$33:$D$776,СВЦЭМ!$A$33:$A$776,$A81,СВЦЭМ!$B$33:$B$776,Y$77)+'СЕТ СН'!$G$14+СВЦЭМ!$D$10+'СЕТ СН'!$G$6-'СЕТ СН'!$G$26</f>
        <v>1701.4584728499999</v>
      </c>
    </row>
    <row r="82" spans="1:25" ht="15.75" x14ac:dyDescent="0.2">
      <c r="A82" s="35">
        <f t="shared" si="2"/>
        <v>44232</v>
      </c>
      <c r="B82" s="36">
        <f>SUMIFS(СВЦЭМ!$D$33:$D$776,СВЦЭМ!$A$33:$A$776,$A82,СВЦЭМ!$B$33:$B$776,B$77)+'СЕТ СН'!$G$14+СВЦЭМ!$D$10+'СЕТ СН'!$G$6-'СЕТ СН'!$G$26</f>
        <v>1707.2165645</v>
      </c>
      <c r="C82" s="36">
        <f>SUMIFS(СВЦЭМ!$D$33:$D$776,СВЦЭМ!$A$33:$A$776,$A82,СВЦЭМ!$B$33:$B$776,C$77)+'СЕТ СН'!$G$14+СВЦЭМ!$D$10+'СЕТ СН'!$G$6-'СЕТ СН'!$G$26</f>
        <v>1729.1698392600001</v>
      </c>
      <c r="D82" s="36">
        <f>SUMIFS(СВЦЭМ!$D$33:$D$776,СВЦЭМ!$A$33:$A$776,$A82,СВЦЭМ!$B$33:$B$776,D$77)+'СЕТ СН'!$G$14+СВЦЭМ!$D$10+'СЕТ СН'!$G$6-'СЕТ СН'!$G$26</f>
        <v>1733.5500690999997</v>
      </c>
      <c r="E82" s="36">
        <f>SUMIFS(СВЦЭМ!$D$33:$D$776,СВЦЭМ!$A$33:$A$776,$A82,СВЦЭМ!$B$33:$B$776,E$77)+'СЕТ СН'!$G$14+СВЦЭМ!$D$10+'СЕТ СН'!$G$6-'СЕТ СН'!$G$26</f>
        <v>1735.1493002399998</v>
      </c>
      <c r="F82" s="36">
        <f>SUMIFS(СВЦЭМ!$D$33:$D$776,СВЦЭМ!$A$33:$A$776,$A82,СВЦЭМ!$B$33:$B$776,F$77)+'СЕТ СН'!$G$14+СВЦЭМ!$D$10+'СЕТ СН'!$G$6-'СЕТ СН'!$G$26</f>
        <v>1726.3788866099999</v>
      </c>
      <c r="G82" s="36">
        <f>SUMIFS(СВЦЭМ!$D$33:$D$776,СВЦЭМ!$A$33:$A$776,$A82,СВЦЭМ!$B$33:$B$776,G$77)+'СЕТ СН'!$G$14+СВЦЭМ!$D$10+'СЕТ СН'!$G$6-'СЕТ СН'!$G$26</f>
        <v>1723.34419093</v>
      </c>
      <c r="H82" s="36">
        <f>SUMIFS(СВЦЭМ!$D$33:$D$776,СВЦЭМ!$A$33:$A$776,$A82,СВЦЭМ!$B$33:$B$776,H$77)+'СЕТ СН'!$G$14+СВЦЭМ!$D$10+'СЕТ СН'!$G$6-'СЕТ СН'!$G$26</f>
        <v>1690.1044001</v>
      </c>
      <c r="I82" s="36">
        <f>SUMIFS(СВЦЭМ!$D$33:$D$776,СВЦЭМ!$A$33:$A$776,$A82,СВЦЭМ!$B$33:$B$776,I$77)+'СЕТ СН'!$G$14+СВЦЭМ!$D$10+'СЕТ СН'!$G$6-'СЕТ СН'!$G$26</f>
        <v>1677.1487506399999</v>
      </c>
      <c r="J82" s="36">
        <f>SUMIFS(СВЦЭМ!$D$33:$D$776,СВЦЭМ!$A$33:$A$776,$A82,СВЦЭМ!$B$33:$B$776,J$77)+'СЕТ СН'!$G$14+СВЦЭМ!$D$10+'СЕТ СН'!$G$6-'СЕТ СН'!$G$26</f>
        <v>1642.49924014</v>
      </c>
      <c r="K82" s="36">
        <f>SUMIFS(СВЦЭМ!$D$33:$D$776,СВЦЭМ!$A$33:$A$776,$A82,СВЦЭМ!$B$33:$B$776,K$77)+'СЕТ СН'!$G$14+СВЦЭМ!$D$10+'СЕТ СН'!$G$6-'СЕТ СН'!$G$26</f>
        <v>1629.6848855099997</v>
      </c>
      <c r="L82" s="36">
        <f>SUMIFS(СВЦЭМ!$D$33:$D$776,СВЦЭМ!$A$33:$A$776,$A82,СВЦЭМ!$B$33:$B$776,L$77)+'СЕТ СН'!$G$14+СВЦЭМ!$D$10+'СЕТ СН'!$G$6-'СЕТ СН'!$G$26</f>
        <v>1620.2450262299999</v>
      </c>
      <c r="M82" s="36">
        <f>SUMIFS(СВЦЭМ!$D$33:$D$776,СВЦЭМ!$A$33:$A$776,$A82,СВЦЭМ!$B$33:$B$776,M$77)+'СЕТ СН'!$G$14+СВЦЭМ!$D$10+'СЕТ СН'!$G$6-'СЕТ СН'!$G$26</f>
        <v>1613.8233051899999</v>
      </c>
      <c r="N82" s="36">
        <f>SUMIFS(СВЦЭМ!$D$33:$D$776,СВЦЭМ!$A$33:$A$776,$A82,СВЦЭМ!$B$33:$B$776,N$77)+'СЕТ СН'!$G$14+СВЦЭМ!$D$10+'СЕТ СН'!$G$6-'СЕТ СН'!$G$26</f>
        <v>1631.53815063</v>
      </c>
      <c r="O82" s="36">
        <f>SUMIFS(СВЦЭМ!$D$33:$D$776,СВЦЭМ!$A$33:$A$776,$A82,СВЦЭМ!$B$33:$B$776,O$77)+'СЕТ СН'!$G$14+СВЦЭМ!$D$10+'СЕТ СН'!$G$6-'СЕТ СН'!$G$26</f>
        <v>1632.6625681</v>
      </c>
      <c r="P82" s="36">
        <f>SUMIFS(СВЦЭМ!$D$33:$D$776,СВЦЭМ!$A$33:$A$776,$A82,СВЦЭМ!$B$33:$B$776,P$77)+'СЕТ СН'!$G$14+СВЦЭМ!$D$10+'СЕТ СН'!$G$6-'СЕТ СН'!$G$26</f>
        <v>1642.2179314300001</v>
      </c>
      <c r="Q82" s="36">
        <f>SUMIFS(СВЦЭМ!$D$33:$D$776,СВЦЭМ!$A$33:$A$776,$A82,СВЦЭМ!$B$33:$B$776,Q$77)+'СЕТ СН'!$G$14+СВЦЭМ!$D$10+'СЕТ СН'!$G$6-'СЕТ СН'!$G$26</f>
        <v>1649.5515271599998</v>
      </c>
      <c r="R82" s="36">
        <f>SUMIFS(СВЦЭМ!$D$33:$D$776,СВЦЭМ!$A$33:$A$776,$A82,СВЦЭМ!$B$33:$B$776,R$77)+'СЕТ СН'!$G$14+СВЦЭМ!$D$10+'СЕТ СН'!$G$6-'СЕТ СН'!$G$26</f>
        <v>1648.4202735700001</v>
      </c>
      <c r="S82" s="36">
        <f>SUMIFS(СВЦЭМ!$D$33:$D$776,СВЦЭМ!$A$33:$A$776,$A82,СВЦЭМ!$B$33:$B$776,S$77)+'СЕТ СН'!$G$14+СВЦЭМ!$D$10+'СЕТ СН'!$G$6-'СЕТ СН'!$G$26</f>
        <v>1637.6143910599999</v>
      </c>
      <c r="T82" s="36">
        <f>SUMIFS(СВЦЭМ!$D$33:$D$776,СВЦЭМ!$A$33:$A$776,$A82,СВЦЭМ!$B$33:$B$776,T$77)+'СЕТ СН'!$G$14+СВЦЭМ!$D$10+'СЕТ СН'!$G$6-'СЕТ СН'!$G$26</f>
        <v>1613.26679842</v>
      </c>
      <c r="U82" s="36">
        <f>SUMIFS(СВЦЭМ!$D$33:$D$776,СВЦЭМ!$A$33:$A$776,$A82,СВЦЭМ!$B$33:$B$776,U$77)+'СЕТ СН'!$G$14+СВЦЭМ!$D$10+'СЕТ СН'!$G$6-'СЕТ СН'!$G$26</f>
        <v>1591.98050483</v>
      </c>
      <c r="V82" s="36">
        <f>SUMIFS(СВЦЭМ!$D$33:$D$776,СВЦЭМ!$A$33:$A$776,$A82,СВЦЭМ!$B$33:$B$776,V$77)+'СЕТ СН'!$G$14+СВЦЭМ!$D$10+'СЕТ СН'!$G$6-'СЕТ СН'!$G$26</f>
        <v>1594.82414124</v>
      </c>
      <c r="W82" s="36">
        <f>SUMIFS(СВЦЭМ!$D$33:$D$776,СВЦЭМ!$A$33:$A$776,$A82,СВЦЭМ!$B$33:$B$776,W$77)+'СЕТ СН'!$G$14+СВЦЭМ!$D$10+'СЕТ СН'!$G$6-'СЕТ СН'!$G$26</f>
        <v>1608.8275391</v>
      </c>
      <c r="X82" s="36">
        <f>SUMIFS(СВЦЭМ!$D$33:$D$776,СВЦЭМ!$A$33:$A$776,$A82,СВЦЭМ!$B$33:$B$776,X$77)+'СЕТ СН'!$G$14+СВЦЭМ!$D$10+'СЕТ СН'!$G$6-'СЕТ СН'!$G$26</f>
        <v>1628.63180203</v>
      </c>
      <c r="Y82" s="36">
        <f>SUMIFS(СВЦЭМ!$D$33:$D$776,СВЦЭМ!$A$33:$A$776,$A82,СВЦЭМ!$B$33:$B$776,Y$77)+'СЕТ СН'!$G$14+СВЦЭМ!$D$10+'СЕТ СН'!$G$6-'СЕТ СН'!$G$26</f>
        <v>1642.60601855</v>
      </c>
    </row>
    <row r="83" spans="1:25" ht="15.75" x14ac:dyDescent="0.2">
      <c r="A83" s="35">
        <f t="shared" si="2"/>
        <v>44233</v>
      </c>
      <c r="B83" s="36">
        <f>SUMIFS(СВЦЭМ!$D$33:$D$776,СВЦЭМ!$A$33:$A$776,$A83,СВЦЭМ!$B$33:$B$776,B$77)+'СЕТ СН'!$G$14+СВЦЭМ!$D$10+'СЕТ СН'!$G$6-'СЕТ СН'!$G$26</f>
        <v>1670.6829869099997</v>
      </c>
      <c r="C83" s="36">
        <f>SUMIFS(СВЦЭМ!$D$33:$D$776,СВЦЭМ!$A$33:$A$776,$A83,СВЦЭМ!$B$33:$B$776,C$77)+'СЕТ СН'!$G$14+СВЦЭМ!$D$10+'СЕТ СН'!$G$6-'СЕТ СН'!$G$26</f>
        <v>1692.6228808000001</v>
      </c>
      <c r="D83" s="36">
        <f>SUMIFS(СВЦЭМ!$D$33:$D$776,СВЦЭМ!$A$33:$A$776,$A83,СВЦЭМ!$B$33:$B$776,D$77)+'СЕТ СН'!$G$14+СВЦЭМ!$D$10+'СЕТ СН'!$G$6-'СЕТ СН'!$G$26</f>
        <v>1691.7709798800001</v>
      </c>
      <c r="E83" s="36">
        <f>SUMIFS(СВЦЭМ!$D$33:$D$776,СВЦЭМ!$A$33:$A$776,$A83,СВЦЭМ!$B$33:$B$776,E$77)+'СЕТ СН'!$G$14+СВЦЭМ!$D$10+'СЕТ СН'!$G$6-'СЕТ СН'!$G$26</f>
        <v>1701.26595894</v>
      </c>
      <c r="F83" s="36">
        <f>SUMIFS(СВЦЭМ!$D$33:$D$776,СВЦЭМ!$A$33:$A$776,$A83,СВЦЭМ!$B$33:$B$776,F$77)+'СЕТ СН'!$G$14+СВЦЭМ!$D$10+'СЕТ СН'!$G$6-'СЕТ СН'!$G$26</f>
        <v>1715.41283372</v>
      </c>
      <c r="G83" s="36">
        <f>SUMIFS(СВЦЭМ!$D$33:$D$776,СВЦЭМ!$A$33:$A$776,$A83,СВЦЭМ!$B$33:$B$776,G$77)+'СЕТ СН'!$G$14+СВЦЭМ!$D$10+'СЕТ СН'!$G$6-'СЕТ СН'!$G$26</f>
        <v>1710.8560105400002</v>
      </c>
      <c r="H83" s="36">
        <f>SUMIFS(СВЦЭМ!$D$33:$D$776,СВЦЭМ!$A$33:$A$776,$A83,СВЦЭМ!$B$33:$B$776,H$77)+'СЕТ СН'!$G$14+СВЦЭМ!$D$10+'СЕТ СН'!$G$6-'СЕТ СН'!$G$26</f>
        <v>1698.1160156800001</v>
      </c>
      <c r="I83" s="36">
        <f>SUMIFS(СВЦЭМ!$D$33:$D$776,СВЦЭМ!$A$33:$A$776,$A83,СВЦЭМ!$B$33:$B$776,I$77)+'СЕТ СН'!$G$14+СВЦЭМ!$D$10+'СЕТ СН'!$G$6-'СЕТ СН'!$G$26</f>
        <v>1674.2704661399998</v>
      </c>
      <c r="J83" s="36">
        <f>SUMIFS(СВЦЭМ!$D$33:$D$776,СВЦЭМ!$A$33:$A$776,$A83,СВЦЭМ!$B$33:$B$776,J$77)+'СЕТ СН'!$G$14+СВЦЭМ!$D$10+'СЕТ СН'!$G$6-'СЕТ СН'!$G$26</f>
        <v>1638.3423127199999</v>
      </c>
      <c r="K83" s="36">
        <f>SUMIFS(СВЦЭМ!$D$33:$D$776,СВЦЭМ!$A$33:$A$776,$A83,СВЦЭМ!$B$33:$B$776,K$77)+'СЕТ СН'!$G$14+СВЦЭМ!$D$10+'СЕТ СН'!$G$6-'СЕТ СН'!$G$26</f>
        <v>1604.00197604</v>
      </c>
      <c r="L83" s="36">
        <f>SUMIFS(СВЦЭМ!$D$33:$D$776,СВЦЭМ!$A$33:$A$776,$A83,СВЦЭМ!$B$33:$B$776,L$77)+'СЕТ СН'!$G$14+СВЦЭМ!$D$10+'СЕТ СН'!$G$6-'СЕТ СН'!$G$26</f>
        <v>1593.19567994</v>
      </c>
      <c r="M83" s="36">
        <f>SUMIFS(СВЦЭМ!$D$33:$D$776,СВЦЭМ!$A$33:$A$776,$A83,СВЦЭМ!$B$33:$B$776,M$77)+'СЕТ СН'!$G$14+СВЦЭМ!$D$10+'СЕТ СН'!$G$6-'СЕТ СН'!$G$26</f>
        <v>1594.7545030699998</v>
      </c>
      <c r="N83" s="36">
        <f>SUMIFS(СВЦЭМ!$D$33:$D$776,СВЦЭМ!$A$33:$A$776,$A83,СВЦЭМ!$B$33:$B$776,N$77)+'СЕТ СН'!$G$14+СВЦЭМ!$D$10+'СЕТ СН'!$G$6-'СЕТ СН'!$G$26</f>
        <v>1609.8025810099998</v>
      </c>
      <c r="O83" s="36">
        <f>SUMIFS(СВЦЭМ!$D$33:$D$776,СВЦЭМ!$A$33:$A$776,$A83,СВЦЭМ!$B$33:$B$776,O$77)+'СЕТ СН'!$G$14+СВЦЭМ!$D$10+'СЕТ СН'!$G$6-'СЕТ СН'!$G$26</f>
        <v>1624.9885074399999</v>
      </c>
      <c r="P83" s="36">
        <f>SUMIFS(СВЦЭМ!$D$33:$D$776,СВЦЭМ!$A$33:$A$776,$A83,СВЦЭМ!$B$33:$B$776,P$77)+'СЕТ СН'!$G$14+СВЦЭМ!$D$10+'СЕТ СН'!$G$6-'СЕТ СН'!$G$26</f>
        <v>1631.2661284999999</v>
      </c>
      <c r="Q83" s="36">
        <f>SUMIFS(СВЦЭМ!$D$33:$D$776,СВЦЭМ!$A$33:$A$776,$A83,СВЦЭМ!$B$33:$B$776,Q$77)+'СЕТ СН'!$G$14+СВЦЭМ!$D$10+'СЕТ СН'!$G$6-'СЕТ СН'!$G$26</f>
        <v>1644.0847790299999</v>
      </c>
      <c r="R83" s="36">
        <f>SUMIFS(СВЦЭМ!$D$33:$D$776,СВЦЭМ!$A$33:$A$776,$A83,СВЦЭМ!$B$33:$B$776,R$77)+'СЕТ СН'!$G$14+СВЦЭМ!$D$10+'СЕТ СН'!$G$6-'СЕТ СН'!$G$26</f>
        <v>1642.1623493299999</v>
      </c>
      <c r="S83" s="36">
        <f>SUMIFS(СВЦЭМ!$D$33:$D$776,СВЦЭМ!$A$33:$A$776,$A83,СВЦЭМ!$B$33:$B$776,S$77)+'СЕТ СН'!$G$14+СВЦЭМ!$D$10+'СЕТ СН'!$G$6-'СЕТ СН'!$G$26</f>
        <v>1624.70599275</v>
      </c>
      <c r="T83" s="36">
        <f>SUMIFS(СВЦЭМ!$D$33:$D$776,СВЦЭМ!$A$33:$A$776,$A83,СВЦЭМ!$B$33:$B$776,T$77)+'СЕТ СН'!$G$14+СВЦЭМ!$D$10+'СЕТ СН'!$G$6-'СЕТ СН'!$G$26</f>
        <v>1601.5609060900001</v>
      </c>
      <c r="U83" s="36">
        <f>SUMIFS(СВЦЭМ!$D$33:$D$776,СВЦЭМ!$A$33:$A$776,$A83,СВЦЭМ!$B$33:$B$776,U$77)+'СЕТ СН'!$G$14+СВЦЭМ!$D$10+'СЕТ СН'!$G$6-'СЕТ СН'!$G$26</f>
        <v>1605.2372974599998</v>
      </c>
      <c r="V83" s="36">
        <f>SUMIFS(СВЦЭМ!$D$33:$D$776,СВЦЭМ!$A$33:$A$776,$A83,СВЦЭМ!$B$33:$B$776,V$77)+'СЕТ СН'!$G$14+СВЦЭМ!$D$10+'СЕТ СН'!$G$6-'СЕТ СН'!$G$26</f>
        <v>1621.34193572</v>
      </c>
      <c r="W83" s="36">
        <f>SUMIFS(СВЦЭМ!$D$33:$D$776,СВЦЭМ!$A$33:$A$776,$A83,СВЦЭМ!$B$33:$B$776,W$77)+'СЕТ СН'!$G$14+СВЦЭМ!$D$10+'СЕТ СН'!$G$6-'СЕТ СН'!$G$26</f>
        <v>1637.11258215</v>
      </c>
      <c r="X83" s="36">
        <f>SUMIFS(СВЦЭМ!$D$33:$D$776,СВЦЭМ!$A$33:$A$776,$A83,СВЦЭМ!$B$33:$B$776,X$77)+'СЕТ СН'!$G$14+СВЦЭМ!$D$10+'СЕТ СН'!$G$6-'СЕТ СН'!$G$26</f>
        <v>1654.1456131</v>
      </c>
      <c r="Y83" s="36">
        <f>SUMIFS(СВЦЭМ!$D$33:$D$776,СВЦЭМ!$A$33:$A$776,$A83,СВЦЭМ!$B$33:$B$776,Y$77)+'СЕТ СН'!$G$14+СВЦЭМ!$D$10+'СЕТ СН'!$G$6-'СЕТ СН'!$G$26</f>
        <v>1673.9677163299998</v>
      </c>
    </row>
    <row r="84" spans="1:25" ht="15.75" x14ac:dyDescent="0.2">
      <c r="A84" s="35">
        <f t="shared" si="2"/>
        <v>44234</v>
      </c>
      <c r="B84" s="36">
        <f>SUMIFS(СВЦЭМ!$D$33:$D$776,СВЦЭМ!$A$33:$A$776,$A84,СВЦЭМ!$B$33:$B$776,B$77)+'СЕТ СН'!$G$14+СВЦЭМ!$D$10+'СЕТ СН'!$G$6-'СЕТ СН'!$G$26</f>
        <v>1670.01845383</v>
      </c>
      <c r="C84" s="36">
        <f>SUMIFS(СВЦЭМ!$D$33:$D$776,СВЦЭМ!$A$33:$A$776,$A84,СВЦЭМ!$B$33:$B$776,C$77)+'СЕТ СН'!$G$14+СВЦЭМ!$D$10+'СЕТ СН'!$G$6-'СЕТ СН'!$G$26</f>
        <v>1689.7989755499998</v>
      </c>
      <c r="D84" s="36">
        <f>SUMIFS(СВЦЭМ!$D$33:$D$776,СВЦЭМ!$A$33:$A$776,$A84,СВЦЭМ!$B$33:$B$776,D$77)+'СЕТ СН'!$G$14+СВЦЭМ!$D$10+'СЕТ СН'!$G$6-'СЕТ СН'!$G$26</f>
        <v>1689.1209100800002</v>
      </c>
      <c r="E84" s="36">
        <f>SUMIFS(СВЦЭМ!$D$33:$D$776,СВЦЭМ!$A$33:$A$776,$A84,СВЦЭМ!$B$33:$B$776,E$77)+'СЕТ СН'!$G$14+СВЦЭМ!$D$10+'СЕТ СН'!$G$6-'СЕТ СН'!$G$26</f>
        <v>1695.3339771800001</v>
      </c>
      <c r="F84" s="36">
        <f>SUMIFS(СВЦЭМ!$D$33:$D$776,СВЦЭМ!$A$33:$A$776,$A84,СВЦЭМ!$B$33:$B$776,F$77)+'СЕТ СН'!$G$14+СВЦЭМ!$D$10+'СЕТ СН'!$G$6-'СЕТ СН'!$G$26</f>
        <v>1705.4254930699999</v>
      </c>
      <c r="G84" s="36">
        <f>SUMIFS(СВЦЭМ!$D$33:$D$776,СВЦЭМ!$A$33:$A$776,$A84,СВЦЭМ!$B$33:$B$776,G$77)+'СЕТ СН'!$G$14+СВЦЭМ!$D$10+'СЕТ СН'!$G$6-'СЕТ СН'!$G$26</f>
        <v>1698.1198103699999</v>
      </c>
      <c r="H84" s="36">
        <f>SUMIFS(СВЦЭМ!$D$33:$D$776,СВЦЭМ!$A$33:$A$776,$A84,СВЦЭМ!$B$33:$B$776,H$77)+'СЕТ СН'!$G$14+СВЦЭМ!$D$10+'СЕТ СН'!$G$6-'СЕТ СН'!$G$26</f>
        <v>1691.3769922299998</v>
      </c>
      <c r="I84" s="36">
        <f>SUMIFS(СВЦЭМ!$D$33:$D$776,СВЦЭМ!$A$33:$A$776,$A84,СВЦЭМ!$B$33:$B$776,I$77)+'СЕТ СН'!$G$14+СВЦЭМ!$D$10+'СЕТ СН'!$G$6-'СЕТ СН'!$G$26</f>
        <v>1678.0579902599998</v>
      </c>
      <c r="J84" s="36">
        <f>SUMIFS(СВЦЭМ!$D$33:$D$776,СВЦЭМ!$A$33:$A$776,$A84,СВЦЭМ!$B$33:$B$776,J$77)+'СЕТ СН'!$G$14+СВЦЭМ!$D$10+'СЕТ СН'!$G$6-'СЕТ СН'!$G$26</f>
        <v>1657.6080171599997</v>
      </c>
      <c r="K84" s="36">
        <f>SUMIFS(СВЦЭМ!$D$33:$D$776,СВЦЭМ!$A$33:$A$776,$A84,СВЦЭМ!$B$33:$B$776,K$77)+'СЕТ СН'!$G$14+СВЦЭМ!$D$10+'СЕТ СН'!$G$6-'СЕТ СН'!$G$26</f>
        <v>1638.0219688699999</v>
      </c>
      <c r="L84" s="36">
        <f>SUMIFS(СВЦЭМ!$D$33:$D$776,СВЦЭМ!$A$33:$A$776,$A84,СВЦЭМ!$B$33:$B$776,L$77)+'СЕТ СН'!$G$14+СВЦЭМ!$D$10+'СЕТ СН'!$G$6-'СЕТ СН'!$G$26</f>
        <v>1620.0359368499999</v>
      </c>
      <c r="M84" s="36">
        <f>SUMIFS(СВЦЭМ!$D$33:$D$776,СВЦЭМ!$A$33:$A$776,$A84,СВЦЭМ!$B$33:$B$776,M$77)+'СЕТ СН'!$G$14+СВЦЭМ!$D$10+'СЕТ СН'!$G$6-'СЕТ СН'!$G$26</f>
        <v>1610.7264115600001</v>
      </c>
      <c r="N84" s="36">
        <f>SUMIFS(СВЦЭМ!$D$33:$D$776,СВЦЭМ!$A$33:$A$776,$A84,СВЦЭМ!$B$33:$B$776,N$77)+'СЕТ СН'!$G$14+СВЦЭМ!$D$10+'СЕТ СН'!$G$6-'СЕТ СН'!$G$26</f>
        <v>1623.5755617300001</v>
      </c>
      <c r="O84" s="36">
        <f>SUMIFS(СВЦЭМ!$D$33:$D$776,СВЦЭМ!$A$33:$A$776,$A84,СВЦЭМ!$B$33:$B$776,O$77)+'СЕТ СН'!$G$14+СВЦЭМ!$D$10+'СЕТ СН'!$G$6-'СЕТ СН'!$G$26</f>
        <v>1641.6833079200001</v>
      </c>
      <c r="P84" s="36">
        <f>SUMIFS(СВЦЭМ!$D$33:$D$776,СВЦЭМ!$A$33:$A$776,$A84,СВЦЭМ!$B$33:$B$776,P$77)+'СЕТ СН'!$G$14+СВЦЭМ!$D$10+'СЕТ СН'!$G$6-'СЕТ СН'!$G$26</f>
        <v>1656.7444404299999</v>
      </c>
      <c r="Q84" s="36">
        <f>SUMIFS(СВЦЭМ!$D$33:$D$776,СВЦЭМ!$A$33:$A$776,$A84,СВЦЭМ!$B$33:$B$776,Q$77)+'СЕТ СН'!$G$14+СВЦЭМ!$D$10+'СЕТ СН'!$G$6-'СЕТ СН'!$G$26</f>
        <v>1661.5365466200001</v>
      </c>
      <c r="R84" s="36">
        <f>SUMIFS(СВЦЭМ!$D$33:$D$776,СВЦЭМ!$A$33:$A$776,$A84,СВЦЭМ!$B$33:$B$776,R$77)+'СЕТ СН'!$G$14+СВЦЭМ!$D$10+'СЕТ СН'!$G$6-'СЕТ СН'!$G$26</f>
        <v>1651.6517221499998</v>
      </c>
      <c r="S84" s="36">
        <f>SUMIFS(СВЦЭМ!$D$33:$D$776,СВЦЭМ!$A$33:$A$776,$A84,СВЦЭМ!$B$33:$B$776,S$77)+'СЕТ СН'!$G$14+СВЦЭМ!$D$10+'СЕТ СН'!$G$6-'СЕТ СН'!$G$26</f>
        <v>1633.4670924399998</v>
      </c>
      <c r="T84" s="36">
        <f>SUMIFS(СВЦЭМ!$D$33:$D$776,СВЦЭМ!$A$33:$A$776,$A84,СВЦЭМ!$B$33:$B$776,T$77)+'СЕТ СН'!$G$14+СВЦЭМ!$D$10+'СЕТ СН'!$G$6-'СЕТ СН'!$G$26</f>
        <v>1603.61842482</v>
      </c>
      <c r="U84" s="36">
        <f>SUMIFS(СВЦЭМ!$D$33:$D$776,СВЦЭМ!$A$33:$A$776,$A84,СВЦЭМ!$B$33:$B$776,U$77)+'СЕТ СН'!$G$14+СВЦЭМ!$D$10+'СЕТ СН'!$G$6-'СЕТ СН'!$G$26</f>
        <v>1614.49213852</v>
      </c>
      <c r="V84" s="36">
        <f>SUMIFS(СВЦЭМ!$D$33:$D$776,СВЦЭМ!$A$33:$A$776,$A84,СВЦЭМ!$B$33:$B$776,V$77)+'СЕТ СН'!$G$14+СВЦЭМ!$D$10+'СЕТ СН'!$G$6-'СЕТ СН'!$G$26</f>
        <v>1626.4293929699998</v>
      </c>
      <c r="W84" s="36">
        <f>SUMIFS(СВЦЭМ!$D$33:$D$776,СВЦЭМ!$A$33:$A$776,$A84,СВЦЭМ!$B$33:$B$776,W$77)+'СЕТ СН'!$G$14+СВЦЭМ!$D$10+'СЕТ СН'!$G$6-'СЕТ СН'!$G$26</f>
        <v>1639.3607064799999</v>
      </c>
      <c r="X84" s="36">
        <f>SUMIFS(СВЦЭМ!$D$33:$D$776,СВЦЭМ!$A$33:$A$776,$A84,СВЦЭМ!$B$33:$B$776,X$77)+'СЕТ СН'!$G$14+СВЦЭМ!$D$10+'СЕТ СН'!$G$6-'СЕТ СН'!$G$26</f>
        <v>1660.0592399699999</v>
      </c>
      <c r="Y84" s="36">
        <f>SUMIFS(СВЦЭМ!$D$33:$D$776,СВЦЭМ!$A$33:$A$776,$A84,СВЦЭМ!$B$33:$B$776,Y$77)+'СЕТ СН'!$G$14+СВЦЭМ!$D$10+'СЕТ СН'!$G$6-'СЕТ СН'!$G$26</f>
        <v>1685.1095925899999</v>
      </c>
    </row>
    <row r="85" spans="1:25" ht="15.75" x14ac:dyDescent="0.2">
      <c r="A85" s="35">
        <f t="shared" si="2"/>
        <v>44235</v>
      </c>
      <c r="B85" s="36">
        <f>SUMIFS(СВЦЭМ!$D$33:$D$776,СВЦЭМ!$A$33:$A$776,$A85,СВЦЭМ!$B$33:$B$776,B$77)+'СЕТ СН'!$G$14+СВЦЭМ!$D$10+'СЕТ СН'!$G$6-'СЕТ СН'!$G$26</f>
        <v>1678.7377625399999</v>
      </c>
      <c r="C85" s="36">
        <f>SUMIFS(СВЦЭМ!$D$33:$D$776,СВЦЭМ!$A$33:$A$776,$A85,СВЦЭМ!$B$33:$B$776,C$77)+'СЕТ СН'!$G$14+СВЦЭМ!$D$10+'СЕТ СН'!$G$6-'СЕТ СН'!$G$26</f>
        <v>1712.2104439099999</v>
      </c>
      <c r="D85" s="36">
        <f>SUMIFS(СВЦЭМ!$D$33:$D$776,СВЦЭМ!$A$33:$A$776,$A85,СВЦЭМ!$B$33:$B$776,D$77)+'СЕТ СН'!$G$14+СВЦЭМ!$D$10+'СЕТ СН'!$G$6-'СЕТ СН'!$G$26</f>
        <v>1729.0423960600001</v>
      </c>
      <c r="E85" s="36">
        <f>SUMIFS(СВЦЭМ!$D$33:$D$776,СВЦЭМ!$A$33:$A$776,$A85,СВЦЭМ!$B$33:$B$776,E$77)+'СЕТ СН'!$G$14+СВЦЭМ!$D$10+'СЕТ СН'!$G$6-'СЕТ СН'!$G$26</f>
        <v>1734.6803588899998</v>
      </c>
      <c r="F85" s="36">
        <f>SUMIFS(СВЦЭМ!$D$33:$D$776,СВЦЭМ!$A$33:$A$776,$A85,СВЦЭМ!$B$33:$B$776,F$77)+'СЕТ СН'!$G$14+СВЦЭМ!$D$10+'СЕТ СН'!$G$6-'СЕТ СН'!$G$26</f>
        <v>1736.3083170700002</v>
      </c>
      <c r="G85" s="36">
        <f>SUMIFS(СВЦЭМ!$D$33:$D$776,СВЦЭМ!$A$33:$A$776,$A85,СВЦЭМ!$B$33:$B$776,G$77)+'СЕТ СН'!$G$14+СВЦЭМ!$D$10+'СЕТ СН'!$G$6-'СЕТ СН'!$G$26</f>
        <v>1719.3869860199998</v>
      </c>
      <c r="H85" s="36">
        <f>SUMIFS(СВЦЭМ!$D$33:$D$776,СВЦЭМ!$A$33:$A$776,$A85,СВЦЭМ!$B$33:$B$776,H$77)+'СЕТ СН'!$G$14+СВЦЭМ!$D$10+'СЕТ СН'!$G$6-'СЕТ СН'!$G$26</f>
        <v>1686.9725015499998</v>
      </c>
      <c r="I85" s="36">
        <f>SUMIFS(СВЦЭМ!$D$33:$D$776,СВЦЭМ!$A$33:$A$776,$A85,СВЦЭМ!$B$33:$B$776,I$77)+'СЕТ СН'!$G$14+СВЦЭМ!$D$10+'СЕТ СН'!$G$6-'СЕТ СН'!$G$26</f>
        <v>1659.4860924300001</v>
      </c>
      <c r="J85" s="36">
        <f>SUMIFS(СВЦЭМ!$D$33:$D$776,СВЦЭМ!$A$33:$A$776,$A85,СВЦЭМ!$B$33:$B$776,J$77)+'СЕТ СН'!$G$14+СВЦЭМ!$D$10+'СЕТ СН'!$G$6-'СЕТ СН'!$G$26</f>
        <v>1652.5011584399999</v>
      </c>
      <c r="K85" s="36">
        <f>SUMIFS(СВЦЭМ!$D$33:$D$776,СВЦЭМ!$A$33:$A$776,$A85,СВЦЭМ!$B$33:$B$776,K$77)+'СЕТ СН'!$G$14+СВЦЭМ!$D$10+'СЕТ СН'!$G$6-'СЕТ СН'!$G$26</f>
        <v>1646.4247757399999</v>
      </c>
      <c r="L85" s="36">
        <f>SUMIFS(СВЦЭМ!$D$33:$D$776,СВЦЭМ!$A$33:$A$776,$A85,СВЦЭМ!$B$33:$B$776,L$77)+'СЕТ СН'!$G$14+СВЦЭМ!$D$10+'СЕТ СН'!$G$6-'СЕТ СН'!$G$26</f>
        <v>1642.32616164</v>
      </c>
      <c r="M85" s="36">
        <f>SUMIFS(СВЦЭМ!$D$33:$D$776,СВЦЭМ!$A$33:$A$776,$A85,СВЦЭМ!$B$33:$B$776,M$77)+'СЕТ СН'!$G$14+СВЦЭМ!$D$10+'СЕТ СН'!$G$6-'СЕТ СН'!$G$26</f>
        <v>1650.9003692199999</v>
      </c>
      <c r="N85" s="36">
        <f>SUMIFS(СВЦЭМ!$D$33:$D$776,СВЦЭМ!$A$33:$A$776,$A85,СВЦЭМ!$B$33:$B$776,N$77)+'СЕТ СН'!$G$14+СВЦЭМ!$D$10+'СЕТ СН'!$G$6-'СЕТ СН'!$G$26</f>
        <v>1659.8527433599997</v>
      </c>
      <c r="O85" s="36">
        <f>SUMIFS(СВЦЭМ!$D$33:$D$776,СВЦЭМ!$A$33:$A$776,$A85,СВЦЭМ!$B$33:$B$776,O$77)+'СЕТ СН'!$G$14+СВЦЭМ!$D$10+'СЕТ СН'!$G$6-'СЕТ СН'!$G$26</f>
        <v>1673.3513784100001</v>
      </c>
      <c r="P85" s="36">
        <f>SUMIFS(СВЦЭМ!$D$33:$D$776,СВЦЭМ!$A$33:$A$776,$A85,СВЦЭМ!$B$33:$B$776,P$77)+'СЕТ СН'!$G$14+СВЦЭМ!$D$10+'СЕТ СН'!$G$6-'СЕТ СН'!$G$26</f>
        <v>1682.4239627100001</v>
      </c>
      <c r="Q85" s="36">
        <f>SUMIFS(СВЦЭМ!$D$33:$D$776,СВЦЭМ!$A$33:$A$776,$A85,СВЦЭМ!$B$33:$B$776,Q$77)+'СЕТ СН'!$G$14+СВЦЭМ!$D$10+'СЕТ СН'!$G$6-'СЕТ СН'!$G$26</f>
        <v>1684.8223358999999</v>
      </c>
      <c r="R85" s="36">
        <f>SUMIFS(СВЦЭМ!$D$33:$D$776,СВЦЭМ!$A$33:$A$776,$A85,СВЦЭМ!$B$33:$B$776,R$77)+'СЕТ СН'!$G$14+СВЦЭМ!$D$10+'СЕТ СН'!$G$6-'СЕТ СН'!$G$26</f>
        <v>1679.19882641</v>
      </c>
      <c r="S85" s="36">
        <f>SUMIFS(СВЦЭМ!$D$33:$D$776,СВЦЭМ!$A$33:$A$776,$A85,СВЦЭМ!$B$33:$B$776,S$77)+'СЕТ СН'!$G$14+СВЦЭМ!$D$10+'СЕТ СН'!$G$6-'СЕТ СН'!$G$26</f>
        <v>1666.0566379500001</v>
      </c>
      <c r="T85" s="36">
        <f>SUMIFS(СВЦЭМ!$D$33:$D$776,СВЦЭМ!$A$33:$A$776,$A85,СВЦЭМ!$B$33:$B$776,T$77)+'СЕТ СН'!$G$14+СВЦЭМ!$D$10+'СЕТ СН'!$G$6-'СЕТ СН'!$G$26</f>
        <v>1637.7543834600001</v>
      </c>
      <c r="U85" s="36">
        <f>SUMIFS(СВЦЭМ!$D$33:$D$776,СВЦЭМ!$A$33:$A$776,$A85,СВЦЭМ!$B$33:$B$776,U$77)+'СЕТ СН'!$G$14+СВЦЭМ!$D$10+'СЕТ СН'!$G$6-'СЕТ СН'!$G$26</f>
        <v>1643.2327521699999</v>
      </c>
      <c r="V85" s="36">
        <f>SUMIFS(СВЦЭМ!$D$33:$D$776,СВЦЭМ!$A$33:$A$776,$A85,СВЦЭМ!$B$33:$B$776,V$77)+'СЕТ СН'!$G$14+СВЦЭМ!$D$10+'СЕТ СН'!$G$6-'СЕТ СН'!$G$26</f>
        <v>1656.78980086</v>
      </c>
      <c r="W85" s="36">
        <f>SUMIFS(СВЦЭМ!$D$33:$D$776,СВЦЭМ!$A$33:$A$776,$A85,СВЦЭМ!$B$33:$B$776,W$77)+'СЕТ СН'!$G$14+СВЦЭМ!$D$10+'СЕТ СН'!$G$6-'СЕТ СН'!$G$26</f>
        <v>1675.03174782</v>
      </c>
      <c r="X85" s="36">
        <f>SUMIFS(СВЦЭМ!$D$33:$D$776,СВЦЭМ!$A$33:$A$776,$A85,СВЦЭМ!$B$33:$B$776,X$77)+'СЕТ СН'!$G$14+СВЦЭМ!$D$10+'СЕТ СН'!$G$6-'СЕТ СН'!$G$26</f>
        <v>1694.8390188100002</v>
      </c>
      <c r="Y85" s="36">
        <f>SUMIFS(СВЦЭМ!$D$33:$D$776,СВЦЭМ!$A$33:$A$776,$A85,СВЦЭМ!$B$33:$B$776,Y$77)+'СЕТ СН'!$G$14+СВЦЭМ!$D$10+'СЕТ СН'!$G$6-'СЕТ СН'!$G$26</f>
        <v>1709.22145348</v>
      </c>
    </row>
    <row r="86" spans="1:25" ht="15.75" x14ac:dyDescent="0.2">
      <c r="A86" s="35">
        <f t="shared" si="2"/>
        <v>44236</v>
      </c>
      <c r="B86" s="36">
        <f>SUMIFS(СВЦЭМ!$D$33:$D$776,СВЦЭМ!$A$33:$A$776,$A86,СВЦЭМ!$B$33:$B$776,B$77)+'СЕТ СН'!$G$14+СВЦЭМ!$D$10+'СЕТ СН'!$G$6-'СЕТ СН'!$G$26</f>
        <v>1679.6915461600001</v>
      </c>
      <c r="C86" s="36">
        <f>SUMIFS(СВЦЭМ!$D$33:$D$776,СВЦЭМ!$A$33:$A$776,$A86,СВЦЭМ!$B$33:$B$776,C$77)+'СЕТ СН'!$G$14+СВЦЭМ!$D$10+'СЕТ СН'!$G$6-'СЕТ СН'!$G$26</f>
        <v>1705.2736403200001</v>
      </c>
      <c r="D86" s="36">
        <f>SUMIFS(СВЦЭМ!$D$33:$D$776,СВЦЭМ!$A$33:$A$776,$A86,СВЦЭМ!$B$33:$B$776,D$77)+'СЕТ СН'!$G$14+СВЦЭМ!$D$10+'СЕТ СН'!$G$6-'СЕТ СН'!$G$26</f>
        <v>1736.13696377</v>
      </c>
      <c r="E86" s="36">
        <f>SUMIFS(СВЦЭМ!$D$33:$D$776,СВЦЭМ!$A$33:$A$776,$A86,СВЦЭМ!$B$33:$B$776,E$77)+'СЕТ СН'!$G$14+СВЦЭМ!$D$10+'СЕТ СН'!$G$6-'СЕТ СН'!$G$26</f>
        <v>1745.80524737</v>
      </c>
      <c r="F86" s="36">
        <f>SUMIFS(СВЦЭМ!$D$33:$D$776,СВЦЭМ!$A$33:$A$776,$A86,СВЦЭМ!$B$33:$B$776,F$77)+'СЕТ СН'!$G$14+СВЦЭМ!$D$10+'СЕТ СН'!$G$6-'СЕТ СН'!$G$26</f>
        <v>1733.2492629399999</v>
      </c>
      <c r="G86" s="36">
        <f>SUMIFS(СВЦЭМ!$D$33:$D$776,СВЦЭМ!$A$33:$A$776,$A86,СВЦЭМ!$B$33:$B$776,G$77)+'СЕТ СН'!$G$14+СВЦЭМ!$D$10+'СЕТ СН'!$G$6-'СЕТ СН'!$G$26</f>
        <v>1711.5836062200001</v>
      </c>
      <c r="H86" s="36">
        <f>SUMIFS(СВЦЭМ!$D$33:$D$776,СВЦЭМ!$A$33:$A$776,$A86,СВЦЭМ!$B$33:$B$776,H$77)+'СЕТ СН'!$G$14+СВЦЭМ!$D$10+'СЕТ СН'!$G$6-'СЕТ СН'!$G$26</f>
        <v>1676.8975038899998</v>
      </c>
      <c r="I86" s="36">
        <f>SUMIFS(СВЦЭМ!$D$33:$D$776,СВЦЭМ!$A$33:$A$776,$A86,СВЦЭМ!$B$33:$B$776,I$77)+'СЕТ СН'!$G$14+СВЦЭМ!$D$10+'СЕТ СН'!$G$6-'СЕТ СН'!$G$26</f>
        <v>1640.7546680599999</v>
      </c>
      <c r="J86" s="36">
        <f>SUMIFS(СВЦЭМ!$D$33:$D$776,СВЦЭМ!$A$33:$A$776,$A86,СВЦЭМ!$B$33:$B$776,J$77)+'СЕТ СН'!$G$14+СВЦЭМ!$D$10+'СЕТ СН'!$G$6-'СЕТ СН'!$G$26</f>
        <v>1618.2142017900001</v>
      </c>
      <c r="K86" s="36">
        <f>SUMIFS(СВЦЭМ!$D$33:$D$776,СВЦЭМ!$A$33:$A$776,$A86,СВЦЭМ!$B$33:$B$776,K$77)+'СЕТ СН'!$G$14+СВЦЭМ!$D$10+'СЕТ СН'!$G$6-'СЕТ СН'!$G$26</f>
        <v>1613.82359838</v>
      </c>
      <c r="L86" s="36">
        <f>SUMIFS(СВЦЭМ!$D$33:$D$776,СВЦЭМ!$A$33:$A$776,$A86,СВЦЭМ!$B$33:$B$776,L$77)+'СЕТ СН'!$G$14+СВЦЭМ!$D$10+'СЕТ СН'!$G$6-'СЕТ СН'!$G$26</f>
        <v>1606.7534367600001</v>
      </c>
      <c r="M86" s="36">
        <f>SUMIFS(СВЦЭМ!$D$33:$D$776,СВЦЭМ!$A$33:$A$776,$A86,СВЦЭМ!$B$33:$B$776,M$77)+'СЕТ СН'!$G$14+СВЦЭМ!$D$10+'СЕТ СН'!$G$6-'СЕТ СН'!$G$26</f>
        <v>1615.0117984200001</v>
      </c>
      <c r="N86" s="36">
        <f>SUMIFS(СВЦЭМ!$D$33:$D$776,СВЦЭМ!$A$33:$A$776,$A86,СВЦЭМ!$B$33:$B$776,N$77)+'СЕТ СН'!$G$14+СВЦЭМ!$D$10+'СЕТ СН'!$G$6-'СЕТ СН'!$G$26</f>
        <v>1626.2518208399997</v>
      </c>
      <c r="O86" s="36">
        <f>SUMIFS(СВЦЭМ!$D$33:$D$776,СВЦЭМ!$A$33:$A$776,$A86,СВЦЭМ!$B$33:$B$776,O$77)+'СЕТ СН'!$G$14+СВЦЭМ!$D$10+'СЕТ СН'!$G$6-'СЕТ СН'!$G$26</f>
        <v>1641.93297381</v>
      </c>
      <c r="P86" s="36">
        <f>SUMIFS(СВЦЭМ!$D$33:$D$776,СВЦЭМ!$A$33:$A$776,$A86,СВЦЭМ!$B$33:$B$776,P$77)+'СЕТ СН'!$G$14+СВЦЭМ!$D$10+'СЕТ СН'!$G$6-'СЕТ СН'!$G$26</f>
        <v>1661.6448698300001</v>
      </c>
      <c r="Q86" s="36">
        <f>SUMIFS(СВЦЭМ!$D$33:$D$776,СВЦЭМ!$A$33:$A$776,$A86,СВЦЭМ!$B$33:$B$776,Q$77)+'СЕТ СН'!$G$14+СВЦЭМ!$D$10+'СЕТ СН'!$G$6-'СЕТ СН'!$G$26</f>
        <v>1667.0254199199999</v>
      </c>
      <c r="R86" s="36">
        <f>SUMIFS(СВЦЭМ!$D$33:$D$776,СВЦЭМ!$A$33:$A$776,$A86,СВЦЭМ!$B$33:$B$776,R$77)+'СЕТ СН'!$G$14+СВЦЭМ!$D$10+'СЕТ СН'!$G$6-'СЕТ СН'!$G$26</f>
        <v>1667.1338674999997</v>
      </c>
      <c r="S86" s="36">
        <f>SUMIFS(СВЦЭМ!$D$33:$D$776,СВЦЭМ!$A$33:$A$776,$A86,СВЦЭМ!$B$33:$B$776,S$77)+'СЕТ СН'!$G$14+СВЦЭМ!$D$10+'СЕТ СН'!$G$6-'СЕТ СН'!$G$26</f>
        <v>1652.0833622199998</v>
      </c>
      <c r="T86" s="36">
        <f>SUMIFS(СВЦЭМ!$D$33:$D$776,СВЦЭМ!$A$33:$A$776,$A86,СВЦЭМ!$B$33:$B$776,T$77)+'СЕТ СН'!$G$14+СВЦЭМ!$D$10+'СЕТ СН'!$G$6-'СЕТ СН'!$G$26</f>
        <v>1622.3119529400001</v>
      </c>
      <c r="U86" s="36">
        <f>SUMIFS(СВЦЭМ!$D$33:$D$776,СВЦЭМ!$A$33:$A$776,$A86,СВЦЭМ!$B$33:$B$776,U$77)+'СЕТ СН'!$G$14+СВЦЭМ!$D$10+'СЕТ СН'!$G$6-'СЕТ СН'!$G$26</f>
        <v>1619.02529648</v>
      </c>
      <c r="V86" s="36">
        <f>SUMIFS(СВЦЭМ!$D$33:$D$776,СВЦЭМ!$A$33:$A$776,$A86,СВЦЭМ!$B$33:$B$776,V$77)+'СЕТ СН'!$G$14+СВЦЭМ!$D$10+'СЕТ СН'!$G$6-'СЕТ СН'!$G$26</f>
        <v>1631.9007216099999</v>
      </c>
      <c r="W86" s="36">
        <f>SUMIFS(СВЦЭМ!$D$33:$D$776,СВЦЭМ!$A$33:$A$776,$A86,СВЦЭМ!$B$33:$B$776,W$77)+'СЕТ СН'!$G$14+СВЦЭМ!$D$10+'СЕТ СН'!$G$6-'СЕТ СН'!$G$26</f>
        <v>1652.5146017900001</v>
      </c>
      <c r="X86" s="36">
        <f>SUMIFS(СВЦЭМ!$D$33:$D$776,СВЦЭМ!$A$33:$A$776,$A86,СВЦЭМ!$B$33:$B$776,X$77)+'СЕТ СН'!$G$14+СВЦЭМ!$D$10+'СЕТ СН'!$G$6-'СЕТ СН'!$G$26</f>
        <v>1675.49183378</v>
      </c>
      <c r="Y86" s="36">
        <f>SUMIFS(СВЦЭМ!$D$33:$D$776,СВЦЭМ!$A$33:$A$776,$A86,СВЦЭМ!$B$33:$B$776,Y$77)+'СЕТ СН'!$G$14+СВЦЭМ!$D$10+'СЕТ СН'!$G$6-'СЕТ СН'!$G$26</f>
        <v>1685.4564392500001</v>
      </c>
    </row>
    <row r="87" spans="1:25" ht="15.75" x14ac:dyDescent="0.2">
      <c r="A87" s="35">
        <f t="shared" si="2"/>
        <v>44237</v>
      </c>
      <c r="B87" s="36">
        <f>SUMIFS(СВЦЭМ!$D$33:$D$776,СВЦЭМ!$A$33:$A$776,$A87,СВЦЭМ!$B$33:$B$776,B$77)+'СЕТ СН'!$G$14+СВЦЭМ!$D$10+'СЕТ СН'!$G$6-'СЕТ СН'!$G$26</f>
        <v>1631.7915878999997</v>
      </c>
      <c r="C87" s="36">
        <f>SUMIFS(СВЦЭМ!$D$33:$D$776,СВЦЭМ!$A$33:$A$776,$A87,СВЦЭМ!$B$33:$B$776,C$77)+'СЕТ СН'!$G$14+СВЦЭМ!$D$10+'СЕТ СН'!$G$6-'СЕТ СН'!$G$26</f>
        <v>1647.7480726200001</v>
      </c>
      <c r="D87" s="36">
        <f>SUMIFS(СВЦЭМ!$D$33:$D$776,СВЦЭМ!$A$33:$A$776,$A87,СВЦЭМ!$B$33:$B$776,D$77)+'СЕТ СН'!$G$14+СВЦЭМ!$D$10+'СЕТ СН'!$G$6-'СЕТ СН'!$G$26</f>
        <v>1668.6543068999999</v>
      </c>
      <c r="E87" s="36">
        <f>SUMIFS(СВЦЭМ!$D$33:$D$776,СВЦЭМ!$A$33:$A$776,$A87,СВЦЭМ!$B$33:$B$776,E$77)+'СЕТ СН'!$G$14+СВЦЭМ!$D$10+'СЕТ СН'!$G$6-'СЕТ СН'!$G$26</f>
        <v>1672.9176859999998</v>
      </c>
      <c r="F87" s="36">
        <f>SUMIFS(СВЦЭМ!$D$33:$D$776,СВЦЭМ!$A$33:$A$776,$A87,СВЦЭМ!$B$33:$B$776,F$77)+'СЕТ СН'!$G$14+СВЦЭМ!$D$10+'СЕТ СН'!$G$6-'СЕТ СН'!$G$26</f>
        <v>1665.2370260799999</v>
      </c>
      <c r="G87" s="36">
        <f>SUMIFS(СВЦЭМ!$D$33:$D$776,СВЦЭМ!$A$33:$A$776,$A87,СВЦЭМ!$B$33:$B$776,G$77)+'СЕТ СН'!$G$14+СВЦЭМ!$D$10+'СЕТ СН'!$G$6-'СЕТ СН'!$G$26</f>
        <v>1649.5773409799999</v>
      </c>
      <c r="H87" s="36">
        <f>SUMIFS(СВЦЭМ!$D$33:$D$776,СВЦЭМ!$A$33:$A$776,$A87,СВЦЭМ!$B$33:$B$776,H$77)+'СЕТ СН'!$G$14+СВЦЭМ!$D$10+'СЕТ СН'!$G$6-'СЕТ СН'!$G$26</f>
        <v>1629.5710101899999</v>
      </c>
      <c r="I87" s="36">
        <f>SUMIFS(СВЦЭМ!$D$33:$D$776,СВЦЭМ!$A$33:$A$776,$A87,СВЦЭМ!$B$33:$B$776,I$77)+'СЕТ СН'!$G$14+СВЦЭМ!$D$10+'СЕТ СН'!$G$6-'СЕТ СН'!$G$26</f>
        <v>1654.8001407299998</v>
      </c>
      <c r="J87" s="36">
        <f>SUMIFS(СВЦЭМ!$D$33:$D$776,СВЦЭМ!$A$33:$A$776,$A87,СВЦЭМ!$B$33:$B$776,J$77)+'СЕТ СН'!$G$14+СВЦЭМ!$D$10+'СЕТ СН'!$G$6-'СЕТ СН'!$G$26</f>
        <v>1630.9060572200001</v>
      </c>
      <c r="K87" s="36">
        <f>SUMIFS(СВЦЭМ!$D$33:$D$776,СВЦЭМ!$A$33:$A$776,$A87,СВЦЭМ!$B$33:$B$776,K$77)+'СЕТ СН'!$G$14+СВЦЭМ!$D$10+'СЕТ СН'!$G$6-'СЕТ СН'!$G$26</f>
        <v>1618.11333141</v>
      </c>
      <c r="L87" s="36">
        <f>SUMIFS(СВЦЭМ!$D$33:$D$776,СВЦЭМ!$A$33:$A$776,$A87,СВЦЭМ!$B$33:$B$776,L$77)+'СЕТ СН'!$G$14+СВЦЭМ!$D$10+'СЕТ СН'!$G$6-'СЕТ СН'!$G$26</f>
        <v>1616.46194163</v>
      </c>
      <c r="M87" s="36">
        <f>SUMIFS(СВЦЭМ!$D$33:$D$776,СВЦЭМ!$A$33:$A$776,$A87,СВЦЭМ!$B$33:$B$776,M$77)+'СЕТ СН'!$G$14+СВЦЭМ!$D$10+'СЕТ СН'!$G$6-'СЕТ СН'!$G$26</f>
        <v>1624.9383391399997</v>
      </c>
      <c r="N87" s="36">
        <f>SUMIFS(СВЦЭМ!$D$33:$D$776,СВЦЭМ!$A$33:$A$776,$A87,СВЦЭМ!$B$33:$B$776,N$77)+'СЕТ СН'!$G$14+СВЦЭМ!$D$10+'СЕТ СН'!$G$6-'СЕТ СН'!$G$26</f>
        <v>1637.0675358799999</v>
      </c>
      <c r="O87" s="36">
        <f>SUMIFS(СВЦЭМ!$D$33:$D$776,СВЦЭМ!$A$33:$A$776,$A87,СВЦЭМ!$B$33:$B$776,O$77)+'СЕТ СН'!$G$14+СВЦЭМ!$D$10+'СЕТ СН'!$G$6-'СЕТ СН'!$G$26</f>
        <v>1655.7985757000001</v>
      </c>
      <c r="P87" s="36">
        <f>SUMIFS(СВЦЭМ!$D$33:$D$776,СВЦЭМ!$A$33:$A$776,$A87,СВЦЭМ!$B$33:$B$776,P$77)+'СЕТ СН'!$G$14+СВЦЭМ!$D$10+'СЕТ СН'!$G$6-'СЕТ СН'!$G$26</f>
        <v>1665.97755736</v>
      </c>
      <c r="Q87" s="36">
        <f>SUMIFS(СВЦЭМ!$D$33:$D$776,СВЦЭМ!$A$33:$A$776,$A87,СВЦЭМ!$B$33:$B$776,Q$77)+'СЕТ СН'!$G$14+СВЦЭМ!$D$10+'СЕТ СН'!$G$6-'СЕТ СН'!$G$26</f>
        <v>1673.4730305100002</v>
      </c>
      <c r="R87" s="36">
        <f>SUMIFS(СВЦЭМ!$D$33:$D$776,СВЦЭМ!$A$33:$A$776,$A87,СВЦЭМ!$B$33:$B$776,R$77)+'СЕТ СН'!$G$14+СВЦЭМ!$D$10+'СЕТ СН'!$G$6-'СЕТ СН'!$G$26</f>
        <v>1670.3842664700001</v>
      </c>
      <c r="S87" s="36">
        <f>SUMIFS(СВЦЭМ!$D$33:$D$776,СВЦЭМ!$A$33:$A$776,$A87,СВЦЭМ!$B$33:$B$776,S$77)+'СЕТ СН'!$G$14+СВЦЭМ!$D$10+'СЕТ СН'!$G$6-'СЕТ СН'!$G$26</f>
        <v>1658.2283832499998</v>
      </c>
      <c r="T87" s="36">
        <f>SUMIFS(СВЦЭМ!$D$33:$D$776,СВЦЭМ!$A$33:$A$776,$A87,СВЦЭМ!$B$33:$B$776,T$77)+'СЕТ СН'!$G$14+СВЦЭМ!$D$10+'СЕТ СН'!$G$6-'СЕТ СН'!$G$26</f>
        <v>1622.8340489799998</v>
      </c>
      <c r="U87" s="36">
        <f>SUMIFS(СВЦЭМ!$D$33:$D$776,СВЦЭМ!$A$33:$A$776,$A87,СВЦЭМ!$B$33:$B$776,U$77)+'СЕТ СН'!$G$14+СВЦЭМ!$D$10+'СЕТ СН'!$G$6-'СЕТ СН'!$G$26</f>
        <v>1617.6198613000001</v>
      </c>
      <c r="V87" s="36">
        <f>SUMIFS(СВЦЭМ!$D$33:$D$776,СВЦЭМ!$A$33:$A$776,$A87,СВЦЭМ!$B$33:$B$776,V$77)+'СЕТ СН'!$G$14+СВЦЭМ!$D$10+'СЕТ СН'!$G$6-'СЕТ СН'!$G$26</f>
        <v>1630.0165818800001</v>
      </c>
      <c r="W87" s="36">
        <f>SUMIFS(СВЦЭМ!$D$33:$D$776,СВЦЭМ!$A$33:$A$776,$A87,СВЦЭМ!$B$33:$B$776,W$77)+'СЕТ СН'!$G$14+СВЦЭМ!$D$10+'СЕТ СН'!$G$6-'СЕТ СН'!$G$26</f>
        <v>1648.2854187799999</v>
      </c>
      <c r="X87" s="36">
        <f>SUMIFS(СВЦЭМ!$D$33:$D$776,СВЦЭМ!$A$33:$A$776,$A87,СВЦЭМ!$B$33:$B$776,X$77)+'СЕТ СН'!$G$14+СВЦЭМ!$D$10+'СЕТ СН'!$G$6-'СЕТ СН'!$G$26</f>
        <v>1668.2490901199999</v>
      </c>
      <c r="Y87" s="36">
        <f>SUMIFS(СВЦЭМ!$D$33:$D$776,СВЦЭМ!$A$33:$A$776,$A87,СВЦЭМ!$B$33:$B$776,Y$77)+'СЕТ СН'!$G$14+СВЦЭМ!$D$10+'СЕТ СН'!$G$6-'СЕТ СН'!$G$26</f>
        <v>1679.23777931</v>
      </c>
    </row>
    <row r="88" spans="1:25" ht="15.75" x14ac:dyDescent="0.2">
      <c r="A88" s="35">
        <f t="shared" si="2"/>
        <v>44238</v>
      </c>
      <c r="B88" s="36">
        <f>SUMIFS(СВЦЭМ!$D$33:$D$776,СВЦЭМ!$A$33:$A$776,$A88,СВЦЭМ!$B$33:$B$776,B$77)+'СЕТ СН'!$G$14+СВЦЭМ!$D$10+'СЕТ СН'!$G$6-'СЕТ СН'!$G$26</f>
        <v>1645.965588</v>
      </c>
      <c r="C88" s="36">
        <f>SUMIFS(СВЦЭМ!$D$33:$D$776,СВЦЭМ!$A$33:$A$776,$A88,СВЦЭМ!$B$33:$B$776,C$77)+'СЕТ СН'!$G$14+СВЦЭМ!$D$10+'СЕТ СН'!$G$6-'СЕТ СН'!$G$26</f>
        <v>1690.9228912099998</v>
      </c>
      <c r="D88" s="36">
        <f>SUMIFS(СВЦЭМ!$D$33:$D$776,СВЦЭМ!$A$33:$A$776,$A88,СВЦЭМ!$B$33:$B$776,D$77)+'СЕТ СН'!$G$14+СВЦЭМ!$D$10+'СЕТ СН'!$G$6-'СЕТ СН'!$G$26</f>
        <v>1705.6741109199997</v>
      </c>
      <c r="E88" s="36">
        <f>SUMIFS(СВЦЭМ!$D$33:$D$776,СВЦЭМ!$A$33:$A$776,$A88,СВЦЭМ!$B$33:$B$776,E$77)+'СЕТ СН'!$G$14+СВЦЭМ!$D$10+'СЕТ СН'!$G$6-'СЕТ СН'!$G$26</f>
        <v>1709.0902342999998</v>
      </c>
      <c r="F88" s="36">
        <f>SUMIFS(СВЦЭМ!$D$33:$D$776,СВЦЭМ!$A$33:$A$776,$A88,СВЦЭМ!$B$33:$B$776,F$77)+'СЕТ СН'!$G$14+СВЦЭМ!$D$10+'СЕТ СН'!$G$6-'СЕТ СН'!$G$26</f>
        <v>1729.8375387999999</v>
      </c>
      <c r="G88" s="36">
        <f>SUMIFS(СВЦЭМ!$D$33:$D$776,СВЦЭМ!$A$33:$A$776,$A88,СВЦЭМ!$B$33:$B$776,G$77)+'СЕТ СН'!$G$14+СВЦЭМ!$D$10+'СЕТ СН'!$G$6-'СЕТ СН'!$G$26</f>
        <v>1720.9119747599998</v>
      </c>
      <c r="H88" s="36">
        <f>SUMIFS(СВЦЭМ!$D$33:$D$776,СВЦЭМ!$A$33:$A$776,$A88,СВЦЭМ!$B$33:$B$776,H$77)+'СЕТ СН'!$G$14+СВЦЭМ!$D$10+'СЕТ СН'!$G$6-'СЕТ СН'!$G$26</f>
        <v>1693.3115754800001</v>
      </c>
      <c r="I88" s="36">
        <f>SUMIFS(СВЦЭМ!$D$33:$D$776,СВЦЭМ!$A$33:$A$776,$A88,СВЦЭМ!$B$33:$B$776,I$77)+'СЕТ СН'!$G$14+СВЦЭМ!$D$10+'СЕТ СН'!$G$6-'СЕТ СН'!$G$26</f>
        <v>1653.8240051499997</v>
      </c>
      <c r="J88" s="36">
        <f>SUMIFS(СВЦЭМ!$D$33:$D$776,СВЦЭМ!$A$33:$A$776,$A88,СВЦЭМ!$B$33:$B$776,J$77)+'СЕТ СН'!$G$14+СВЦЭМ!$D$10+'СЕТ СН'!$G$6-'СЕТ СН'!$G$26</f>
        <v>1622.9207116500002</v>
      </c>
      <c r="K88" s="36">
        <f>SUMIFS(СВЦЭМ!$D$33:$D$776,СВЦЭМ!$A$33:$A$776,$A88,СВЦЭМ!$B$33:$B$776,K$77)+'СЕТ СН'!$G$14+СВЦЭМ!$D$10+'СЕТ СН'!$G$6-'СЕТ СН'!$G$26</f>
        <v>1617.0685918300001</v>
      </c>
      <c r="L88" s="36">
        <f>SUMIFS(СВЦЭМ!$D$33:$D$776,СВЦЭМ!$A$33:$A$776,$A88,СВЦЭМ!$B$33:$B$776,L$77)+'СЕТ СН'!$G$14+СВЦЭМ!$D$10+'СЕТ СН'!$G$6-'СЕТ СН'!$G$26</f>
        <v>1618.8701227000001</v>
      </c>
      <c r="M88" s="36">
        <f>SUMIFS(СВЦЭМ!$D$33:$D$776,СВЦЭМ!$A$33:$A$776,$A88,СВЦЭМ!$B$33:$B$776,M$77)+'СЕТ СН'!$G$14+СВЦЭМ!$D$10+'СЕТ СН'!$G$6-'СЕТ СН'!$G$26</f>
        <v>1628.7179872900001</v>
      </c>
      <c r="N88" s="36">
        <f>SUMIFS(СВЦЭМ!$D$33:$D$776,СВЦЭМ!$A$33:$A$776,$A88,СВЦЭМ!$B$33:$B$776,N$77)+'СЕТ СН'!$G$14+СВЦЭМ!$D$10+'СЕТ СН'!$G$6-'СЕТ СН'!$G$26</f>
        <v>1649.6615506799999</v>
      </c>
      <c r="O88" s="36">
        <f>SUMIFS(СВЦЭМ!$D$33:$D$776,СВЦЭМ!$A$33:$A$776,$A88,СВЦЭМ!$B$33:$B$776,O$77)+'СЕТ СН'!$G$14+СВЦЭМ!$D$10+'СЕТ СН'!$G$6-'СЕТ СН'!$G$26</f>
        <v>1666.4788675899999</v>
      </c>
      <c r="P88" s="36">
        <f>SUMIFS(СВЦЭМ!$D$33:$D$776,СВЦЭМ!$A$33:$A$776,$A88,СВЦЭМ!$B$33:$B$776,P$77)+'СЕТ СН'!$G$14+СВЦЭМ!$D$10+'СЕТ СН'!$G$6-'СЕТ СН'!$G$26</f>
        <v>1681.7134471200002</v>
      </c>
      <c r="Q88" s="36">
        <f>SUMIFS(СВЦЭМ!$D$33:$D$776,СВЦЭМ!$A$33:$A$776,$A88,СВЦЭМ!$B$33:$B$776,Q$77)+'СЕТ СН'!$G$14+СВЦЭМ!$D$10+'СЕТ СН'!$G$6-'СЕТ СН'!$G$26</f>
        <v>1688.2706297499999</v>
      </c>
      <c r="R88" s="36">
        <f>SUMIFS(СВЦЭМ!$D$33:$D$776,СВЦЭМ!$A$33:$A$776,$A88,СВЦЭМ!$B$33:$B$776,R$77)+'СЕТ СН'!$G$14+СВЦЭМ!$D$10+'СЕТ СН'!$G$6-'СЕТ СН'!$G$26</f>
        <v>1682.0131407700001</v>
      </c>
      <c r="S88" s="36">
        <f>SUMIFS(СВЦЭМ!$D$33:$D$776,СВЦЭМ!$A$33:$A$776,$A88,СВЦЭМ!$B$33:$B$776,S$77)+'СЕТ СН'!$G$14+СВЦЭМ!$D$10+'СЕТ СН'!$G$6-'СЕТ СН'!$G$26</f>
        <v>1664.2266755199998</v>
      </c>
      <c r="T88" s="36">
        <f>SUMIFS(СВЦЭМ!$D$33:$D$776,СВЦЭМ!$A$33:$A$776,$A88,СВЦЭМ!$B$33:$B$776,T$77)+'СЕТ СН'!$G$14+СВЦЭМ!$D$10+'СЕТ СН'!$G$6-'СЕТ СН'!$G$26</f>
        <v>1633.0734473299999</v>
      </c>
      <c r="U88" s="36">
        <f>SUMIFS(СВЦЭМ!$D$33:$D$776,СВЦЭМ!$A$33:$A$776,$A88,СВЦЭМ!$B$33:$B$776,U$77)+'СЕТ СН'!$G$14+СВЦЭМ!$D$10+'СЕТ СН'!$G$6-'СЕТ СН'!$G$26</f>
        <v>1625.0602505100001</v>
      </c>
      <c r="V88" s="36">
        <f>SUMIFS(СВЦЭМ!$D$33:$D$776,СВЦЭМ!$A$33:$A$776,$A88,СВЦЭМ!$B$33:$B$776,V$77)+'СЕТ СН'!$G$14+СВЦЭМ!$D$10+'СЕТ СН'!$G$6-'СЕТ СН'!$G$26</f>
        <v>1624.9960737000001</v>
      </c>
      <c r="W88" s="36">
        <f>SUMIFS(СВЦЭМ!$D$33:$D$776,СВЦЭМ!$A$33:$A$776,$A88,СВЦЭМ!$B$33:$B$776,W$77)+'СЕТ СН'!$G$14+СВЦЭМ!$D$10+'СЕТ СН'!$G$6-'СЕТ СН'!$G$26</f>
        <v>1646.3696512299998</v>
      </c>
      <c r="X88" s="36">
        <f>SUMIFS(СВЦЭМ!$D$33:$D$776,СВЦЭМ!$A$33:$A$776,$A88,СВЦЭМ!$B$33:$B$776,X$77)+'СЕТ СН'!$G$14+СВЦЭМ!$D$10+'СЕТ СН'!$G$6-'СЕТ СН'!$G$26</f>
        <v>1665.85652665</v>
      </c>
      <c r="Y88" s="36">
        <f>SUMIFS(СВЦЭМ!$D$33:$D$776,СВЦЭМ!$A$33:$A$776,$A88,СВЦЭМ!$B$33:$B$776,Y$77)+'СЕТ СН'!$G$14+СВЦЭМ!$D$10+'СЕТ СН'!$G$6-'СЕТ СН'!$G$26</f>
        <v>1678.5492958099999</v>
      </c>
    </row>
    <row r="89" spans="1:25" ht="15.75" x14ac:dyDescent="0.2">
      <c r="A89" s="35">
        <f t="shared" si="2"/>
        <v>44239</v>
      </c>
      <c r="B89" s="36">
        <f>SUMIFS(СВЦЭМ!$D$33:$D$776,СВЦЭМ!$A$33:$A$776,$A89,СВЦЭМ!$B$33:$B$776,B$77)+'СЕТ СН'!$G$14+СВЦЭМ!$D$10+'СЕТ СН'!$G$6-'СЕТ СН'!$G$26</f>
        <v>1690.5106010300001</v>
      </c>
      <c r="C89" s="36">
        <f>SUMIFS(СВЦЭМ!$D$33:$D$776,СВЦЭМ!$A$33:$A$776,$A89,СВЦЭМ!$B$33:$B$776,C$77)+'СЕТ СН'!$G$14+СВЦЭМ!$D$10+'СЕТ СН'!$G$6-'СЕТ СН'!$G$26</f>
        <v>1711.8449534599999</v>
      </c>
      <c r="D89" s="36">
        <f>SUMIFS(СВЦЭМ!$D$33:$D$776,СВЦЭМ!$A$33:$A$776,$A89,СВЦЭМ!$B$33:$B$776,D$77)+'СЕТ СН'!$G$14+СВЦЭМ!$D$10+'СЕТ СН'!$G$6-'СЕТ СН'!$G$26</f>
        <v>1716.1351805300001</v>
      </c>
      <c r="E89" s="36">
        <f>SUMIFS(СВЦЭМ!$D$33:$D$776,СВЦЭМ!$A$33:$A$776,$A89,СВЦЭМ!$B$33:$B$776,E$77)+'СЕТ СН'!$G$14+СВЦЭМ!$D$10+'СЕТ СН'!$G$6-'СЕТ СН'!$G$26</f>
        <v>1719.2033673699998</v>
      </c>
      <c r="F89" s="36">
        <f>SUMIFS(СВЦЭМ!$D$33:$D$776,СВЦЭМ!$A$33:$A$776,$A89,СВЦЭМ!$B$33:$B$776,F$77)+'СЕТ СН'!$G$14+СВЦЭМ!$D$10+'СЕТ СН'!$G$6-'СЕТ СН'!$G$26</f>
        <v>1721.0430286400001</v>
      </c>
      <c r="G89" s="36">
        <f>SUMIFS(СВЦЭМ!$D$33:$D$776,СВЦЭМ!$A$33:$A$776,$A89,СВЦЭМ!$B$33:$B$776,G$77)+'СЕТ СН'!$G$14+СВЦЭМ!$D$10+'СЕТ СН'!$G$6-'СЕТ СН'!$G$26</f>
        <v>1705.0743180999998</v>
      </c>
      <c r="H89" s="36">
        <f>SUMIFS(СВЦЭМ!$D$33:$D$776,СВЦЭМ!$A$33:$A$776,$A89,СВЦЭМ!$B$33:$B$776,H$77)+'СЕТ СН'!$G$14+СВЦЭМ!$D$10+'СЕТ СН'!$G$6-'СЕТ СН'!$G$26</f>
        <v>1678.4367435700001</v>
      </c>
      <c r="I89" s="36">
        <f>SUMIFS(СВЦЭМ!$D$33:$D$776,СВЦЭМ!$A$33:$A$776,$A89,СВЦЭМ!$B$33:$B$776,I$77)+'СЕТ СН'!$G$14+СВЦЭМ!$D$10+'СЕТ СН'!$G$6-'СЕТ СН'!$G$26</f>
        <v>1664.0482019999999</v>
      </c>
      <c r="J89" s="36">
        <f>SUMIFS(СВЦЭМ!$D$33:$D$776,СВЦЭМ!$A$33:$A$776,$A89,СВЦЭМ!$B$33:$B$776,J$77)+'СЕТ СН'!$G$14+СВЦЭМ!$D$10+'СЕТ СН'!$G$6-'СЕТ СН'!$G$26</f>
        <v>1638.02399547</v>
      </c>
      <c r="K89" s="36">
        <f>SUMIFS(СВЦЭМ!$D$33:$D$776,СВЦЭМ!$A$33:$A$776,$A89,СВЦЭМ!$B$33:$B$776,K$77)+'СЕТ СН'!$G$14+СВЦЭМ!$D$10+'СЕТ СН'!$G$6-'СЕТ СН'!$G$26</f>
        <v>1628.1803724900001</v>
      </c>
      <c r="L89" s="36">
        <f>SUMIFS(СВЦЭМ!$D$33:$D$776,СВЦЭМ!$A$33:$A$776,$A89,СВЦЭМ!$B$33:$B$776,L$77)+'СЕТ СН'!$G$14+СВЦЭМ!$D$10+'СЕТ СН'!$G$6-'СЕТ СН'!$G$26</f>
        <v>1622.8522047800002</v>
      </c>
      <c r="M89" s="36">
        <f>SUMIFS(СВЦЭМ!$D$33:$D$776,СВЦЭМ!$A$33:$A$776,$A89,СВЦЭМ!$B$33:$B$776,M$77)+'СЕТ СН'!$G$14+СВЦЭМ!$D$10+'СЕТ СН'!$G$6-'СЕТ СН'!$G$26</f>
        <v>1643.5103617899999</v>
      </c>
      <c r="N89" s="36">
        <f>SUMIFS(СВЦЭМ!$D$33:$D$776,СВЦЭМ!$A$33:$A$776,$A89,СВЦЭМ!$B$33:$B$776,N$77)+'СЕТ СН'!$G$14+СВЦЭМ!$D$10+'СЕТ СН'!$G$6-'СЕТ СН'!$G$26</f>
        <v>1655.9875230899997</v>
      </c>
      <c r="O89" s="36">
        <f>SUMIFS(СВЦЭМ!$D$33:$D$776,СВЦЭМ!$A$33:$A$776,$A89,СВЦЭМ!$B$33:$B$776,O$77)+'СЕТ СН'!$G$14+СВЦЭМ!$D$10+'СЕТ СН'!$G$6-'СЕТ СН'!$G$26</f>
        <v>1661.9368960900001</v>
      </c>
      <c r="P89" s="36">
        <f>SUMIFS(СВЦЭМ!$D$33:$D$776,СВЦЭМ!$A$33:$A$776,$A89,СВЦЭМ!$B$33:$B$776,P$77)+'СЕТ СН'!$G$14+СВЦЭМ!$D$10+'СЕТ СН'!$G$6-'СЕТ СН'!$G$26</f>
        <v>1670.9545081000001</v>
      </c>
      <c r="Q89" s="36">
        <f>SUMIFS(СВЦЭМ!$D$33:$D$776,СВЦЭМ!$A$33:$A$776,$A89,СВЦЭМ!$B$33:$B$776,Q$77)+'СЕТ СН'!$G$14+СВЦЭМ!$D$10+'СЕТ СН'!$G$6-'СЕТ СН'!$G$26</f>
        <v>1676.2070428799998</v>
      </c>
      <c r="R89" s="36">
        <f>SUMIFS(СВЦЭМ!$D$33:$D$776,СВЦЭМ!$A$33:$A$776,$A89,СВЦЭМ!$B$33:$B$776,R$77)+'СЕТ СН'!$G$14+СВЦЭМ!$D$10+'СЕТ СН'!$G$6-'СЕТ СН'!$G$26</f>
        <v>1672.3528269899998</v>
      </c>
      <c r="S89" s="36">
        <f>SUMIFS(СВЦЭМ!$D$33:$D$776,СВЦЭМ!$A$33:$A$776,$A89,СВЦЭМ!$B$33:$B$776,S$77)+'СЕТ СН'!$G$14+СВЦЭМ!$D$10+'СЕТ СН'!$G$6-'СЕТ СН'!$G$26</f>
        <v>1666.3849951399998</v>
      </c>
      <c r="T89" s="36">
        <f>SUMIFS(СВЦЭМ!$D$33:$D$776,СВЦЭМ!$A$33:$A$776,$A89,СВЦЭМ!$B$33:$B$776,T$77)+'СЕТ СН'!$G$14+СВЦЭМ!$D$10+'СЕТ СН'!$G$6-'СЕТ СН'!$G$26</f>
        <v>1652.2118590300001</v>
      </c>
      <c r="U89" s="36">
        <f>SUMIFS(СВЦЭМ!$D$33:$D$776,СВЦЭМ!$A$33:$A$776,$A89,СВЦЭМ!$B$33:$B$776,U$77)+'СЕТ СН'!$G$14+СВЦЭМ!$D$10+'СЕТ СН'!$G$6-'СЕТ СН'!$G$26</f>
        <v>1637.37647982</v>
      </c>
      <c r="V89" s="36">
        <f>SUMIFS(СВЦЭМ!$D$33:$D$776,СВЦЭМ!$A$33:$A$776,$A89,СВЦЭМ!$B$33:$B$776,V$77)+'СЕТ СН'!$G$14+СВЦЭМ!$D$10+'СЕТ СН'!$G$6-'СЕТ СН'!$G$26</f>
        <v>1645.2732196500001</v>
      </c>
      <c r="W89" s="36">
        <f>SUMIFS(СВЦЭМ!$D$33:$D$776,СВЦЭМ!$A$33:$A$776,$A89,СВЦЭМ!$B$33:$B$776,W$77)+'СЕТ СН'!$G$14+СВЦЭМ!$D$10+'СЕТ СН'!$G$6-'СЕТ СН'!$G$26</f>
        <v>1671.5408316499997</v>
      </c>
      <c r="X89" s="36">
        <f>SUMIFS(СВЦЭМ!$D$33:$D$776,СВЦЭМ!$A$33:$A$776,$A89,СВЦЭМ!$B$33:$B$776,X$77)+'СЕТ СН'!$G$14+СВЦЭМ!$D$10+'СЕТ СН'!$G$6-'СЕТ СН'!$G$26</f>
        <v>1678.9320319899998</v>
      </c>
      <c r="Y89" s="36">
        <f>SUMIFS(СВЦЭМ!$D$33:$D$776,СВЦЭМ!$A$33:$A$776,$A89,СВЦЭМ!$B$33:$B$776,Y$77)+'СЕТ СН'!$G$14+СВЦЭМ!$D$10+'СЕТ СН'!$G$6-'СЕТ СН'!$G$26</f>
        <v>1678.3128348199998</v>
      </c>
    </row>
    <row r="90" spans="1:25" ht="15.75" x14ac:dyDescent="0.2">
      <c r="A90" s="35">
        <f t="shared" si="2"/>
        <v>44240</v>
      </c>
      <c r="B90" s="36">
        <f>SUMIFS(СВЦЭМ!$D$33:$D$776,СВЦЭМ!$A$33:$A$776,$A90,СВЦЭМ!$B$33:$B$776,B$77)+'СЕТ СН'!$G$14+СВЦЭМ!$D$10+'СЕТ СН'!$G$6-'СЕТ СН'!$G$26</f>
        <v>1653.88389418</v>
      </c>
      <c r="C90" s="36">
        <f>SUMIFS(СВЦЭМ!$D$33:$D$776,СВЦЭМ!$A$33:$A$776,$A90,СВЦЭМ!$B$33:$B$776,C$77)+'СЕТ СН'!$G$14+СВЦЭМ!$D$10+'СЕТ СН'!$G$6-'СЕТ СН'!$G$26</f>
        <v>1668.9880529500001</v>
      </c>
      <c r="D90" s="36">
        <f>SUMIFS(СВЦЭМ!$D$33:$D$776,СВЦЭМ!$A$33:$A$776,$A90,СВЦЭМ!$B$33:$B$776,D$77)+'СЕТ СН'!$G$14+СВЦЭМ!$D$10+'СЕТ СН'!$G$6-'СЕТ СН'!$G$26</f>
        <v>1653.5726849499997</v>
      </c>
      <c r="E90" s="36">
        <f>SUMIFS(СВЦЭМ!$D$33:$D$776,СВЦЭМ!$A$33:$A$776,$A90,СВЦЭМ!$B$33:$B$776,E$77)+'СЕТ СН'!$G$14+СВЦЭМ!$D$10+'СЕТ СН'!$G$6-'СЕТ СН'!$G$26</f>
        <v>1659.2251611900001</v>
      </c>
      <c r="F90" s="36">
        <f>SUMIFS(СВЦЭМ!$D$33:$D$776,СВЦЭМ!$A$33:$A$776,$A90,СВЦЭМ!$B$33:$B$776,F$77)+'СЕТ СН'!$G$14+СВЦЭМ!$D$10+'СЕТ СН'!$G$6-'СЕТ СН'!$G$26</f>
        <v>1673.02655121</v>
      </c>
      <c r="G90" s="36">
        <f>SUMIFS(СВЦЭМ!$D$33:$D$776,СВЦЭМ!$A$33:$A$776,$A90,СВЦЭМ!$B$33:$B$776,G$77)+'СЕТ СН'!$G$14+СВЦЭМ!$D$10+'СЕТ СН'!$G$6-'СЕТ СН'!$G$26</f>
        <v>1663.4547981699998</v>
      </c>
      <c r="H90" s="36">
        <f>SUMIFS(СВЦЭМ!$D$33:$D$776,СВЦЭМ!$A$33:$A$776,$A90,СВЦЭМ!$B$33:$B$776,H$77)+'СЕТ СН'!$G$14+СВЦЭМ!$D$10+'СЕТ СН'!$G$6-'СЕТ СН'!$G$26</f>
        <v>1660.9226617599998</v>
      </c>
      <c r="I90" s="36">
        <f>SUMIFS(СВЦЭМ!$D$33:$D$776,СВЦЭМ!$A$33:$A$776,$A90,СВЦЭМ!$B$33:$B$776,I$77)+'СЕТ СН'!$G$14+СВЦЭМ!$D$10+'СЕТ СН'!$G$6-'СЕТ СН'!$G$26</f>
        <v>1637.2160323899998</v>
      </c>
      <c r="J90" s="36">
        <f>SUMIFS(СВЦЭМ!$D$33:$D$776,СВЦЭМ!$A$33:$A$776,$A90,СВЦЭМ!$B$33:$B$776,J$77)+'СЕТ СН'!$G$14+СВЦЭМ!$D$10+'СЕТ СН'!$G$6-'СЕТ СН'!$G$26</f>
        <v>1627.4158308000001</v>
      </c>
      <c r="K90" s="36">
        <f>SUMIFS(СВЦЭМ!$D$33:$D$776,СВЦЭМ!$A$33:$A$776,$A90,СВЦЭМ!$B$33:$B$776,K$77)+'СЕТ СН'!$G$14+СВЦЭМ!$D$10+'СЕТ СН'!$G$6-'СЕТ СН'!$G$26</f>
        <v>1604.0300384100001</v>
      </c>
      <c r="L90" s="36">
        <f>SUMIFS(СВЦЭМ!$D$33:$D$776,СВЦЭМ!$A$33:$A$776,$A90,СВЦЭМ!$B$33:$B$776,L$77)+'СЕТ СН'!$G$14+СВЦЭМ!$D$10+'СЕТ СН'!$G$6-'СЕТ СН'!$G$26</f>
        <v>1624.4359085199999</v>
      </c>
      <c r="M90" s="36">
        <f>SUMIFS(СВЦЭМ!$D$33:$D$776,СВЦЭМ!$A$33:$A$776,$A90,СВЦЭМ!$B$33:$B$776,M$77)+'СЕТ СН'!$G$14+СВЦЭМ!$D$10+'СЕТ СН'!$G$6-'СЕТ СН'!$G$26</f>
        <v>1625.07175865</v>
      </c>
      <c r="N90" s="36">
        <f>SUMIFS(СВЦЭМ!$D$33:$D$776,СВЦЭМ!$A$33:$A$776,$A90,СВЦЭМ!$B$33:$B$776,N$77)+'СЕТ СН'!$G$14+СВЦЭМ!$D$10+'СЕТ СН'!$G$6-'СЕТ СН'!$G$26</f>
        <v>1618.2919596199999</v>
      </c>
      <c r="O90" s="36">
        <f>SUMIFS(СВЦЭМ!$D$33:$D$776,СВЦЭМ!$A$33:$A$776,$A90,СВЦЭМ!$B$33:$B$776,O$77)+'СЕТ СН'!$G$14+СВЦЭМ!$D$10+'СЕТ СН'!$G$6-'СЕТ СН'!$G$26</f>
        <v>1625.2603368699997</v>
      </c>
      <c r="P90" s="36">
        <f>SUMIFS(СВЦЭМ!$D$33:$D$776,СВЦЭМ!$A$33:$A$776,$A90,СВЦЭМ!$B$33:$B$776,P$77)+'СЕТ СН'!$G$14+СВЦЭМ!$D$10+'СЕТ СН'!$G$6-'СЕТ СН'!$G$26</f>
        <v>1635.4890010099998</v>
      </c>
      <c r="Q90" s="36">
        <f>SUMIFS(СВЦЭМ!$D$33:$D$776,СВЦЭМ!$A$33:$A$776,$A90,СВЦЭМ!$B$33:$B$776,Q$77)+'СЕТ СН'!$G$14+СВЦЭМ!$D$10+'СЕТ СН'!$G$6-'СЕТ СН'!$G$26</f>
        <v>1642.0487325199997</v>
      </c>
      <c r="R90" s="36">
        <f>SUMIFS(СВЦЭМ!$D$33:$D$776,СВЦЭМ!$A$33:$A$776,$A90,СВЦЭМ!$B$33:$B$776,R$77)+'СЕТ СН'!$G$14+СВЦЭМ!$D$10+'СЕТ СН'!$G$6-'СЕТ СН'!$G$26</f>
        <v>1642.7432638800001</v>
      </c>
      <c r="S90" s="36">
        <f>SUMIFS(СВЦЭМ!$D$33:$D$776,СВЦЭМ!$A$33:$A$776,$A90,СВЦЭМ!$B$33:$B$776,S$77)+'СЕТ СН'!$G$14+СВЦЭМ!$D$10+'СЕТ СН'!$G$6-'СЕТ СН'!$G$26</f>
        <v>1656.6001637999998</v>
      </c>
      <c r="T90" s="36">
        <f>SUMIFS(СВЦЭМ!$D$33:$D$776,СВЦЭМ!$A$33:$A$776,$A90,СВЦЭМ!$B$33:$B$776,T$77)+'СЕТ СН'!$G$14+СВЦЭМ!$D$10+'СЕТ СН'!$G$6-'СЕТ СН'!$G$26</f>
        <v>1622.5717643900002</v>
      </c>
      <c r="U90" s="36">
        <f>SUMIFS(СВЦЭМ!$D$33:$D$776,СВЦЭМ!$A$33:$A$776,$A90,СВЦЭМ!$B$33:$B$776,U$77)+'СЕТ СН'!$G$14+СВЦЭМ!$D$10+'СЕТ СН'!$G$6-'СЕТ СН'!$G$26</f>
        <v>1594.9188880500001</v>
      </c>
      <c r="V90" s="36">
        <f>SUMIFS(СВЦЭМ!$D$33:$D$776,СВЦЭМ!$A$33:$A$776,$A90,СВЦЭМ!$B$33:$B$776,V$77)+'СЕТ СН'!$G$14+СВЦЭМ!$D$10+'СЕТ СН'!$G$6-'СЕТ СН'!$G$26</f>
        <v>1607.8908168099999</v>
      </c>
      <c r="W90" s="36">
        <f>SUMIFS(СВЦЭМ!$D$33:$D$776,СВЦЭМ!$A$33:$A$776,$A90,СВЦЭМ!$B$33:$B$776,W$77)+'СЕТ СН'!$G$14+СВЦЭМ!$D$10+'СЕТ СН'!$G$6-'СЕТ СН'!$G$26</f>
        <v>1623.3877189999998</v>
      </c>
      <c r="X90" s="36">
        <f>SUMIFS(СВЦЭМ!$D$33:$D$776,СВЦЭМ!$A$33:$A$776,$A90,СВЦЭМ!$B$33:$B$776,X$77)+'СЕТ СН'!$G$14+СВЦЭМ!$D$10+'СЕТ СН'!$G$6-'СЕТ СН'!$G$26</f>
        <v>1634.7658197299997</v>
      </c>
      <c r="Y90" s="36">
        <f>SUMIFS(СВЦЭМ!$D$33:$D$776,СВЦЭМ!$A$33:$A$776,$A90,СВЦЭМ!$B$33:$B$776,Y$77)+'СЕТ СН'!$G$14+СВЦЭМ!$D$10+'СЕТ СН'!$G$6-'СЕТ СН'!$G$26</f>
        <v>1642.18246185</v>
      </c>
    </row>
    <row r="91" spans="1:25" ht="15.75" x14ac:dyDescent="0.2">
      <c r="A91" s="35">
        <f t="shared" si="2"/>
        <v>44241</v>
      </c>
      <c r="B91" s="36">
        <f>SUMIFS(СВЦЭМ!$D$33:$D$776,СВЦЭМ!$A$33:$A$776,$A91,СВЦЭМ!$B$33:$B$776,B$77)+'СЕТ СН'!$G$14+СВЦЭМ!$D$10+'СЕТ СН'!$G$6-'СЕТ СН'!$G$26</f>
        <v>1696.7316256499998</v>
      </c>
      <c r="C91" s="36">
        <f>SUMIFS(СВЦЭМ!$D$33:$D$776,СВЦЭМ!$A$33:$A$776,$A91,СВЦЭМ!$B$33:$B$776,C$77)+'СЕТ СН'!$G$14+СВЦЭМ!$D$10+'СЕТ СН'!$G$6-'СЕТ СН'!$G$26</f>
        <v>1716.8426976199999</v>
      </c>
      <c r="D91" s="36">
        <f>SUMIFS(СВЦЭМ!$D$33:$D$776,СВЦЭМ!$A$33:$A$776,$A91,СВЦЭМ!$B$33:$B$776,D$77)+'СЕТ СН'!$G$14+СВЦЭМ!$D$10+'СЕТ СН'!$G$6-'СЕТ СН'!$G$26</f>
        <v>1710.40435106</v>
      </c>
      <c r="E91" s="36">
        <f>SUMIFS(СВЦЭМ!$D$33:$D$776,СВЦЭМ!$A$33:$A$776,$A91,СВЦЭМ!$B$33:$B$776,E$77)+'СЕТ СН'!$G$14+СВЦЭМ!$D$10+'СЕТ СН'!$G$6-'СЕТ СН'!$G$26</f>
        <v>1715.3465044999998</v>
      </c>
      <c r="F91" s="36">
        <f>SUMIFS(СВЦЭМ!$D$33:$D$776,СВЦЭМ!$A$33:$A$776,$A91,СВЦЭМ!$B$33:$B$776,F$77)+'СЕТ СН'!$G$14+СВЦЭМ!$D$10+'СЕТ СН'!$G$6-'СЕТ СН'!$G$26</f>
        <v>1723.3590200799999</v>
      </c>
      <c r="G91" s="36">
        <f>SUMIFS(СВЦЭМ!$D$33:$D$776,СВЦЭМ!$A$33:$A$776,$A91,СВЦЭМ!$B$33:$B$776,G$77)+'СЕТ СН'!$G$14+СВЦЭМ!$D$10+'СЕТ СН'!$G$6-'СЕТ СН'!$G$26</f>
        <v>1721.9229352399998</v>
      </c>
      <c r="H91" s="36">
        <f>SUMIFS(СВЦЭМ!$D$33:$D$776,СВЦЭМ!$A$33:$A$776,$A91,СВЦЭМ!$B$33:$B$776,H$77)+'СЕТ СН'!$G$14+СВЦЭМ!$D$10+'СЕТ СН'!$G$6-'СЕТ СН'!$G$26</f>
        <v>1719.9752112199999</v>
      </c>
      <c r="I91" s="36">
        <f>SUMIFS(СВЦЭМ!$D$33:$D$776,СВЦЭМ!$A$33:$A$776,$A91,СВЦЭМ!$B$33:$B$776,I$77)+'СЕТ СН'!$G$14+СВЦЭМ!$D$10+'СЕТ СН'!$G$6-'СЕТ СН'!$G$26</f>
        <v>1702.3965011</v>
      </c>
      <c r="J91" s="36">
        <f>SUMIFS(СВЦЭМ!$D$33:$D$776,СВЦЭМ!$A$33:$A$776,$A91,СВЦЭМ!$B$33:$B$776,J$77)+'СЕТ СН'!$G$14+СВЦЭМ!$D$10+'СЕТ СН'!$G$6-'СЕТ СН'!$G$26</f>
        <v>1677.53234286</v>
      </c>
      <c r="K91" s="36">
        <f>SUMIFS(СВЦЭМ!$D$33:$D$776,СВЦЭМ!$A$33:$A$776,$A91,СВЦЭМ!$B$33:$B$776,K$77)+'СЕТ СН'!$G$14+СВЦЭМ!$D$10+'СЕТ СН'!$G$6-'СЕТ СН'!$G$26</f>
        <v>1635.9781783399999</v>
      </c>
      <c r="L91" s="36">
        <f>SUMIFS(СВЦЭМ!$D$33:$D$776,СВЦЭМ!$A$33:$A$776,$A91,СВЦЭМ!$B$33:$B$776,L$77)+'СЕТ СН'!$G$14+СВЦЭМ!$D$10+'СЕТ СН'!$G$6-'СЕТ СН'!$G$26</f>
        <v>1623.28154778</v>
      </c>
      <c r="M91" s="36">
        <f>SUMIFS(СВЦЭМ!$D$33:$D$776,СВЦЭМ!$A$33:$A$776,$A91,СВЦЭМ!$B$33:$B$776,M$77)+'СЕТ СН'!$G$14+СВЦЭМ!$D$10+'СЕТ СН'!$G$6-'СЕТ СН'!$G$26</f>
        <v>1624.2798239700001</v>
      </c>
      <c r="N91" s="36">
        <f>SUMIFS(СВЦЭМ!$D$33:$D$776,СВЦЭМ!$A$33:$A$776,$A91,СВЦЭМ!$B$33:$B$776,N$77)+'СЕТ СН'!$G$14+СВЦЭМ!$D$10+'СЕТ СН'!$G$6-'СЕТ СН'!$G$26</f>
        <v>1637.6498581599999</v>
      </c>
      <c r="O91" s="36">
        <f>SUMIFS(СВЦЭМ!$D$33:$D$776,СВЦЭМ!$A$33:$A$776,$A91,СВЦЭМ!$B$33:$B$776,O$77)+'СЕТ СН'!$G$14+СВЦЭМ!$D$10+'СЕТ СН'!$G$6-'СЕТ СН'!$G$26</f>
        <v>1650.0270580199999</v>
      </c>
      <c r="P91" s="36">
        <f>SUMIFS(СВЦЭМ!$D$33:$D$776,СВЦЭМ!$A$33:$A$776,$A91,СВЦЭМ!$B$33:$B$776,P$77)+'СЕТ СН'!$G$14+СВЦЭМ!$D$10+'СЕТ СН'!$G$6-'СЕТ СН'!$G$26</f>
        <v>1662.0412020399999</v>
      </c>
      <c r="Q91" s="36">
        <f>SUMIFS(СВЦЭМ!$D$33:$D$776,СВЦЭМ!$A$33:$A$776,$A91,СВЦЭМ!$B$33:$B$776,Q$77)+'СЕТ СН'!$G$14+СВЦЭМ!$D$10+'СЕТ СН'!$G$6-'СЕТ СН'!$G$26</f>
        <v>1665.9655906799999</v>
      </c>
      <c r="R91" s="36">
        <f>SUMIFS(СВЦЭМ!$D$33:$D$776,СВЦЭМ!$A$33:$A$776,$A91,СВЦЭМ!$B$33:$B$776,R$77)+'СЕТ СН'!$G$14+СВЦЭМ!$D$10+'СЕТ СН'!$G$6-'СЕТ СН'!$G$26</f>
        <v>1662.9108517899999</v>
      </c>
      <c r="S91" s="36">
        <f>SUMIFS(СВЦЭМ!$D$33:$D$776,СВЦЭМ!$A$33:$A$776,$A91,СВЦЭМ!$B$33:$B$776,S$77)+'СЕТ СН'!$G$14+СВЦЭМ!$D$10+'СЕТ СН'!$G$6-'СЕТ СН'!$G$26</f>
        <v>1634.9749775499999</v>
      </c>
      <c r="T91" s="36">
        <f>SUMIFS(СВЦЭМ!$D$33:$D$776,СВЦЭМ!$A$33:$A$776,$A91,СВЦЭМ!$B$33:$B$776,T$77)+'СЕТ СН'!$G$14+СВЦЭМ!$D$10+'СЕТ СН'!$G$6-'СЕТ СН'!$G$26</f>
        <v>1601.71692403</v>
      </c>
      <c r="U91" s="36">
        <f>SUMIFS(СВЦЭМ!$D$33:$D$776,СВЦЭМ!$A$33:$A$776,$A91,СВЦЭМ!$B$33:$B$776,U$77)+'СЕТ СН'!$G$14+СВЦЭМ!$D$10+'СЕТ СН'!$G$6-'СЕТ СН'!$G$26</f>
        <v>1603.0355247699999</v>
      </c>
      <c r="V91" s="36">
        <f>SUMIFS(СВЦЭМ!$D$33:$D$776,СВЦЭМ!$A$33:$A$776,$A91,СВЦЭМ!$B$33:$B$776,V$77)+'СЕТ СН'!$G$14+СВЦЭМ!$D$10+'СЕТ СН'!$G$6-'СЕТ СН'!$G$26</f>
        <v>1629.4498334699997</v>
      </c>
      <c r="W91" s="36">
        <f>SUMIFS(СВЦЭМ!$D$33:$D$776,СВЦЭМ!$A$33:$A$776,$A91,СВЦЭМ!$B$33:$B$776,W$77)+'СЕТ СН'!$G$14+СВЦЭМ!$D$10+'СЕТ СН'!$G$6-'СЕТ СН'!$G$26</f>
        <v>1649.78137797</v>
      </c>
      <c r="X91" s="36">
        <f>SUMIFS(СВЦЭМ!$D$33:$D$776,СВЦЭМ!$A$33:$A$776,$A91,СВЦЭМ!$B$33:$B$776,X$77)+'СЕТ СН'!$G$14+СВЦЭМ!$D$10+'СЕТ СН'!$G$6-'СЕТ СН'!$G$26</f>
        <v>1669.4743384899998</v>
      </c>
      <c r="Y91" s="36">
        <f>SUMIFS(СВЦЭМ!$D$33:$D$776,СВЦЭМ!$A$33:$A$776,$A91,СВЦЭМ!$B$33:$B$776,Y$77)+'СЕТ СН'!$G$14+СВЦЭМ!$D$10+'СЕТ СН'!$G$6-'СЕТ СН'!$G$26</f>
        <v>1693.60880645</v>
      </c>
    </row>
    <row r="92" spans="1:25" ht="15.75" x14ac:dyDescent="0.2">
      <c r="A92" s="35">
        <f t="shared" si="2"/>
        <v>44242</v>
      </c>
      <c r="B92" s="36">
        <f>SUMIFS(СВЦЭМ!$D$33:$D$776,СВЦЭМ!$A$33:$A$776,$A92,СВЦЭМ!$B$33:$B$776,B$77)+'СЕТ СН'!$G$14+СВЦЭМ!$D$10+'СЕТ СН'!$G$6-'СЕТ СН'!$G$26</f>
        <v>1722.8473190599998</v>
      </c>
      <c r="C92" s="36">
        <f>SUMIFS(СВЦЭМ!$D$33:$D$776,СВЦЭМ!$A$33:$A$776,$A92,СВЦЭМ!$B$33:$B$776,C$77)+'СЕТ СН'!$G$14+СВЦЭМ!$D$10+'СЕТ СН'!$G$6-'СЕТ СН'!$G$26</f>
        <v>1728.6220356700001</v>
      </c>
      <c r="D92" s="36">
        <f>SUMIFS(СВЦЭМ!$D$33:$D$776,СВЦЭМ!$A$33:$A$776,$A92,СВЦЭМ!$B$33:$B$776,D$77)+'СЕТ СН'!$G$14+СВЦЭМ!$D$10+'СЕТ СН'!$G$6-'СЕТ СН'!$G$26</f>
        <v>1724.0041054499998</v>
      </c>
      <c r="E92" s="36">
        <f>SUMIFS(СВЦЭМ!$D$33:$D$776,СВЦЭМ!$A$33:$A$776,$A92,СВЦЭМ!$B$33:$B$776,E$77)+'СЕТ СН'!$G$14+СВЦЭМ!$D$10+'СЕТ СН'!$G$6-'СЕТ СН'!$G$26</f>
        <v>1723.7085262699998</v>
      </c>
      <c r="F92" s="36">
        <f>SUMIFS(СВЦЭМ!$D$33:$D$776,СВЦЭМ!$A$33:$A$776,$A92,СВЦЭМ!$B$33:$B$776,F$77)+'СЕТ СН'!$G$14+СВЦЭМ!$D$10+'СЕТ СН'!$G$6-'СЕТ СН'!$G$26</f>
        <v>1728.89515312</v>
      </c>
      <c r="G92" s="36">
        <f>SUMIFS(СВЦЭМ!$D$33:$D$776,СВЦЭМ!$A$33:$A$776,$A92,СВЦЭМ!$B$33:$B$776,G$77)+'СЕТ СН'!$G$14+СВЦЭМ!$D$10+'СЕТ СН'!$G$6-'СЕТ СН'!$G$26</f>
        <v>1732.4184154</v>
      </c>
      <c r="H92" s="36">
        <f>SUMIFS(СВЦЭМ!$D$33:$D$776,СВЦЭМ!$A$33:$A$776,$A92,СВЦЭМ!$B$33:$B$776,H$77)+'СЕТ СН'!$G$14+СВЦЭМ!$D$10+'СЕТ СН'!$G$6-'СЕТ СН'!$G$26</f>
        <v>1728.5044702300002</v>
      </c>
      <c r="I92" s="36">
        <f>SUMIFS(СВЦЭМ!$D$33:$D$776,СВЦЭМ!$A$33:$A$776,$A92,СВЦЭМ!$B$33:$B$776,I$77)+'СЕТ СН'!$G$14+СВЦЭМ!$D$10+'СЕТ СН'!$G$6-'СЕТ СН'!$G$26</f>
        <v>1684.9651789</v>
      </c>
      <c r="J92" s="36">
        <f>SUMIFS(СВЦЭМ!$D$33:$D$776,СВЦЭМ!$A$33:$A$776,$A92,СВЦЭМ!$B$33:$B$776,J$77)+'СЕТ СН'!$G$14+СВЦЭМ!$D$10+'СЕТ СН'!$G$6-'СЕТ СН'!$G$26</f>
        <v>1664.15428092</v>
      </c>
      <c r="K92" s="36">
        <f>SUMIFS(СВЦЭМ!$D$33:$D$776,СВЦЭМ!$A$33:$A$776,$A92,СВЦЭМ!$B$33:$B$776,K$77)+'СЕТ СН'!$G$14+СВЦЭМ!$D$10+'СЕТ СН'!$G$6-'СЕТ СН'!$G$26</f>
        <v>1660.4279438999997</v>
      </c>
      <c r="L92" s="36">
        <f>SUMIFS(СВЦЭМ!$D$33:$D$776,СВЦЭМ!$A$33:$A$776,$A92,СВЦЭМ!$B$33:$B$776,L$77)+'СЕТ СН'!$G$14+СВЦЭМ!$D$10+'СЕТ СН'!$G$6-'СЕТ СН'!$G$26</f>
        <v>1654.0466258399997</v>
      </c>
      <c r="M92" s="36">
        <f>SUMIFS(СВЦЭМ!$D$33:$D$776,СВЦЭМ!$A$33:$A$776,$A92,СВЦЭМ!$B$33:$B$776,M$77)+'СЕТ СН'!$G$14+СВЦЭМ!$D$10+'СЕТ СН'!$G$6-'СЕТ СН'!$G$26</f>
        <v>1662.62589063</v>
      </c>
      <c r="N92" s="36">
        <f>SUMIFS(СВЦЭМ!$D$33:$D$776,СВЦЭМ!$A$33:$A$776,$A92,СВЦЭМ!$B$33:$B$776,N$77)+'СЕТ СН'!$G$14+СВЦЭМ!$D$10+'СЕТ СН'!$G$6-'СЕТ СН'!$G$26</f>
        <v>1671.2856283199999</v>
      </c>
      <c r="O92" s="36">
        <f>SUMIFS(СВЦЭМ!$D$33:$D$776,СВЦЭМ!$A$33:$A$776,$A92,СВЦЭМ!$B$33:$B$776,O$77)+'СЕТ СН'!$G$14+СВЦЭМ!$D$10+'СЕТ СН'!$G$6-'СЕТ СН'!$G$26</f>
        <v>1678.0328215</v>
      </c>
      <c r="P92" s="36">
        <f>SUMIFS(СВЦЭМ!$D$33:$D$776,СВЦЭМ!$A$33:$A$776,$A92,СВЦЭМ!$B$33:$B$776,P$77)+'СЕТ СН'!$G$14+СВЦЭМ!$D$10+'СЕТ СН'!$G$6-'СЕТ СН'!$G$26</f>
        <v>1671.3952623599998</v>
      </c>
      <c r="Q92" s="36">
        <f>SUMIFS(СВЦЭМ!$D$33:$D$776,СВЦЭМ!$A$33:$A$776,$A92,СВЦЭМ!$B$33:$B$776,Q$77)+'СЕТ СН'!$G$14+СВЦЭМ!$D$10+'СЕТ СН'!$G$6-'СЕТ СН'!$G$26</f>
        <v>1667.7413145199998</v>
      </c>
      <c r="R92" s="36">
        <f>SUMIFS(СВЦЭМ!$D$33:$D$776,СВЦЭМ!$A$33:$A$776,$A92,СВЦЭМ!$B$33:$B$776,R$77)+'СЕТ СН'!$G$14+СВЦЭМ!$D$10+'СЕТ СН'!$G$6-'СЕТ СН'!$G$26</f>
        <v>1661.3101849499999</v>
      </c>
      <c r="S92" s="36">
        <f>SUMIFS(СВЦЭМ!$D$33:$D$776,СВЦЭМ!$A$33:$A$776,$A92,СВЦЭМ!$B$33:$B$776,S$77)+'СЕТ СН'!$G$14+СВЦЭМ!$D$10+'СЕТ СН'!$G$6-'СЕТ СН'!$G$26</f>
        <v>1650.7335097699997</v>
      </c>
      <c r="T92" s="36">
        <f>SUMIFS(СВЦЭМ!$D$33:$D$776,СВЦЭМ!$A$33:$A$776,$A92,СВЦЭМ!$B$33:$B$776,T$77)+'СЕТ СН'!$G$14+СВЦЭМ!$D$10+'СЕТ СН'!$G$6-'СЕТ СН'!$G$26</f>
        <v>1630.8057198500001</v>
      </c>
      <c r="U92" s="36">
        <f>SUMIFS(СВЦЭМ!$D$33:$D$776,СВЦЭМ!$A$33:$A$776,$A92,СВЦЭМ!$B$33:$B$776,U$77)+'СЕТ СН'!$G$14+СВЦЭМ!$D$10+'СЕТ СН'!$G$6-'СЕТ СН'!$G$26</f>
        <v>1625.88657212</v>
      </c>
      <c r="V92" s="36">
        <f>SUMIFS(СВЦЭМ!$D$33:$D$776,СВЦЭМ!$A$33:$A$776,$A92,СВЦЭМ!$B$33:$B$776,V$77)+'СЕТ СН'!$G$14+СВЦЭМ!$D$10+'СЕТ СН'!$G$6-'СЕТ СН'!$G$26</f>
        <v>1634.2145084799999</v>
      </c>
      <c r="W92" s="36">
        <f>SUMIFS(СВЦЭМ!$D$33:$D$776,СВЦЭМ!$A$33:$A$776,$A92,СВЦЭМ!$B$33:$B$776,W$77)+'СЕТ СН'!$G$14+СВЦЭМ!$D$10+'СЕТ СН'!$G$6-'СЕТ СН'!$G$26</f>
        <v>1662.7256668199998</v>
      </c>
      <c r="X92" s="36">
        <f>SUMIFS(СВЦЭМ!$D$33:$D$776,СВЦЭМ!$A$33:$A$776,$A92,СВЦЭМ!$B$33:$B$776,X$77)+'СЕТ СН'!$G$14+СВЦЭМ!$D$10+'СЕТ СН'!$G$6-'СЕТ СН'!$G$26</f>
        <v>1673.54653835</v>
      </c>
      <c r="Y92" s="36">
        <f>SUMIFS(СВЦЭМ!$D$33:$D$776,СВЦЭМ!$A$33:$A$776,$A92,СВЦЭМ!$B$33:$B$776,Y$77)+'СЕТ СН'!$G$14+СВЦЭМ!$D$10+'СЕТ СН'!$G$6-'СЕТ СН'!$G$26</f>
        <v>1671.5420308100001</v>
      </c>
    </row>
    <row r="93" spans="1:25" ht="15.75" x14ac:dyDescent="0.2">
      <c r="A93" s="35">
        <f t="shared" si="2"/>
        <v>44243</v>
      </c>
      <c r="B93" s="36">
        <f>SUMIFS(СВЦЭМ!$D$33:$D$776,СВЦЭМ!$A$33:$A$776,$A93,СВЦЭМ!$B$33:$B$776,B$77)+'СЕТ СН'!$G$14+СВЦЭМ!$D$10+'СЕТ СН'!$G$6-'СЕТ СН'!$G$26</f>
        <v>1626.9186304199998</v>
      </c>
      <c r="C93" s="36">
        <f>SUMIFS(СВЦЭМ!$D$33:$D$776,СВЦЭМ!$A$33:$A$776,$A93,СВЦЭМ!$B$33:$B$776,C$77)+'СЕТ СН'!$G$14+СВЦЭМ!$D$10+'СЕТ СН'!$G$6-'СЕТ СН'!$G$26</f>
        <v>1655.4451821399998</v>
      </c>
      <c r="D93" s="36">
        <f>SUMIFS(СВЦЭМ!$D$33:$D$776,СВЦЭМ!$A$33:$A$776,$A93,СВЦЭМ!$B$33:$B$776,D$77)+'СЕТ СН'!$G$14+СВЦЭМ!$D$10+'СЕТ СН'!$G$6-'СЕТ СН'!$G$26</f>
        <v>1655.4310541599998</v>
      </c>
      <c r="E93" s="36">
        <f>SUMIFS(СВЦЭМ!$D$33:$D$776,СВЦЭМ!$A$33:$A$776,$A93,СВЦЭМ!$B$33:$B$776,E$77)+'СЕТ СН'!$G$14+СВЦЭМ!$D$10+'СЕТ СН'!$G$6-'СЕТ СН'!$G$26</f>
        <v>1662.3946933299999</v>
      </c>
      <c r="F93" s="36">
        <f>SUMIFS(СВЦЭМ!$D$33:$D$776,СВЦЭМ!$A$33:$A$776,$A93,СВЦЭМ!$B$33:$B$776,F$77)+'СЕТ СН'!$G$14+СВЦЭМ!$D$10+'СЕТ СН'!$G$6-'СЕТ СН'!$G$26</f>
        <v>1649.5776521399998</v>
      </c>
      <c r="G93" s="36">
        <f>SUMIFS(СВЦЭМ!$D$33:$D$776,СВЦЭМ!$A$33:$A$776,$A93,СВЦЭМ!$B$33:$B$776,G$77)+'СЕТ СН'!$G$14+СВЦЭМ!$D$10+'СЕТ СН'!$G$6-'СЕТ СН'!$G$26</f>
        <v>1615.02210221</v>
      </c>
      <c r="H93" s="36">
        <f>SUMIFS(СВЦЭМ!$D$33:$D$776,СВЦЭМ!$A$33:$A$776,$A93,СВЦЭМ!$B$33:$B$776,H$77)+'СЕТ СН'!$G$14+СВЦЭМ!$D$10+'СЕТ СН'!$G$6-'СЕТ СН'!$G$26</f>
        <v>1603.19619186</v>
      </c>
      <c r="I93" s="36">
        <f>SUMIFS(СВЦЭМ!$D$33:$D$776,СВЦЭМ!$A$33:$A$776,$A93,СВЦЭМ!$B$33:$B$776,I$77)+'СЕТ СН'!$G$14+СВЦЭМ!$D$10+'СЕТ СН'!$G$6-'СЕТ СН'!$G$26</f>
        <v>1611.5310564399999</v>
      </c>
      <c r="J93" s="36">
        <f>SUMIFS(СВЦЭМ!$D$33:$D$776,СВЦЭМ!$A$33:$A$776,$A93,СВЦЭМ!$B$33:$B$776,J$77)+'СЕТ СН'!$G$14+СВЦЭМ!$D$10+'СЕТ СН'!$G$6-'СЕТ СН'!$G$26</f>
        <v>1622.8035961599999</v>
      </c>
      <c r="K93" s="36">
        <f>SUMIFS(СВЦЭМ!$D$33:$D$776,СВЦЭМ!$A$33:$A$776,$A93,СВЦЭМ!$B$33:$B$776,K$77)+'СЕТ СН'!$G$14+СВЦЭМ!$D$10+'СЕТ СН'!$G$6-'СЕТ СН'!$G$26</f>
        <v>1624.4750955099998</v>
      </c>
      <c r="L93" s="36">
        <f>SUMIFS(СВЦЭМ!$D$33:$D$776,СВЦЭМ!$A$33:$A$776,$A93,СВЦЭМ!$B$33:$B$776,L$77)+'СЕТ СН'!$G$14+СВЦЭМ!$D$10+'СЕТ СН'!$G$6-'СЕТ СН'!$G$26</f>
        <v>1619.10899681</v>
      </c>
      <c r="M93" s="36">
        <f>SUMIFS(СВЦЭМ!$D$33:$D$776,СВЦЭМ!$A$33:$A$776,$A93,СВЦЭМ!$B$33:$B$776,M$77)+'СЕТ СН'!$G$14+СВЦЭМ!$D$10+'СЕТ СН'!$G$6-'СЕТ СН'!$G$26</f>
        <v>1611.47513297</v>
      </c>
      <c r="N93" s="36">
        <f>SUMIFS(СВЦЭМ!$D$33:$D$776,СВЦЭМ!$A$33:$A$776,$A93,СВЦЭМ!$B$33:$B$776,N$77)+'СЕТ СН'!$G$14+СВЦЭМ!$D$10+'СЕТ СН'!$G$6-'СЕТ СН'!$G$26</f>
        <v>1601.8170772999999</v>
      </c>
      <c r="O93" s="36">
        <f>SUMIFS(СВЦЭМ!$D$33:$D$776,СВЦЭМ!$A$33:$A$776,$A93,СВЦЭМ!$B$33:$B$776,O$77)+'СЕТ СН'!$G$14+СВЦЭМ!$D$10+'СЕТ СН'!$G$6-'СЕТ СН'!$G$26</f>
        <v>1593.50683056</v>
      </c>
      <c r="P93" s="36">
        <f>SUMIFS(СВЦЭМ!$D$33:$D$776,СВЦЭМ!$A$33:$A$776,$A93,СВЦЭМ!$B$33:$B$776,P$77)+'СЕТ СН'!$G$14+СВЦЭМ!$D$10+'СЕТ СН'!$G$6-'СЕТ СН'!$G$26</f>
        <v>1600.6409529</v>
      </c>
      <c r="Q93" s="36">
        <f>SUMIFS(СВЦЭМ!$D$33:$D$776,СВЦЭМ!$A$33:$A$776,$A93,СВЦЭМ!$B$33:$B$776,Q$77)+'СЕТ СН'!$G$14+СВЦЭМ!$D$10+'СЕТ СН'!$G$6-'СЕТ СН'!$G$26</f>
        <v>1597.62846838</v>
      </c>
      <c r="R93" s="36">
        <f>SUMIFS(СВЦЭМ!$D$33:$D$776,СВЦЭМ!$A$33:$A$776,$A93,СВЦЭМ!$B$33:$B$776,R$77)+'СЕТ СН'!$G$14+СВЦЭМ!$D$10+'СЕТ СН'!$G$6-'СЕТ СН'!$G$26</f>
        <v>1591.2075187199998</v>
      </c>
      <c r="S93" s="36">
        <f>SUMIFS(СВЦЭМ!$D$33:$D$776,СВЦЭМ!$A$33:$A$776,$A93,СВЦЭМ!$B$33:$B$776,S$77)+'СЕТ СН'!$G$14+СВЦЭМ!$D$10+'СЕТ СН'!$G$6-'СЕТ СН'!$G$26</f>
        <v>1585.9258006</v>
      </c>
      <c r="T93" s="36">
        <f>SUMIFS(СВЦЭМ!$D$33:$D$776,СВЦЭМ!$A$33:$A$776,$A93,СВЦЭМ!$B$33:$B$776,T$77)+'СЕТ СН'!$G$14+СВЦЭМ!$D$10+'СЕТ СН'!$G$6-'СЕТ СН'!$G$26</f>
        <v>1613.1790898499999</v>
      </c>
      <c r="U93" s="36">
        <f>SUMIFS(СВЦЭМ!$D$33:$D$776,СВЦЭМ!$A$33:$A$776,$A93,СВЦЭМ!$B$33:$B$776,U$77)+'СЕТ СН'!$G$14+СВЦЭМ!$D$10+'СЕТ СН'!$G$6-'СЕТ СН'!$G$26</f>
        <v>1619.7906243100001</v>
      </c>
      <c r="V93" s="36">
        <f>SUMIFS(СВЦЭМ!$D$33:$D$776,СВЦЭМ!$A$33:$A$776,$A93,СВЦЭМ!$B$33:$B$776,V$77)+'СЕТ СН'!$G$14+СВЦЭМ!$D$10+'СЕТ СН'!$G$6-'СЕТ СН'!$G$26</f>
        <v>1624.8169265199999</v>
      </c>
      <c r="W93" s="36">
        <f>SUMIFS(СВЦЭМ!$D$33:$D$776,СВЦЭМ!$A$33:$A$776,$A93,СВЦЭМ!$B$33:$B$776,W$77)+'СЕТ СН'!$G$14+СВЦЭМ!$D$10+'СЕТ СН'!$G$6-'СЕТ СН'!$G$26</f>
        <v>1626.7042530099998</v>
      </c>
      <c r="X93" s="36">
        <f>SUMIFS(СВЦЭМ!$D$33:$D$776,СВЦЭМ!$A$33:$A$776,$A93,СВЦЭМ!$B$33:$B$776,X$77)+'СЕТ СН'!$G$14+СВЦЭМ!$D$10+'СЕТ СН'!$G$6-'СЕТ СН'!$G$26</f>
        <v>1607.20446393</v>
      </c>
      <c r="Y93" s="36">
        <f>SUMIFS(СВЦЭМ!$D$33:$D$776,СВЦЭМ!$A$33:$A$776,$A93,СВЦЭМ!$B$33:$B$776,Y$77)+'СЕТ СН'!$G$14+СВЦЭМ!$D$10+'СЕТ СН'!$G$6-'СЕТ СН'!$G$26</f>
        <v>1625.9374469199997</v>
      </c>
    </row>
    <row r="94" spans="1:25" ht="15.75" x14ac:dyDescent="0.2">
      <c r="A94" s="35">
        <f t="shared" si="2"/>
        <v>44244</v>
      </c>
      <c r="B94" s="36">
        <f>SUMIFS(СВЦЭМ!$D$33:$D$776,СВЦЭМ!$A$33:$A$776,$A94,СВЦЭМ!$B$33:$B$776,B$77)+'СЕТ СН'!$G$14+СВЦЭМ!$D$10+'СЕТ СН'!$G$6-'СЕТ СН'!$G$26</f>
        <v>1630.6215874999998</v>
      </c>
      <c r="C94" s="36">
        <f>SUMIFS(СВЦЭМ!$D$33:$D$776,СВЦЭМ!$A$33:$A$776,$A94,СВЦЭМ!$B$33:$B$776,C$77)+'СЕТ СН'!$G$14+СВЦЭМ!$D$10+'СЕТ СН'!$G$6-'СЕТ СН'!$G$26</f>
        <v>1664.3246174699998</v>
      </c>
      <c r="D94" s="36">
        <f>SUMIFS(СВЦЭМ!$D$33:$D$776,СВЦЭМ!$A$33:$A$776,$A94,СВЦЭМ!$B$33:$B$776,D$77)+'СЕТ СН'!$G$14+СВЦЭМ!$D$10+'СЕТ СН'!$G$6-'СЕТ СН'!$G$26</f>
        <v>1692.1244110100001</v>
      </c>
      <c r="E94" s="36">
        <f>SUMIFS(СВЦЭМ!$D$33:$D$776,СВЦЭМ!$A$33:$A$776,$A94,СВЦЭМ!$B$33:$B$776,E$77)+'СЕТ СН'!$G$14+СВЦЭМ!$D$10+'СЕТ СН'!$G$6-'СЕТ СН'!$G$26</f>
        <v>1689.71528188</v>
      </c>
      <c r="F94" s="36">
        <f>SUMIFS(СВЦЭМ!$D$33:$D$776,СВЦЭМ!$A$33:$A$776,$A94,СВЦЭМ!$B$33:$B$776,F$77)+'СЕТ СН'!$G$14+СВЦЭМ!$D$10+'СЕТ СН'!$G$6-'СЕТ СН'!$G$26</f>
        <v>1673.83255405</v>
      </c>
      <c r="G94" s="36">
        <f>SUMIFS(СВЦЭМ!$D$33:$D$776,СВЦЭМ!$A$33:$A$776,$A94,СВЦЭМ!$B$33:$B$776,G$77)+'СЕТ СН'!$G$14+СВЦЭМ!$D$10+'СЕТ СН'!$G$6-'СЕТ СН'!$G$26</f>
        <v>1636.6336968999999</v>
      </c>
      <c r="H94" s="36">
        <f>SUMIFS(СВЦЭМ!$D$33:$D$776,СВЦЭМ!$A$33:$A$776,$A94,СВЦЭМ!$B$33:$B$776,H$77)+'СЕТ СН'!$G$14+СВЦЭМ!$D$10+'СЕТ СН'!$G$6-'СЕТ СН'!$G$26</f>
        <v>1618.01695526</v>
      </c>
      <c r="I94" s="36">
        <f>SUMIFS(СВЦЭМ!$D$33:$D$776,СВЦЭМ!$A$33:$A$776,$A94,СВЦЭМ!$B$33:$B$776,I$77)+'СЕТ СН'!$G$14+СВЦЭМ!$D$10+'СЕТ СН'!$G$6-'СЕТ СН'!$G$26</f>
        <v>1614.2510452399999</v>
      </c>
      <c r="J94" s="36">
        <f>SUMIFS(СВЦЭМ!$D$33:$D$776,СВЦЭМ!$A$33:$A$776,$A94,СВЦЭМ!$B$33:$B$776,J$77)+'СЕТ СН'!$G$14+СВЦЭМ!$D$10+'СЕТ СН'!$G$6-'СЕТ СН'!$G$26</f>
        <v>1620.6219894599999</v>
      </c>
      <c r="K94" s="36">
        <f>SUMIFS(СВЦЭМ!$D$33:$D$776,СВЦЭМ!$A$33:$A$776,$A94,СВЦЭМ!$B$33:$B$776,K$77)+'СЕТ СН'!$G$14+СВЦЭМ!$D$10+'СЕТ СН'!$G$6-'СЕТ СН'!$G$26</f>
        <v>1619.1120199900001</v>
      </c>
      <c r="L94" s="36">
        <f>SUMIFS(СВЦЭМ!$D$33:$D$776,СВЦЭМ!$A$33:$A$776,$A94,СВЦЭМ!$B$33:$B$776,L$77)+'СЕТ СН'!$G$14+СВЦЭМ!$D$10+'СЕТ СН'!$G$6-'СЕТ СН'!$G$26</f>
        <v>1613.0722157</v>
      </c>
      <c r="M94" s="36">
        <f>SUMIFS(СВЦЭМ!$D$33:$D$776,СВЦЭМ!$A$33:$A$776,$A94,СВЦЭМ!$B$33:$B$776,M$77)+'СЕТ СН'!$G$14+СВЦЭМ!$D$10+'СЕТ СН'!$G$6-'СЕТ СН'!$G$26</f>
        <v>1611.3832035599999</v>
      </c>
      <c r="N94" s="36">
        <f>SUMIFS(СВЦЭМ!$D$33:$D$776,СВЦЭМ!$A$33:$A$776,$A94,СВЦЭМ!$B$33:$B$776,N$77)+'СЕТ СН'!$G$14+СВЦЭМ!$D$10+'СЕТ СН'!$G$6-'СЕТ СН'!$G$26</f>
        <v>1609.1376741899999</v>
      </c>
      <c r="O94" s="36">
        <f>SUMIFS(СВЦЭМ!$D$33:$D$776,СВЦЭМ!$A$33:$A$776,$A94,СВЦЭМ!$B$33:$B$776,O$77)+'СЕТ СН'!$G$14+СВЦЭМ!$D$10+'СЕТ СН'!$G$6-'СЕТ СН'!$G$26</f>
        <v>1592.7530212900001</v>
      </c>
      <c r="P94" s="36">
        <f>SUMIFS(СВЦЭМ!$D$33:$D$776,СВЦЭМ!$A$33:$A$776,$A94,СВЦЭМ!$B$33:$B$776,P$77)+'СЕТ СН'!$G$14+СВЦЭМ!$D$10+'СЕТ СН'!$G$6-'СЕТ СН'!$G$26</f>
        <v>1592.97668045</v>
      </c>
      <c r="Q94" s="36">
        <f>SUMIFS(СВЦЭМ!$D$33:$D$776,СВЦЭМ!$A$33:$A$776,$A94,СВЦЭМ!$B$33:$B$776,Q$77)+'СЕТ СН'!$G$14+СВЦЭМ!$D$10+'СЕТ СН'!$G$6-'СЕТ СН'!$G$26</f>
        <v>1614.02917155</v>
      </c>
      <c r="R94" s="36">
        <f>SUMIFS(СВЦЭМ!$D$33:$D$776,СВЦЭМ!$A$33:$A$776,$A94,СВЦЭМ!$B$33:$B$776,R$77)+'СЕТ СН'!$G$14+СВЦЭМ!$D$10+'СЕТ СН'!$G$6-'СЕТ СН'!$G$26</f>
        <v>1608.37553875</v>
      </c>
      <c r="S94" s="36">
        <f>SUMIFS(СВЦЭМ!$D$33:$D$776,СВЦЭМ!$A$33:$A$776,$A94,СВЦЭМ!$B$33:$B$776,S$77)+'СЕТ СН'!$G$14+СВЦЭМ!$D$10+'СЕТ СН'!$G$6-'СЕТ СН'!$G$26</f>
        <v>1597.7916779500001</v>
      </c>
      <c r="T94" s="36">
        <f>SUMIFS(СВЦЭМ!$D$33:$D$776,СВЦЭМ!$A$33:$A$776,$A94,СВЦЭМ!$B$33:$B$776,T$77)+'СЕТ СН'!$G$14+СВЦЭМ!$D$10+'СЕТ СН'!$G$6-'СЕТ СН'!$G$26</f>
        <v>1606.3844243799999</v>
      </c>
      <c r="U94" s="36">
        <f>SUMIFS(СВЦЭМ!$D$33:$D$776,СВЦЭМ!$A$33:$A$776,$A94,СВЦЭМ!$B$33:$B$776,U$77)+'СЕТ СН'!$G$14+СВЦЭМ!$D$10+'СЕТ СН'!$G$6-'СЕТ СН'!$G$26</f>
        <v>1615.7890746099999</v>
      </c>
      <c r="V94" s="36">
        <f>SUMIFS(СВЦЭМ!$D$33:$D$776,СВЦЭМ!$A$33:$A$776,$A94,СВЦЭМ!$B$33:$B$776,V$77)+'СЕТ СН'!$G$14+СВЦЭМ!$D$10+'СЕТ СН'!$G$6-'СЕТ СН'!$G$26</f>
        <v>1613.4958879999999</v>
      </c>
      <c r="W94" s="36">
        <f>SUMIFS(СВЦЭМ!$D$33:$D$776,СВЦЭМ!$A$33:$A$776,$A94,СВЦЭМ!$B$33:$B$776,W$77)+'СЕТ СН'!$G$14+СВЦЭМ!$D$10+'СЕТ СН'!$G$6-'СЕТ СН'!$G$26</f>
        <v>1608.4448314699998</v>
      </c>
      <c r="X94" s="36">
        <f>SUMIFS(СВЦЭМ!$D$33:$D$776,СВЦЭМ!$A$33:$A$776,$A94,СВЦЭМ!$B$33:$B$776,X$77)+'СЕТ СН'!$G$14+СВЦЭМ!$D$10+'СЕТ СН'!$G$6-'СЕТ СН'!$G$26</f>
        <v>1617.88190336</v>
      </c>
      <c r="Y94" s="36">
        <f>SUMIFS(СВЦЭМ!$D$33:$D$776,СВЦЭМ!$A$33:$A$776,$A94,СВЦЭМ!$B$33:$B$776,Y$77)+'СЕТ СН'!$G$14+СВЦЭМ!$D$10+'СЕТ СН'!$G$6-'СЕТ СН'!$G$26</f>
        <v>1627.4122412699999</v>
      </c>
    </row>
    <row r="95" spans="1:25" ht="15.75" x14ac:dyDescent="0.2">
      <c r="A95" s="35">
        <f t="shared" si="2"/>
        <v>44245</v>
      </c>
      <c r="B95" s="36">
        <f>SUMIFS(СВЦЭМ!$D$33:$D$776,СВЦЭМ!$A$33:$A$776,$A95,СВЦЭМ!$B$33:$B$776,B$77)+'СЕТ СН'!$G$14+СВЦЭМ!$D$10+'СЕТ СН'!$G$6-'СЕТ СН'!$G$26</f>
        <v>1662.5892741399998</v>
      </c>
      <c r="C95" s="36">
        <f>SUMIFS(СВЦЭМ!$D$33:$D$776,СВЦЭМ!$A$33:$A$776,$A95,СВЦЭМ!$B$33:$B$776,C$77)+'СЕТ СН'!$G$14+СВЦЭМ!$D$10+'СЕТ СН'!$G$6-'СЕТ СН'!$G$26</f>
        <v>1679.13238447</v>
      </c>
      <c r="D95" s="36">
        <f>SUMIFS(СВЦЭМ!$D$33:$D$776,СВЦЭМ!$A$33:$A$776,$A95,СВЦЭМ!$B$33:$B$776,D$77)+'СЕТ СН'!$G$14+СВЦЭМ!$D$10+'СЕТ СН'!$G$6-'СЕТ СН'!$G$26</f>
        <v>1710.0380801000001</v>
      </c>
      <c r="E95" s="36">
        <f>SUMIFS(СВЦЭМ!$D$33:$D$776,СВЦЭМ!$A$33:$A$776,$A95,СВЦЭМ!$B$33:$B$776,E$77)+'СЕТ СН'!$G$14+СВЦЭМ!$D$10+'СЕТ СН'!$G$6-'СЕТ СН'!$G$26</f>
        <v>1715.2297374199998</v>
      </c>
      <c r="F95" s="36">
        <f>SUMIFS(СВЦЭМ!$D$33:$D$776,СВЦЭМ!$A$33:$A$776,$A95,СВЦЭМ!$B$33:$B$776,F$77)+'СЕТ СН'!$G$14+СВЦЭМ!$D$10+'СЕТ СН'!$G$6-'СЕТ СН'!$G$26</f>
        <v>1706.20620491</v>
      </c>
      <c r="G95" s="36">
        <f>SUMIFS(СВЦЭМ!$D$33:$D$776,СВЦЭМ!$A$33:$A$776,$A95,СВЦЭМ!$B$33:$B$776,G$77)+'СЕТ СН'!$G$14+СВЦЭМ!$D$10+'СЕТ СН'!$G$6-'СЕТ СН'!$G$26</f>
        <v>1684.5301433499999</v>
      </c>
      <c r="H95" s="36">
        <f>SUMIFS(СВЦЭМ!$D$33:$D$776,СВЦЭМ!$A$33:$A$776,$A95,СВЦЭМ!$B$33:$B$776,H$77)+'СЕТ СН'!$G$14+СВЦЭМ!$D$10+'СЕТ СН'!$G$6-'СЕТ СН'!$G$26</f>
        <v>1642.4875627900001</v>
      </c>
      <c r="I95" s="36">
        <f>SUMIFS(СВЦЭМ!$D$33:$D$776,СВЦЭМ!$A$33:$A$776,$A95,СВЦЭМ!$B$33:$B$776,I$77)+'СЕТ СН'!$G$14+СВЦЭМ!$D$10+'СЕТ СН'!$G$6-'СЕТ СН'!$G$26</f>
        <v>1614.22149866</v>
      </c>
      <c r="J95" s="36">
        <f>SUMIFS(СВЦЭМ!$D$33:$D$776,СВЦЭМ!$A$33:$A$776,$A95,СВЦЭМ!$B$33:$B$776,J$77)+'СЕТ СН'!$G$14+СВЦЭМ!$D$10+'СЕТ СН'!$G$6-'СЕТ СН'!$G$26</f>
        <v>1589.9155868799999</v>
      </c>
      <c r="K95" s="36">
        <f>SUMIFS(СВЦЭМ!$D$33:$D$776,СВЦЭМ!$A$33:$A$776,$A95,СВЦЭМ!$B$33:$B$776,K$77)+'СЕТ СН'!$G$14+СВЦЭМ!$D$10+'СЕТ СН'!$G$6-'СЕТ СН'!$G$26</f>
        <v>1591.05975728</v>
      </c>
      <c r="L95" s="36">
        <f>SUMIFS(СВЦЭМ!$D$33:$D$776,СВЦЭМ!$A$33:$A$776,$A95,СВЦЭМ!$B$33:$B$776,L$77)+'СЕТ СН'!$G$14+СВЦЭМ!$D$10+'СЕТ СН'!$G$6-'СЕТ СН'!$G$26</f>
        <v>1586.2734412999998</v>
      </c>
      <c r="M95" s="36">
        <f>SUMIFS(СВЦЭМ!$D$33:$D$776,СВЦЭМ!$A$33:$A$776,$A95,СВЦЭМ!$B$33:$B$776,M$77)+'СЕТ СН'!$G$14+СВЦЭМ!$D$10+'СЕТ СН'!$G$6-'СЕТ СН'!$G$26</f>
        <v>1591.4681901499998</v>
      </c>
      <c r="N95" s="36">
        <f>SUMIFS(СВЦЭМ!$D$33:$D$776,СВЦЭМ!$A$33:$A$776,$A95,СВЦЭМ!$B$33:$B$776,N$77)+'СЕТ СН'!$G$14+СВЦЭМ!$D$10+'СЕТ СН'!$G$6-'СЕТ СН'!$G$26</f>
        <v>1605.1191147899999</v>
      </c>
      <c r="O95" s="36">
        <f>SUMIFS(СВЦЭМ!$D$33:$D$776,СВЦЭМ!$A$33:$A$776,$A95,СВЦЭМ!$B$33:$B$776,O$77)+'СЕТ СН'!$G$14+СВЦЭМ!$D$10+'СЕТ СН'!$G$6-'СЕТ СН'!$G$26</f>
        <v>1591.65186877</v>
      </c>
      <c r="P95" s="36">
        <f>SUMIFS(СВЦЭМ!$D$33:$D$776,СВЦЭМ!$A$33:$A$776,$A95,СВЦЭМ!$B$33:$B$776,P$77)+'СЕТ СН'!$G$14+СВЦЭМ!$D$10+'СЕТ СН'!$G$6-'СЕТ СН'!$G$26</f>
        <v>1593.7104767199999</v>
      </c>
      <c r="Q95" s="36">
        <f>SUMIFS(СВЦЭМ!$D$33:$D$776,СВЦЭМ!$A$33:$A$776,$A95,СВЦЭМ!$B$33:$B$776,Q$77)+'СЕТ СН'!$G$14+СВЦЭМ!$D$10+'СЕТ СН'!$G$6-'СЕТ СН'!$G$26</f>
        <v>1602.0934804399999</v>
      </c>
      <c r="R95" s="36">
        <f>SUMIFS(СВЦЭМ!$D$33:$D$776,СВЦЭМ!$A$33:$A$776,$A95,СВЦЭМ!$B$33:$B$776,R$77)+'СЕТ СН'!$G$14+СВЦЭМ!$D$10+'СЕТ СН'!$G$6-'СЕТ СН'!$G$26</f>
        <v>1615.3514685499999</v>
      </c>
      <c r="S95" s="36">
        <f>SUMIFS(СВЦЭМ!$D$33:$D$776,СВЦЭМ!$A$33:$A$776,$A95,СВЦЭМ!$B$33:$B$776,S$77)+'СЕТ СН'!$G$14+СВЦЭМ!$D$10+'СЕТ СН'!$G$6-'СЕТ СН'!$G$26</f>
        <v>1589.2992304700001</v>
      </c>
      <c r="T95" s="36">
        <f>SUMIFS(СВЦЭМ!$D$33:$D$776,СВЦЭМ!$A$33:$A$776,$A95,СВЦЭМ!$B$33:$B$776,T$77)+'СЕТ СН'!$G$14+СВЦЭМ!$D$10+'СЕТ СН'!$G$6-'СЕТ СН'!$G$26</f>
        <v>1565.33096948</v>
      </c>
      <c r="U95" s="36">
        <f>SUMIFS(СВЦЭМ!$D$33:$D$776,СВЦЭМ!$A$33:$A$776,$A95,СВЦЭМ!$B$33:$B$776,U$77)+'СЕТ СН'!$G$14+СВЦЭМ!$D$10+'СЕТ СН'!$G$6-'СЕТ СН'!$G$26</f>
        <v>1569.07790052</v>
      </c>
      <c r="V95" s="36">
        <f>SUMIFS(СВЦЭМ!$D$33:$D$776,СВЦЭМ!$A$33:$A$776,$A95,СВЦЭМ!$B$33:$B$776,V$77)+'СЕТ СН'!$G$14+СВЦЭМ!$D$10+'СЕТ СН'!$G$6-'СЕТ СН'!$G$26</f>
        <v>1559.6202131099999</v>
      </c>
      <c r="W95" s="36">
        <f>SUMIFS(СВЦЭМ!$D$33:$D$776,СВЦЭМ!$A$33:$A$776,$A95,СВЦЭМ!$B$33:$B$776,W$77)+'СЕТ СН'!$G$14+СВЦЭМ!$D$10+'СЕТ СН'!$G$6-'СЕТ СН'!$G$26</f>
        <v>1576.1080814699999</v>
      </c>
      <c r="X95" s="36">
        <f>SUMIFS(СВЦЭМ!$D$33:$D$776,СВЦЭМ!$A$33:$A$776,$A95,СВЦЭМ!$B$33:$B$776,X$77)+'СЕТ СН'!$G$14+СВЦЭМ!$D$10+'СЕТ СН'!$G$6-'СЕТ СН'!$G$26</f>
        <v>1590.4775896000001</v>
      </c>
      <c r="Y95" s="36">
        <f>SUMIFS(СВЦЭМ!$D$33:$D$776,СВЦЭМ!$A$33:$A$776,$A95,СВЦЭМ!$B$33:$B$776,Y$77)+'СЕТ СН'!$G$14+СВЦЭМ!$D$10+'СЕТ СН'!$G$6-'СЕТ СН'!$G$26</f>
        <v>1627.8445771500001</v>
      </c>
    </row>
    <row r="96" spans="1:25" ht="15.75" x14ac:dyDescent="0.2">
      <c r="A96" s="35">
        <f t="shared" si="2"/>
        <v>44246</v>
      </c>
      <c r="B96" s="36">
        <f>SUMIFS(СВЦЭМ!$D$33:$D$776,СВЦЭМ!$A$33:$A$776,$A96,СВЦЭМ!$B$33:$B$776,B$77)+'СЕТ СН'!$G$14+СВЦЭМ!$D$10+'СЕТ СН'!$G$6-'СЕТ СН'!$G$26</f>
        <v>1637.3815400399999</v>
      </c>
      <c r="C96" s="36">
        <f>SUMIFS(СВЦЭМ!$D$33:$D$776,СВЦЭМ!$A$33:$A$776,$A96,СВЦЭМ!$B$33:$B$776,C$77)+'СЕТ СН'!$G$14+СВЦЭМ!$D$10+'СЕТ СН'!$G$6-'СЕТ СН'!$G$26</f>
        <v>1661.44005337</v>
      </c>
      <c r="D96" s="36">
        <f>SUMIFS(СВЦЭМ!$D$33:$D$776,СВЦЭМ!$A$33:$A$776,$A96,СВЦЭМ!$B$33:$B$776,D$77)+'СЕТ СН'!$G$14+СВЦЭМ!$D$10+'СЕТ СН'!$G$6-'СЕТ СН'!$G$26</f>
        <v>1700.9467024400001</v>
      </c>
      <c r="E96" s="36">
        <f>SUMIFS(СВЦЭМ!$D$33:$D$776,СВЦЭМ!$A$33:$A$776,$A96,СВЦЭМ!$B$33:$B$776,E$77)+'СЕТ СН'!$G$14+СВЦЭМ!$D$10+'СЕТ СН'!$G$6-'СЕТ СН'!$G$26</f>
        <v>1706.2070163600001</v>
      </c>
      <c r="F96" s="36">
        <f>SUMIFS(СВЦЭМ!$D$33:$D$776,СВЦЭМ!$A$33:$A$776,$A96,СВЦЭМ!$B$33:$B$776,F$77)+'СЕТ СН'!$G$14+СВЦЭМ!$D$10+'СЕТ СН'!$G$6-'СЕТ СН'!$G$26</f>
        <v>1702.7112795799999</v>
      </c>
      <c r="G96" s="36">
        <f>SUMIFS(СВЦЭМ!$D$33:$D$776,СВЦЭМ!$A$33:$A$776,$A96,СВЦЭМ!$B$33:$B$776,G$77)+'СЕТ СН'!$G$14+СВЦЭМ!$D$10+'СЕТ СН'!$G$6-'СЕТ СН'!$G$26</f>
        <v>1676.6827878099998</v>
      </c>
      <c r="H96" s="36">
        <f>SUMIFS(СВЦЭМ!$D$33:$D$776,СВЦЭМ!$A$33:$A$776,$A96,СВЦЭМ!$B$33:$B$776,H$77)+'СЕТ СН'!$G$14+СВЦЭМ!$D$10+'СЕТ СН'!$G$6-'СЕТ СН'!$G$26</f>
        <v>1642.4619043100001</v>
      </c>
      <c r="I96" s="36">
        <f>SUMIFS(СВЦЭМ!$D$33:$D$776,СВЦЭМ!$A$33:$A$776,$A96,СВЦЭМ!$B$33:$B$776,I$77)+'СЕТ СН'!$G$14+СВЦЭМ!$D$10+'СЕТ СН'!$G$6-'СЕТ СН'!$G$26</f>
        <v>1610.31709185</v>
      </c>
      <c r="J96" s="36">
        <f>SUMIFS(СВЦЭМ!$D$33:$D$776,СВЦЭМ!$A$33:$A$776,$A96,СВЦЭМ!$B$33:$B$776,J$77)+'СЕТ СН'!$G$14+СВЦЭМ!$D$10+'СЕТ СН'!$G$6-'СЕТ СН'!$G$26</f>
        <v>1585.8827775499999</v>
      </c>
      <c r="K96" s="36">
        <f>SUMIFS(СВЦЭМ!$D$33:$D$776,СВЦЭМ!$A$33:$A$776,$A96,СВЦЭМ!$B$33:$B$776,K$77)+'СЕТ СН'!$G$14+СВЦЭМ!$D$10+'СЕТ СН'!$G$6-'СЕТ СН'!$G$26</f>
        <v>1586.5650625399999</v>
      </c>
      <c r="L96" s="36">
        <f>SUMIFS(СВЦЭМ!$D$33:$D$776,СВЦЭМ!$A$33:$A$776,$A96,СВЦЭМ!$B$33:$B$776,L$77)+'СЕТ СН'!$G$14+СВЦЭМ!$D$10+'СЕТ СН'!$G$6-'СЕТ СН'!$G$26</f>
        <v>1616.2100382899998</v>
      </c>
      <c r="M96" s="36">
        <f>SUMIFS(СВЦЭМ!$D$33:$D$776,СВЦЭМ!$A$33:$A$776,$A96,СВЦЭМ!$B$33:$B$776,M$77)+'СЕТ СН'!$G$14+СВЦЭМ!$D$10+'СЕТ СН'!$G$6-'СЕТ СН'!$G$26</f>
        <v>1602.0555448800001</v>
      </c>
      <c r="N96" s="36">
        <f>SUMIFS(СВЦЭМ!$D$33:$D$776,СВЦЭМ!$A$33:$A$776,$A96,СВЦЭМ!$B$33:$B$776,N$77)+'СЕТ СН'!$G$14+СВЦЭМ!$D$10+'СЕТ СН'!$G$6-'СЕТ СН'!$G$26</f>
        <v>1616.60965412</v>
      </c>
      <c r="O96" s="36">
        <f>SUMIFS(СВЦЭМ!$D$33:$D$776,СВЦЭМ!$A$33:$A$776,$A96,СВЦЭМ!$B$33:$B$776,O$77)+'СЕТ СН'!$G$14+СВЦЭМ!$D$10+'СЕТ СН'!$G$6-'СЕТ СН'!$G$26</f>
        <v>1624.8574712099999</v>
      </c>
      <c r="P96" s="36">
        <f>SUMIFS(СВЦЭМ!$D$33:$D$776,СВЦЭМ!$A$33:$A$776,$A96,СВЦЭМ!$B$33:$B$776,P$77)+'СЕТ СН'!$G$14+СВЦЭМ!$D$10+'СЕТ СН'!$G$6-'СЕТ СН'!$G$26</f>
        <v>1602.67451656</v>
      </c>
      <c r="Q96" s="36">
        <f>SUMIFS(СВЦЭМ!$D$33:$D$776,СВЦЭМ!$A$33:$A$776,$A96,СВЦЭМ!$B$33:$B$776,Q$77)+'СЕТ СН'!$G$14+СВЦЭМ!$D$10+'СЕТ СН'!$G$6-'СЕТ СН'!$G$26</f>
        <v>1609.03900393</v>
      </c>
      <c r="R96" s="36">
        <f>SUMIFS(СВЦЭМ!$D$33:$D$776,СВЦЭМ!$A$33:$A$776,$A96,СВЦЭМ!$B$33:$B$776,R$77)+'СЕТ СН'!$G$14+СВЦЭМ!$D$10+'СЕТ СН'!$G$6-'СЕТ СН'!$G$26</f>
        <v>1625.3559768099999</v>
      </c>
      <c r="S96" s="36">
        <f>SUMIFS(СВЦЭМ!$D$33:$D$776,СВЦЭМ!$A$33:$A$776,$A96,СВЦЭМ!$B$33:$B$776,S$77)+'СЕТ СН'!$G$14+СВЦЭМ!$D$10+'СЕТ СН'!$G$6-'СЕТ СН'!$G$26</f>
        <v>1608.2592417199999</v>
      </c>
      <c r="T96" s="36">
        <f>SUMIFS(СВЦЭМ!$D$33:$D$776,СВЦЭМ!$A$33:$A$776,$A96,СВЦЭМ!$B$33:$B$776,T$77)+'СЕТ СН'!$G$14+СВЦЭМ!$D$10+'СЕТ СН'!$G$6-'СЕТ СН'!$G$26</f>
        <v>1595.50700319</v>
      </c>
      <c r="U96" s="36">
        <f>SUMIFS(СВЦЭМ!$D$33:$D$776,СВЦЭМ!$A$33:$A$776,$A96,СВЦЭМ!$B$33:$B$776,U$77)+'СЕТ СН'!$G$14+СВЦЭМ!$D$10+'СЕТ СН'!$G$6-'СЕТ СН'!$G$26</f>
        <v>1595.7200871999999</v>
      </c>
      <c r="V96" s="36">
        <f>SUMIFS(СВЦЭМ!$D$33:$D$776,СВЦЭМ!$A$33:$A$776,$A96,СВЦЭМ!$B$33:$B$776,V$77)+'СЕТ СН'!$G$14+СВЦЭМ!$D$10+'СЕТ СН'!$G$6-'СЕТ СН'!$G$26</f>
        <v>1590.7209871099999</v>
      </c>
      <c r="W96" s="36">
        <f>SUMIFS(СВЦЭМ!$D$33:$D$776,СВЦЭМ!$A$33:$A$776,$A96,СВЦЭМ!$B$33:$B$776,W$77)+'СЕТ СН'!$G$14+СВЦЭМ!$D$10+'СЕТ СН'!$G$6-'СЕТ СН'!$G$26</f>
        <v>1600.5277102800001</v>
      </c>
      <c r="X96" s="36">
        <f>SUMIFS(СВЦЭМ!$D$33:$D$776,СВЦЭМ!$A$33:$A$776,$A96,СВЦЭМ!$B$33:$B$776,X$77)+'СЕТ СН'!$G$14+СВЦЭМ!$D$10+'СЕТ СН'!$G$6-'СЕТ СН'!$G$26</f>
        <v>1624.1064059299997</v>
      </c>
      <c r="Y96" s="36">
        <f>SUMIFS(СВЦЭМ!$D$33:$D$776,СВЦЭМ!$A$33:$A$776,$A96,СВЦЭМ!$B$33:$B$776,Y$77)+'СЕТ СН'!$G$14+СВЦЭМ!$D$10+'СЕТ СН'!$G$6-'СЕТ СН'!$G$26</f>
        <v>1645.67111239</v>
      </c>
    </row>
    <row r="97" spans="1:27" ht="15.75" x14ac:dyDescent="0.2">
      <c r="A97" s="35">
        <f t="shared" si="2"/>
        <v>44247</v>
      </c>
      <c r="B97" s="36">
        <f>SUMIFS(СВЦЭМ!$D$33:$D$776,СВЦЭМ!$A$33:$A$776,$A97,СВЦЭМ!$B$33:$B$776,B$77)+'СЕТ СН'!$G$14+СВЦЭМ!$D$10+'СЕТ СН'!$G$6-'СЕТ СН'!$G$26</f>
        <v>1645.7385577099999</v>
      </c>
      <c r="C97" s="36">
        <f>SUMIFS(СВЦЭМ!$D$33:$D$776,СВЦЭМ!$A$33:$A$776,$A97,СВЦЭМ!$B$33:$B$776,C$77)+'СЕТ СН'!$G$14+СВЦЭМ!$D$10+'СЕТ СН'!$G$6-'СЕТ СН'!$G$26</f>
        <v>1666.7644032499998</v>
      </c>
      <c r="D97" s="36">
        <f>SUMIFS(СВЦЭМ!$D$33:$D$776,СВЦЭМ!$A$33:$A$776,$A97,СВЦЭМ!$B$33:$B$776,D$77)+'СЕТ СН'!$G$14+СВЦЭМ!$D$10+'СЕТ СН'!$G$6-'СЕТ СН'!$G$26</f>
        <v>1691.5314774899998</v>
      </c>
      <c r="E97" s="36">
        <f>SUMIFS(СВЦЭМ!$D$33:$D$776,СВЦЭМ!$A$33:$A$776,$A97,СВЦЭМ!$B$33:$B$776,E$77)+'СЕТ СН'!$G$14+СВЦЭМ!$D$10+'СЕТ СН'!$G$6-'СЕТ СН'!$G$26</f>
        <v>1693.3706205600001</v>
      </c>
      <c r="F97" s="36">
        <f>SUMIFS(СВЦЭМ!$D$33:$D$776,СВЦЭМ!$A$33:$A$776,$A97,СВЦЭМ!$B$33:$B$776,F$77)+'СЕТ СН'!$G$14+СВЦЭМ!$D$10+'СЕТ СН'!$G$6-'СЕТ СН'!$G$26</f>
        <v>1697.5787120700002</v>
      </c>
      <c r="G97" s="36">
        <f>SUMIFS(СВЦЭМ!$D$33:$D$776,СВЦЭМ!$A$33:$A$776,$A97,СВЦЭМ!$B$33:$B$776,G$77)+'СЕТ СН'!$G$14+СВЦЭМ!$D$10+'СЕТ СН'!$G$6-'СЕТ СН'!$G$26</f>
        <v>1674.84496954</v>
      </c>
      <c r="H97" s="36">
        <f>SUMIFS(СВЦЭМ!$D$33:$D$776,СВЦЭМ!$A$33:$A$776,$A97,СВЦЭМ!$B$33:$B$776,H$77)+'СЕТ СН'!$G$14+СВЦЭМ!$D$10+'СЕТ СН'!$G$6-'СЕТ СН'!$G$26</f>
        <v>1643.4419381499997</v>
      </c>
      <c r="I97" s="36">
        <f>SUMIFS(СВЦЭМ!$D$33:$D$776,СВЦЭМ!$A$33:$A$776,$A97,СВЦЭМ!$B$33:$B$776,I$77)+'СЕТ СН'!$G$14+СВЦЭМ!$D$10+'СЕТ СН'!$G$6-'СЕТ СН'!$G$26</f>
        <v>1615.9325963900001</v>
      </c>
      <c r="J97" s="36">
        <f>SUMIFS(СВЦЭМ!$D$33:$D$776,СВЦЭМ!$A$33:$A$776,$A97,СВЦЭМ!$B$33:$B$776,J$77)+'СЕТ СН'!$G$14+СВЦЭМ!$D$10+'СЕТ СН'!$G$6-'СЕТ СН'!$G$26</f>
        <v>1585.80643212</v>
      </c>
      <c r="K97" s="36">
        <f>SUMIFS(СВЦЭМ!$D$33:$D$776,СВЦЭМ!$A$33:$A$776,$A97,СВЦЭМ!$B$33:$B$776,K$77)+'СЕТ СН'!$G$14+СВЦЭМ!$D$10+'СЕТ СН'!$G$6-'СЕТ СН'!$G$26</f>
        <v>1580.94483186</v>
      </c>
      <c r="L97" s="36">
        <f>SUMIFS(СВЦЭМ!$D$33:$D$776,СВЦЭМ!$A$33:$A$776,$A97,СВЦЭМ!$B$33:$B$776,L$77)+'СЕТ СН'!$G$14+СВЦЭМ!$D$10+'СЕТ СН'!$G$6-'СЕТ СН'!$G$26</f>
        <v>1581.5256229399999</v>
      </c>
      <c r="M97" s="36">
        <f>SUMIFS(СВЦЭМ!$D$33:$D$776,СВЦЭМ!$A$33:$A$776,$A97,СВЦЭМ!$B$33:$B$776,M$77)+'СЕТ СН'!$G$14+СВЦЭМ!$D$10+'СЕТ СН'!$G$6-'СЕТ СН'!$G$26</f>
        <v>1591.24523572</v>
      </c>
      <c r="N97" s="36">
        <f>SUMIFS(СВЦЭМ!$D$33:$D$776,СВЦЭМ!$A$33:$A$776,$A97,СВЦЭМ!$B$33:$B$776,N$77)+'СЕТ СН'!$G$14+СВЦЭМ!$D$10+'СЕТ СН'!$G$6-'СЕТ СН'!$G$26</f>
        <v>1573.5754562899999</v>
      </c>
      <c r="O97" s="36">
        <f>SUMIFS(СВЦЭМ!$D$33:$D$776,СВЦЭМ!$A$33:$A$776,$A97,СВЦЭМ!$B$33:$B$776,O$77)+'СЕТ СН'!$G$14+СВЦЭМ!$D$10+'СЕТ СН'!$G$6-'СЕТ СН'!$G$26</f>
        <v>1579.9545958799999</v>
      </c>
      <c r="P97" s="36">
        <f>SUMIFS(СВЦЭМ!$D$33:$D$776,СВЦЭМ!$A$33:$A$776,$A97,СВЦЭМ!$B$33:$B$776,P$77)+'СЕТ СН'!$G$14+СВЦЭМ!$D$10+'СЕТ СН'!$G$6-'СЕТ СН'!$G$26</f>
        <v>1562.52175691</v>
      </c>
      <c r="Q97" s="36">
        <f>SUMIFS(СВЦЭМ!$D$33:$D$776,СВЦЭМ!$A$33:$A$776,$A97,СВЦЭМ!$B$33:$B$776,Q$77)+'СЕТ СН'!$G$14+СВЦЭМ!$D$10+'СЕТ СН'!$G$6-'СЕТ СН'!$G$26</f>
        <v>1568.75728465</v>
      </c>
      <c r="R97" s="36">
        <f>SUMIFS(СВЦЭМ!$D$33:$D$776,СВЦЭМ!$A$33:$A$776,$A97,СВЦЭМ!$B$33:$B$776,R$77)+'СЕТ СН'!$G$14+СВЦЭМ!$D$10+'СЕТ СН'!$G$6-'СЕТ СН'!$G$26</f>
        <v>1574.8499765299998</v>
      </c>
      <c r="S97" s="36">
        <f>SUMIFS(СВЦЭМ!$D$33:$D$776,СВЦЭМ!$A$33:$A$776,$A97,СВЦЭМ!$B$33:$B$776,S$77)+'СЕТ СН'!$G$14+СВЦЭМ!$D$10+'СЕТ СН'!$G$6-'СЕТ СН'!$G$26</f>
        <v>1547.13667463</v>
      </c>
      <c r="T97" s="36">
        <f>SUMIFS(СВЦЭМ!$D$33:$D$776,СВЦЭМ!$A$33:$A$776,$A97,СВЦЭМ!$B$33:$B$776,T$77)+'СЕТ СН'!$G$14+СВЦЭМ!$D$10+'СЕТ СН'!$G$6-'СЕТ СН'!$G$26</f>
        <v>1550.4167194199999</v>
      </c>
      <c r="U97" s="36">
        <f>SUMIFS(СВЦЭМ!$D$33:$D$776,СВЦЭМ!$A$33:$A$776,$A97,СВЦЭМ!$B$33:$B$776,U$77)+'СЕТ СН'!$G$14+СВЦЭМ!$D$10+'СЕТ СН'!$G$6-'СЕТ СН'!$G$26</f>
        <v>1562.7983142399999</v>
      </c>
      <c r="V97" s="36">
        <f>SUMIFS(СВЦЭМ!$D$33:$D$776,СВЦЭМ!$A$33:$A$776,$A97,СВЦЭМ!$B$33:$B$776,V$77)+'СЕТ СН'!$G$14+СВЦЭМ!$D$10+'СЕТ СН'!$G$6-'СЕТ СН'!$G$26</f>
        <v>1564.05149218</v>
      </c>
      <c r="W97" s="36">
        <f>SUMIFS(СВЦЭМ!$D$33:$D$776,СВЦЭМ!$A$33:$A$776,$A97,СВЦЭМ!$B$33:$B$776,W$77)+'СЕТ СН'!$G$14+СВЦЭМ!$D$10+'СЕТ СН'!$G$6-'СЕТ СН'!$G$26</f>
        <v>1562.6536010099999</v>
      </c>
      <c r="X97" s="36">
        <f>SUMIFS(СВЦЭМ!$D$33:$D$776,СВЦЭМ!$A$33:$A$776,$A97,СВЦЭМ!$B$33:$B$776,X$77)+'СЕТ СН'!$G$14+СВЦЭМ!$D$10+'СЕТ СН'!$G$6-'СЕТ СН'!$G$26</f>
        <v>1574.3327592800001</v>
      </c>
      <c r="Y97" s="36">
        <f>SUMIFS(СВЦЭМ!$D$33:$D$776,СВЦЭМ!$A$33:$A$776,$A97,СВЦЭМ!$B$33:$B$776,Y$77)+'СЕТ СН'!$G$14+СВЦЭМ!$D$10+'СЕТ СН'!$G$6-'СЕТ СН'!$G$26</f>
        <v>1587.8177000199998</v>
      </c>
    </row>
    <row r="98" spans="1:27" ht="15.75" x14ac:dyDescent="0.2">
      <c r="A98" s="35">
        <f t="shared" si="2"/>
        <v>44248</v>
      </c>
      <c r="B98" s="36">
        <f>SUMIFS(СВЦЭМ!$D$33:$D$776,СВЦЭМ!$A$33:$A$776,$A98,СВЦЭМ!$B$33:$B$776,B$77)+'СЕТ СН'!$G$14+СВЦЭМ!$D$10+'СЕТ СН'!$G$6-'СЕТ СН'!$G$26</f>
        <v>1636.2605382299998</v>
      </c>
      <c r="C98" s="36">
        <f>SUMIFS(СВЦЭМ!$D$33:$D$776,СВЦЭМ!$A$33:$A$776,$A98,СВЦЭМ!$B$33:$B$776,C$77)+'СЕТ СН'!$G$14+СВЦЭМ!$D$10+'СЕТ СН'!$G$6-'СЕТ СН'!$G$26</f>
        <v>1652.4171797199997</v>
      </c>
      <c r="D98" s="36">
        <f>SUMIFS(СВЦЭМ!$D$33:$D$776,СВЦЭМ!$A$33:$A$776,$A98,СВЦЭМ!$B$33:$B$776,D$77)+'СЕТ СН'!$G$14+СВЦЭМ!$D$10+'СЕТ СН'!$G$6-'СЕТ СН'!$G$26</f>
        <v>1679.67250401</v>
      </c>
      <c r="E98" s="36">
        <f>SUMIFS(СВЦЭМ!$D$33:$D$776,СВЦЭМ!$A$33:$A$776,$A98,СВЦЭМ!$B$33:$B$776,E$77)+'СЕТ СН'!$G$14+СВЦЭМ!$D$10+'СЕТ СН'!$G$6-'СЕТ СН'!$G$26</f>
        <v>1683.45562023</v>
      </c>
      <c r="F98" s="36">
        <f>SUMIFS(СВЦЭМ!$D$33:$D$776,СВЦЭМ!$A$33:$A$776,$A98,СВЦЭМ!$B$33:$B$776,F$77)+'СЕТ СН'!$G$14+СВЦЭМ!$D$10+'СЕТ СН'!$G$6-'СЕТ СН'!$G$26</f>
        <v>1689.2545167799999</v>
      </c>
      <c r="G98" s="36">
        <f>SUMIFS(СВЦЭМ!$D$33:$D$776,СВЦЭМ!$A$33:$A$776,$A98,СВЦЭМ!$B$33:$B$776,G$77)+'СЕТ СН'!$G$14+СВЦЭМ!$D$10+'СЕТ СН'!$G$6-'СЕТ СН'!$G$26</f>
        <v>1688.60672643</v>
      </c>
      <c r="H98" s="36">
        <f>SUMIFS(СВЦЭМ!$D$33:$D$776,СВЦЭМ!$A$33:$A$776,$A98,СВЦЭМ!$B$33:$B$776,H$77)+'СЕТ СН'!$G$14+СВЦЭМ!$D$10+'СЕТ СН'!$G$6-'СЕТ СН'!$G$26</f>
        <v>1677.4391321600001</v>
      </c>
      <c r="I98" s="36">
        <f>SUMIFS(СВЦЭМ!$D$33:$D$776,СВЦЭМ!$A$33:$A$776,$A98,СВЦЭМ!$B$33:$B$776,I$77)+'СЕТ СН'!$G$14+СВЦЭМ!$D$10+'СЕТ СН'!$G$6-'СЕТ СН'!$G$26</f>
        <v>1668.5541002699997</v>
      </c>
      <c r="J98" s="36">
        <f>SUMIFS(СВЦЭМ!$D$33:$D$776,СВЦЭМ!$A$33:$A$776,$A98,СВЦЭМ!$B$33:$B$776,J$77)+'СЕТ СН'!$G$14+СВЦЭМ!$D$10+'СЕТ СН'!$G$6-'СЕТ СН'!$G$26</f>
        <v>1646.3196932599999</v>
      </c>
      <c r="K98" s="36">
        <f>SUMIFS(СВЦЭМ!$D$33:$D$776,СВЦЭМ!$A$33:$A$776,$A98,СВЦЭМ!$B$33:$B$776,K$77)+'СЕТ СН'!$G$14+СВЦЭМ!$D$10+'СЕТ СН'!$G$6-'СЕТ СН'!$G$26</f>
        <v>1615.8087539399999</v>
      </c>
      <c r="L98" s="36">
        <f>SUMIFS(СВЦЭМ!$D$33:$D$776,СВЦЭМ!$A$33:$A$776,$A98,СВЦЭМ!$B$33:$B$776,L$77)+'СЕТ СН'!$G$14+СВЦЭМ!$D$10+'СЕТ СН'!$G$6-'СЕТ СН'!$G$26</f>
        <v>1594.1413392499999</v>
      </c>
      <c r="M98" s="36">
        <f>SUMIFS(СВЦЭМ!$D$33:$D$776,СВЦЭМ!$A$33:$A$776,$A98,СВЦЭМ!$B$33:$B$776,M$77)+'СЕТ СН'!$G$14+СВЦЭМ!$D$10+'СЕТ СН'!$G$6-'СЕТ СН'!$G$26</f>
        <v>1597.5391161100001</v>
      </c>
      <c r="N98" s="36">
        <f>SUMIFS(СВЦЭМ!$D$33:$D$776,СВЦЭМ!$A$33:$A$776,$A98,СВЦЭМ!$B$33:$B$776,N$77)+'СЕТ СН'!$G$14+СВЦЭМ!$D$10+'СЕТ СН'!$G$6-'СЕТ СН'!$G$26</f>
        <v>1617.8979266000001</v>
      </c>
      <c r="O98" s="36">
        <f>SUMIFS(СВЦЭМ!$D$33:$D$776,СВЦЭМ!$A$33:$A$776,$A98,СВЦЭМ!$B$33:$B$776,O$77)+'СЕТ СН'!$G$14+СВЦЭМ!$D$10+'СЕТ СН'!$G$6-'СЕТ СН'!$G$26</f>
        <v>1632.1688698099997</v>
      </c>
      <c r="P98" s="36">
        <f>SUMIFS(СВЦЭМ!$D$33:$D$776,СВЦЭМ!$A$33:$A$776,$A98,СВЦЭМ!$B$33:$B$776,P$77)+'СЕТ СН'!$G$14+СВЦЭМ!$D$10+'СЕТ СН'!$G$6-'СЕТ СН'!$G$26</f>
        <v>1616.3451073699998</v>
      </c>
      <c r="Q98" s="36">
        <f>SUMIFS(СВЦЭМ!$D$33:$D$776,СВЦЭМ!$A$33:$A$776,$A98,СВЦЭМ!$B$33:$B$776,Q$77)+'СЕТ СН'!$G$14+СВЦЭМ!$D$10+'СЕТ СН'!$G$6-'СЕТ СН'!$G$26</f>
        <v>1624.0254240499999</v>
      </c>
      <c r="R98" s="36">
        <f>SUMIFS(СВЦЭМ!$D$33:$D$776,СВЦЭМ!$A$33:$A$776,$A98,СВЦЭМ!$B$33:$B$776,R$77)+'СЕТ СН'!$G$14+СВЦЭМ!$D$10+'СЕТ СН'!$G$6-'СЕТ СН'!$G$26</f>
        <v>1643.1862285699999</v>
      </c>
      <c r="S98" s="36">
        <f>SUMIFS(СВЦЭМ!$D$33:$D$776,СВЦЭМ!$A$33:$A$776,$A98,СВЦЭМ!$B$33:$B$776,S$77)+'СЕТ СН'!$G$14+СВЦЭМ!$D$10+'СЕТ СН'!$G$6-'СЕТ СН'!$G$26</f>
        <v>1617.98344643</v>
      </c>
      <c r="T98" s="36">
        <f>SUMIFS(СВЦЭМ!$D$33:$D$776,СВЦЭМ!$A$33:$A$776,$A98,СВЦЭМ!$B$33:$B$776,T$77)+'СЕТ СН'!$G$14+СВЦЭМ!$D$10+'СЕТ СН'!$G$6-'СЕТ СН'!$G$26</f>
        <v>1598.6496505599998</v>
      </c>
      <c r="U98" s="36">
        <f>SUMIFS(СВЦЭМ!$D$33:$D$776,СВЦЭМ!$A$33:$A$776,$A98,СВЦЭМ!$B$33:$B$776,U$77)+'СЕТ СН'!$G$14+СВЦЭМ!$D$10+'СЕТ СН'!$G$6-'СЕТ СН'!$G$26</f>
        <v>1581.2058942899998</v>
      </c>
      <c r="V98" s="36">
        <f>SUMIFS(СВЦЭМ!$D$33:$D$776,СВЦЭМ!$A$33:$A$776,$A98,СВЦЭМ!$B$33:$B$776,V$77)+'СЕТ СН'!$G$14+СВЦЭМ!$D$10+'СЕТ СН'!$G$6-'СЕТ СН'!$G$26</f>
        <v>1590.0013011599999</v>
      </c>
      <c r="W98" s="36">
        <f>SUMIFS(СВЦЭМ!$D$33:$D$776,СВЦЭМ!$A$33:$A$776,$A98,СВЦЭМ!$B$33:$B$776,W$77)+'СЕТ СН'!$G$14+СВЦЭМ!$D$10+'СЕТ СН'!$G$6-'СЕТ СН'!$G$26</f>
        <v>1609.9084057300001</v>
      </c>
      <c r="X98" s="36">
        <f>SUMIFS(СВЦЭМ!$D$33:$D$776,СВЦЭМ!$A$33:$A$776,$A98,СВЦЭМ!$B$33:$B$776,X$77)+'СЕТ СН'!$G$14+СВЦЭМ!$D$10+'СЕТ СН'!$G$6-'СЕТ СН'!$G$26</f>
        <v>1632.4832695099999</v>
      </c>
      <c r="Y98" s="36">
        <f>SUMIFS(СВЦЭМ!$D$33:$D$776,СВЦЭМ!$A$33:$A$776,$A98,СВЦЭМ!$B$33:$B$776,Y$77)+'СЕТ СН'!$G$14+СВЦЭМ!$D$10+'СЕТ СН'!$G$6-'СЕТ СН'!$G$26</f>
        <v>1649.1585795799997</v>
      </c>
    </row>
    <row r="99" spans="1:27" ht="15.75" x14ac:dyDescent="0.2">
      <c r="A99" s="35">
        <f t="shared" si="2"/>
        <v>44249</v>
      </c>
      <c r="B99" s="36">
        <f>SUMIFS(СВЦЭМ!$D$33:$D$776,СВЦЭМ!$A$33:$A$776,$A99,СВЦЭМ!$B$33:$B$776,B$77)+'СЕТ СН'!$G$14+СВЦЭМ!$D$10+'СЕТ СН'!$G$6-'СЕТ СН'!$G$26</f>
        <v>1640.62332793</v>
      </c>
      <c r="C99" s="36">
        <f>SUMIFS(СВЦЭМ!$D$33:$D$776,СВЦЭМ!$A$33:$A$776,$A99,СВЦЭМ!$B$33:$B$776,C$77)+'СЕТ СН'!$G$14+СВЦЭМ!$D$10+'СЕТ СН'!$G$6-'СЕТ СН'!$G$26</f>
        <v>1658.5946727400001</v>
      </c>
      <c r="D99" s="36">
        <f>SUMIFS(СВЦЭМ!$D$33:$D$776,СВЦЭМ!$A$33:$A$776,$A99,СВЦЭМ!$B$33:$B$776,D$77)+'СЕТ СН'!$G$14+СВЦЭМ!$D$10+'СЕТ СН'!$G$6-'СЕТ СН'!$G$26</f>
        <v>1691.7852863899998</v>
      </c>
      <c r="E99" s="36">
        <f>SUMIFS(СВЦЭМ!$D$33:$D$776,СВЦЭМ!$A$33:$A$776,$A99,СВЦЭМ!$B$33:$B$776,E$77)+'СЕТ СН'!$G$14+СВЦЭМ!$D$10+'СЕТ СН'!$G$6-'СЕТ СН'!$G$26</f>
        <v>1697.81368638</v>
      </c>
      <c r="F99" s="36">
        <f>SUMIFS(СВЦЭМ!$D$33:$D$776,СВЦЭМ!$A$33:$A$776,$A99,СВЦЭМ!$B$33:$B$776,F$77)+'СЕТ СН'!$G$14+СВЦЭМ!$D$10+'СЕТ СН'!$G$6-'СЕТ СН'!$G$26</f>
        <v>1708.4156134</v>
      </c>
      <c r="G99" s="36">
        <f>SUMIFS(СВЦЭМ!$D$33:$D$776,СВЦЭМ!$A$33:$A$776,$A99,СВЦЭМ!$B$33:$B$776,G$77)+'СЕТ СН'!$G$14+СВЦЭМ!$D$10+'СЕТ СН'!$G$6-'СЕТ СН'!$G$26</f>
        <v>1695.7639229699998</v>
      </c>
      <c r="H99" s="36">
        <f>SUMIFS(СВЦЭМ!$D$33:$D$776,СВЦЭМ!$A$33:$A$776,$A99,СВЦЭМ!$B$33:$B$776,H$77)+'СЕТ СН'!$G$14+СВЦЭМ!$D$10+'СЕТ СН'!$G$6-'СЕТ СН'!$G$26</f>
        <v>1679.89507804</v>
      </c>
      <c r="I99" s="36">
        <f>SUMIFS(СВЦЭМ!$D$33:$D$776,СВЦЭМ!$A$33:$A$776,$A99,СВЦЭМ!$B$33:$B$776,I$77)+'СЕТ СН'!$G$14+СВЦЭМ!$D$10+'СЕТ СН'!$G$6-'СЕТ СН'!$G$26</f>
        <v>1666.31574077</v>
      </c>
      <c r="J99" s="36">
        <f>SUMIFS(СВЦЭМ!$D$33:$D$776,СВЦЭМ!$A$33:$A$776,$A99,СВЦЭМ!$B$33:$B$776,J$77)+'СЕТ СН'!$G$14+СВЦЭМ!$D$10+'СЕТ СН'!$G$6-'СЕТ СН'!$G$26</f>
        <v>1638.7111625299999</v>
      </c>
      <c r="K99" s="36">
        <f>SUMIFS(СВЦЭМ!$D$33:$D$776,СВЦЭМ!$A$33:$A$776,$A99,СВЦЭМ!$B$33:$B$776,K$77)+'СЕТ СН'!$G$14+СВЦЭМ!$D$10+'СЕТ СН'!$G$6-'СЕТ СН'!$G$26</f>
        <v>1602.2302570500001</v>
      </c>
      <c r="L99" s="36">
        <f>SUMIFS(СВЦЭМ!$D$33:$D$776,СВЦЭМ!$A$33:$A$776,$A99,СВЦЭМ!$B$33:$B$776,L$77)+'СЕТ СН'!$G$14+СВЦЭМ!$D$10+'СЕТ СН'!$G$6-'СЕТ СН'!$G$26</f>
        <v>1582.4750426599999</v>
      </c>
      <c r="M99" s="36">
        <f>SUMIFS(СВЦЭМ!$D$33:$D$776,СВЦЭМ!$A$33:$A$776,$A99,СВЦЭМ!$B$33:$B$776,M$77)+'СЕТ СН'!$G$14+СВЦЭМ!$D$10+'СЕТ СН'!$G$6-'СЕТ СН'!$G$26</f>
        <v>1585.6412507599998</v>
      </c>
      <c r="N99" s="36">
        <f>SUMIFS(СВЦЭМ!$D$33:$D$776,СВЦЭМ!$A$33:$A$776,$A99,СВЦЭМ!$B$33:$B$776,N$77)+'СЕТ СН'!$G$14+СВЦЭМ!$D$10+'СЕТ СН'!$G$6-'СЕТ СН'!$G$26</f>
        <v>1601.3628058099998</v>
      </c>
      <c r="O99" s="36">
        <f>SUMIFS(СВЦЭМ!$D$33:$D$776,СВЦЭМ!$A$33:$A$776,$A99,СВЦЭМ!$B$33:$B$776,O$77)+'СЕТ СН'!$G$14+СВЦЭМ!$D$10+'СЕТ СН'!$G$6-'СЕТ СН'!$G$26</f>
        <v>1615.68329376</v>
      </c>
      <c r="P99" s="36">
        <f>SUMIFS(СВЦЭМ!$D$33:$D$776,СВЦЭМ!$A$33:$A$776,$A99,СВЦЭМ!$B$33:$B$776,P$77)+'СЕТ СН'!$G$14+СВЦЭМ!$D$10+'СЕТ СН'!$G$6-'СЕТ СН'!$G$26</f>
        <v>1598.04664665</v>
      </c>
      <c r="Q99" s="36">
        <f>SUMIFS(СВЦЭМ!$D$33:$D$776,СВЦЭМ!$A$33:$A$776,$A99,СВЦЭМ!$B$33:$B$776,Q$77)+'СЕТ СН'!$G$14+СВЦЭМ!$D$10+'СЕТ СН'!$G$6-'СЕТ СН'!$G$26</f>
        <v>1607.9778900900001</v>
      </c>
      <c r="R99" s="36">
        <f>SUMIFS(СВЦЭМ!$D$33:$D$776,СВЦЭМ!$A$33:$A$776,$A99,СВЦЭМ!$B$33:$B$776,R$77)+'СЕТ СН'!$G$14+СВЦЭМ!$D$10+'СЕТ СН'!$G$6-'СЕТ СН'!$G$26</f>
        <v>1625.90633308</v>
      </c>
      <c r="S99" s="36">
        <f>SUMIFS(СВЦЭМ!$D$33:$D$776,СВЦЭМ!$A$33:$A$776,$A99,СВЦЭМ!$B$33:$B$776,S$77)+'СЕТ СН'!$G$14+СВЦЭМ!$D$10+'СЕТ СН'!$G$6-'СЕТ СН'!$G$26</f>
        <v>1599.78976962</v>
      </c>
      <c r="T99" s="36">
        <f>SUMIFS(СВЦЭМ!$D$33:$D$776,СВЦЭМ!$A$33:$A$776,$A99,СВЦЭМ!$B$33:$B$776,T$77)+'СЕТ СН'!$G$14+СВЦЭМ!$D$10+'СЕТ СН'!$G$6-'СЕТ СН'!$G$26</f>
        <v>1580.2119425999999</v>
      </c>
      <c r="U99" s="36">
        <f>SUMIFS(СВЦЭМ!$D$33:$D$776,СВЦЭМ!$A$33:$A$776,$A99,СВЦЭМ!$B$33:$B$776,U$77)+'СЕТ СН'!$G$14+СВЦЭМ!$D$10+'СЕТ СН'!$G$6-'СЕТ СН'!$G$26</f>
        <v>1567.66252592</v>
      </c>
      <c r="V99" s="36">
        <f>SUMIFS(СВЦЭМ!$D$33:$D$776,СВЦЭМ!$A$33:$A$776,$A99,СВЦЭМ!$B$33:$B$776,V$77)+'СЕТ СН'!$G$14+СВЦЭМ!$D$10+'СЕТ СН'!$G$6-'СЕТ СН'!$G$26</f>
        <v>1572.4059208799999</v>
      </c>
      <c r="W99" s="36">
        <f>SUMIFS(СВЦЭМ!$D$33:$D$776,СВЦЭМ!$A$33:$A$776,$A99,СВЦЭМ!$B$33:$B$776,W$77)+'СЕТ СН'!$G$14+СВЦЭМ!$D$10+'СЕТ СН'!$G$6-'СЕТ СН'!$G$26</f>
        <v>1590.5253959699999</v>
      </c>
      <c r="X99" s="36">
        <f>SUMIFS(СВЦЭМ!$D$33:$D$776,СВЦЭМ!$A$33:$A$776,$A99,СВЦЭМ!$B$33:$B$776,X$77)+'СЕТ СН'!$G$14+СВЦЭМ!$D$10+'СЕТ СН'!$G$6-'СЕТ СН'!$G$26</f>
        <v>1614.41539115</v>
      </c>
      <c r="Y99" s="36">
        <f>SUMIFS(СВЦЭМ!$D$33:$D$776,СВЦЭМ!$A$33:$A$776,$A99,СВЦЭМ!$B$33:$B$776,Y$77)+'СЕТ СН'!$G$14+СВЦЭМ!$D$10+'СЕТ СН'!$G$6-'СЕТ СН'!$G$26</f>
        <v>1653.9332764299998</v>
      </c>
    </row>
    <row r="100" spans="1:27" ht="15.75" x14ac:dyDescent="0.2">
      <c r="A100" s="35">
        <f t="shared" si="2"/>
        <v>44250</v>
      </c>
      <c r="B100" s="36">
        <f>SUMIFS(СВЦЭМ!$D$33:$D$776,СВЦЭМ!$A$33:$A$776,$A100,СВЦЭМ!$B$33:$B$776,B$77)+'СЕТ СН'!$G$14+СВЦЭМ!$D$10+'СЕТ СН'!$G$6-'СЕТ СН'!$G$26</f>
        <v>1613.4946495300001</v>
      </c>
      <c r="C100" s="36">
        <f>SUMIFS(СВЦЭМ!$D$33:$D$776,СВЦЭМ!$A$33:$A$776,$A100,СВЦЭМ!$B$33:$B$776,C$77)+'СЕТ СН'!$G$14+СВЦЭМ!$D$10+'СЕТ СН'!$G$6-'СЕТ СН'!$G$26</f>
        <v>1636.1567896399997</v>
      </c>
      <c r="D100" s="36">
        <f>SUMIFS(СВЦЭМ!$D$33:$D$776,СВЦЭМ!$A$33:$A$776,$A100,СВЦЭМ!$B$33:$B$776,D$77)+'СЕТ СН'!$G$14+СВЦЭМ!$D$10+'СЕТ СН'!$G$6-'СЕТ СН'!$G$26</f>
        <v>1667.9953660699998</v>
      </c>
      <c r="E100" s="36">
        <f>SUMIFS(СВЦЭМ!$D$33:$D$776,СВЦЭМ!$A$33:$A$776,$A100,СВЦЭМ!$B$33:$B$776,E$77)+'СЕТ СН'!$G$14+СВЦЭМ!$D$10+'СЕТ СН'!$G$6-'СЕТ СН'!$G$26</f>
        <v>1671.2587476899998</v>
      </c>
      <c r="F100" s="36">
        <f>SUMIFS(СВЦЭМ!$D$33:$D$776,СВЦЭМ!$A$33:$A$776,$A100,СВЦЭМ!$B$33:$B$776,F$77)+'СЕТ СН'!$G$14+СВЦЭМ!$D$10+'СЕТ СН'!$G$6-'СЕТ СН'!$G$26</f>
        <v>1676.6864301000001</v>
      </c>
      <c r="G100" s="36">
        <f>SUMIFS(СВЦЭМ!$D$33:$D$776,СВЦЭМ!$A$33:$A$776,$A100,СВЦЭМ!$B$33:$B$776,G$77)+'СЕТ СН'!$G$14+СВЦЭМ!$D$10+'СЕТ СН'!$G$6-'СЕТ СН'!$G$26</f>
        <v>1678.3560194199999</v>
      </c>
      <c r="H100" s="36">
        <f>SUMIFS(СВЦЭМ!$D$33:$D$776,СВЦЭМ!$A$33:$A$776,$A100,СВЦЭМ!$B$33:$B$776,H$77)+'СЕТ СН'!$G$14+СВЦЭМ!$D$10+'СЕТ СН'!$G$6-'СЕТ СН'!$G$26</f>
        <v>1667.4303808300001</v>
      </c>
      <c r="I100" s="36">
        <f>SUMIFS(СВЦЭМ!$D$33:$D$776,СВЦЭМ!$A$33:$A$776,$A100,СВЦЭМ!$B$33:$B$776,I$77)+'СЕТ СН'!$G$14+СВЦЭМ!$D$10+'СЕТ СН'!$G$6-'СЕТ СН'!$G$26</f>
        <v>1654.83097163</v>
      </c>
      <c r="J100" s="36">
        <f>SUMIFS(СВЦЭМ!$D$33:$D$776,СВЦЭМ!$A$33:$A$776,$A100,СВЦЭМ!$B$33:$B$776,J$77)+'СЕТ СН'!$G$14+СВЦЭМ!$D$10+'СЕТ СН'!$G$6-'СЕТ СН'!$G$26</f>
        <v>1615.50057118</v>
      </c>
      <c r="K100" s="36">
        <f>SUMIFS(СВЦЭМ!$D$33:$D$776,СВЦЭМ!$A$33:$A$776,$A100,СВЦЭМ!$B$33:$B$776,K$77)+'СЕТ СН'!$G$14+СВЦЭМ!$D$10+'СЕТ СН'!$G$6-'СЕТ СН'!$G$26</f>
        <v>1580.15389237</v>
      </c>
      <c r="L100" s="36">
        <f>SUMIFS(СВЦЭМ!$D$33:$D$776,СВЦЭМ!$A$33:$A$776,$A100,СВЦЭМ!$B$33:$B$776,L$77)+'СЕТ СН'!$G$14+СВЦЭМ!$D$10+'СЕТ СН'!$G$6-'СЕТ СН'!$G$26</f>
        <v>1570.8730094499999</v>
      </c>
      <c r="M100" s="36">
        <f>SUMIFS(СВЦЭМ!$D$33:$D$776,СВЦЭМ!$A$33:$A$776,$A100,СВЦЭМ!$B$33:$B$776,M$77)+'СЕТ СН'!$G$14+СВЦЭМ!$D$10+'СЕТ СН'!$G$6-'СЕТ СН'!$G$26</f>
        <v>1569.65657702</v>
      </c>
      <c r="N100" s="36">
        <f>SUMIFS(СВЦЭМ!$D$33:$D$776,СВЦЭМ!$A$33:$A$776,$A100,СВЦЭМ!$B$33:$B$776,N$77)+'СЕТ СН'!$G$14+СВЦЭМ!$D$10+'СЕТ СН'!$G$6-'СЕТ СН'!$G$26</f>
        <v>1594.24432002</v>
      </c>
      <c r="O100" s="36">
        <f>SUMIFS(СВЦЭМ!$D$33:$D$776,СВЦЭМ!$A$33:$A$776,$A100,СВЦЭМ!$B$33:$B$776,O$77)+'СЕТ СН'!$G$14+СВЦЭМ!$D$10+'СЕТ СН'!$G$6-'СЕТ СН'!$G$26</f>
        <v>1625.9144952299998</v>
      </c>
      <c r="P100" s="36">
        <f>SUMIFS(СВЦЭМ!$D$33:$D$776,СВЦЭМ!$A$33:$A$776,$A100,СВЦЭМ!$B$33:$B$776,P$77)+'СЕТ СН'!$G$14+СВЦЭМ!$D$10+'СЕТ СН'!$G$6-'СЕТ СН'!$G$26</f>
        <v>1616.1579428599998</v>
      </c>
      <c r="Q100" s="36">
        <f>SUMIFS(СВЦЭМ!$D$33:$D$776,СВЦЭМ!$A$33:$A$776,$A100,СВЦЭМ!$B$33:$B$776,Q$77)+'СЕТ СН'!$G$14+СВЦЭМ!$D$10+'СЕТ СН'!$G$6-'СЕТ СН'!$G$26</f>
        <v>1619.5103274500002</v>
      </c>
      <c r="R100" s="36">
        <f>SUMIFS(СВЦЭМ!$D$33:$D$776,СВЦЭМ!$A$33:$A$776,$A100,СВЦЭМ!$B$33:$B$776,R$77)+'СЕТ СН'!$G$14+СВЦЭМ!$D$10+'СЕТ СН'!$G$6-'СЕТ СН'!$G$26</f>
        <v>1630.9507813999999</v>
      </c>
      <c r="S100" s="36">
        <f>SUMIFS(СВЦЭМ!$D$33:$D$776,СВЦЭМ!$A$33:$A$776,$A100,СВЦЭМ!$B$33:$B$776,S$77)+'СЕТ СН'!$G$14+СВЦЭМ!$D$10+'СЕТ СН'!$G$6-'СЕТ СН'!$G$26</f>
        <v>1612.6777322799999</v>
      </c>
      <c r="T100" s="36">
        <f>SUMIFS(СВЦЭМ!$D$33:$D$776,СВЦЭМ!$A$33:$A$776,$A100,СВЦЭМ!$B$33:$B$776,T$77)+'СЕТ СН'!$G$14+СВЦЭМ!$D$10+'СЕТ СН'!$G$6-'СЕТ СН'!$G$26</f>
        <v>1592.0000881400001</v>
      </c>
      <c r="U100" s="36">
        <f>SUMIFS(СВЦЭМ!$D$33:$D$776,СВЦЭМ!$A$33:$A$776,$A100,СВЦЭМ!$B$33:$B$776,U$77)+'СЕТ СН'!$G$14+СВЦЭМ!$D$10+'СЕТ СН'!$G$6-'СЕТ СН'!$G$26</f>
        <v>1576.4163430899998</v>
      </c>
      <c r="V100" s="36">
        <f>SUMIFS(СВЦЭМ!$D$33:$D$776,СВЦЭМ!$A$33:$A$776,$A100,СВЦЭМ!$B$33:$B$776,V$77)+'СЕТ СН'!$G$14+СВЦЭМ!$D$10+'СЕТ СН'!$G$6-'СЕТ СН'!$G$26</f>
        <v>1579.24100202</v>
      </c>
      <c r="W100" s="36">
        <f>SUMIFS(СВЦЭМ!$D$33:$D$776,СВЦЭМ!$A$33:$A$776,$A100,СВЦЭМ!$B$33:$B$776,W$77)+'СЕТ СН'!$G$14+СВЦЭМ!$D$10+'СЕТ СН'!$G$6-'СЕТ СН'!$G$26</f>
        <v>1594.2319394900001</v>
      </c>
      <c r="X100" s="36">
        <f>SUMIFS(СВЦЭМ!$D$33:$D$776,СВЦЭМ!$A$33:$A$776,$A100,СВЦЭМ!$B$33:$B$776,X$77)+'СЕТ СН'!$G$14+СВЦЭМ!$D$10+'СЕТ СН'!$G$6-'СЕТ СН'!$G$26</f>
        <v>1620.64623863</v>
      </c>
      <c r="Y100" s="36">
        <f>SUMIFS(СВЦЭМ!$D$33:$D$776,СВЦЭМ!$A$33:$A$776,$A100,СВЦЭМ!$B$33:$B$776,Y$77)+'СЕТ СН'!$G$14+СВЦЭМ!$D$10+'СЕТ СН'!$G$6-'СЕТ СН'!$G$26</f>
        <v>1646.69529805</v>
      </c>
    </row>
    <row r="101" spans="1:27" ht="15.75" x14ac:dyDescent="0.2">
      <c r="A101" s="35">
        <f t="shared" si="2"/>
        <v>44251</v>
      </c>
      <c r="B101" s="36">
        <f>SUMIFS(СВЦЭМ!$D$33:$D$776,СВЦЭМ!$A$33:$A$776,$A101,СВЦЭМ!$B$33:$B$776,B$77)+'СЕТ СН'!$G$14+СВЦЭМ!$D$10+'СЕТ СН'!$G$6-'СЕТ СН'!$G$26</f>
        <v>1603.5439399900001</v>
      </c>
      <c r="C101" s="36">
        <f>SUMIFS(СВЦЭМ!$D$33:$D$776,СВЦЭМ!$A$33:$A$776,$A101,СВЦЭМ!$B$33:$B$776,C$77)+'СЕТ СН'!$G$14+СВЦЭМ!$D$10+'СЕТ СН'!$G$6-'СЕТ СН'!$G$26</f>
        <v>1614.36276649</v>
      </c>
      <c r="D101" s="36">
        <f>SUMIFS(СВЦЭМ!$D$33:$D$776,СВЦЭМ!$A$33:$A$776,$A101,СВЦЭМ!$B$33:$B$776,D$77)+'СЕТ СН'!$G$14+СВЦЭМ!$D$10+'СЕТ СН'!$G$6-'СЕТ СН'!$G$26</f>
        <v>1641.06299838</v>
      </c>
      <c r="E101" s="36">
        <f>SUMIFS(СВЦЭМ!$D$33:$D$776,СВЦЭМ!$A$33:$A$776,$A101,СВЦЭМ!$B$33:$B$776,E$77)+'СЕТ СН'!$G$14+СВЦЭМ!$D$10+'СЕТ СН'!$G$6-'СЕТ СН'!$G$26</f>
        <v>1644.2854482499997</v>
      </c>
      <c r="F101" s="36">
        <f>SUMIFS(СВЦЭМ!$D$33:$D$776,СВЦЭМ!$A$33:$A$776,$A101,СВЦЭМ!$B$33:$B$776,F$77)+'СЕТ СН'!$G$14+СВЦЭМ!$D$10+'СЕТ СН'!$G$6-'СЕТ СН'!$G$26</f>
        <v>1662.4755134699999</v>
      </c>
      <c r="G101" s="36">
        <f>SUMIFS(СВЦЭМ!$D$33:$D$776,СВЦЭМ!$A$33:$A$776,$A101,СВЦЭМ!$B$33:$B$776,G$77)+'СЕТ СН'!$G$14+СВЦЭМ!$D$10+'СЕТ СН'!$G$6-'СЕТ СН'!$G$26</f>
        <v>1652.0731349399998</v>
      </c>
      <c r="H101" s="36">
        <f>SUMIFS(СВЦЭМ!$D$33:$D$776,СВЦЭМ!$A$33:$A$776,$A101,СВЦЭМ!$B$33:$B$776,H$77)+'СЕТ СН'!$G$14+СВЦЭМ!$D$10+'СЕТ СН'!$G$6-'СЕТ СН'!$G$26</f>
        <v>1638.7035963899998</v>
      </c>
      <c r="I101" s="36">
        <f>SUMIFS(СВЦЭМ!$D$33:$D$776,СВЦЭМ!$A$33:$A$776,$A101,СВЦЭМ!$B$33:$B$776,I$77)+'СЕТ СН'!$G$14+СВЦЭМ!$D$10+'СЕТ СН'!$G$6-'СЕТ СН'!$G$26</f>
        <v>1628.5585109499998</v>
      </c>
      <c r="J101" s="36">
        <f>SUMIFS(СВЦЭМ!$D$33:$D$776,СВЦЭМ!$A$33:$A$776,$A101,СВЦЭМ!$B$33:$B$776,J$77)+'СЕТ СН'!$G$14+СВЦЭМ!$D$10+'СЕТ СН'!$G$6-'СЕТ СН'!$G$26</f>
        <v>1617.96162757</v>
      </c>
      <c r="K101" s="36">
        <f>SUMIFS(СВЦЭМ!$D$33:$D$776,СВЦЭМ!$A$33:$A$776,$A101,СВЦЭМ!$B$33:$B$776,K$77)+'СЕТ СН'!$G$14+СВЦЭМ!$D$10+'СЕТ СН'!$G$6-'СЕТ СН'!$G$26</f>
        <v>1606.67349053</v>
      </c>
      <c r="L101" s="36">
        <f>SUMIFS(СВЦЭМ!$D$33:$D$776,СВЦЭМ!$A$33:$A$776,$A101,СВЦЭМ!$B$33:$B$776,L$77)+'СЕТ СН'!$G$14+СВЦЭМ!$D$10+'СЕТ СН'!$G$6-'СЕТ СН'!$G$26</f>
        <v>1610.64926442</v>
      </c>
      <c r="M101" s="36">
        <f>SUMIFS(СВЦЭМ!$D$33:$D$776,СВЦЭМ!$A$33:$A$776,$A101,СВЦЭМ!$B$33:$B$776,M$77)+'СЕТ СН'!$G$14+СВЦЭМ!$D$10+'СЕТ СН'!$G$6-'СЕТ СН'!$G$26</f>
        <v>1623.1842815200002</v>
      </c>
      <c r="N101" s="36">
        <f>SUMIFS(СВЦЭМ!$D$33:$D$776,СВЦЭМ!$A$33:$A$776,$A101,СВЦЭМ!$B$33:$B$776,N$77)+'СЕТ СН'!$G$14+СВЦЭМ!$D$10+'СЕТ СН'!$G$6-'СЕТ СН'!$G$26</f>
        <v>1642.2538491199998</v>
      </c>
      <c r="O101" s="36">
        <f>SUMIFS(СВЦЭМ!$D$33:$D$776,СВЦЭМ!$A$33:$A$776,$A101,СВЦЭМ!$B$33:$B$776,O$77)+'СЕТ СН'!$G$14+СВЦЭМ!$D$10+'СЕТ СН'!$G$6-'СЕТ СН'!$G$26</f>
        <v>1656.0143865800001</v>
      </c>
      <c r="P101" s="36">
        <f>SUMIFS(СВЦЭМ!$D$33:$D$776,СВЦЭМ!$A$33:$A$776,$A101,СВЦЭМ!$B$33:$B$776,P$77)+'СЕТ СН'!$G$14+СВЦЭМ!$D$10+'СЕТ СН'!$G$6-'СЕТ СН'!$G$26</f>
        <v>1621.3173351199998</v>
      </c>
      <c r="Q101" s="36">
        <f>SUMIFS(СВЦЭМ!$D$33:$D$776,СВЦЭМ!$A$33:$A$776,$A101,СВЦЭМ!$B$33:$B$776,Q$77)+'СЕТ СН'!$G$14+СВЦЭМ!$D$10+'СЕТ СН'!$G$6-'СЕТ СН'!$G$26</f>
        <v>1640.0892682099998</v>
      </c>
      <c r="R101" s="36">
        <f>SUMIFS(СВЦЭМ!$D$33:$D$776,СВЦЭМ!$A$33:$A$776,$A101,СВЦЭМ!$B$33:$B$776,R$77)+'СЕТ СН'!$G$14+СВЦЭМ!$D$10+'СЕТ СН'!$G$6-'СЕТ СН'!$G$26</f>
        <v>1660.6845105899997</v>
      </c>
      <c r="S101" s="36">
        <f>SUMIFS(СВЦЭМ!$D$33:$D$776,СВЦЭМ!$A$33:$A$776,$A101,СВЦЭМ!$B$33:$B$776,S$77)+'СЕТ СН'!$G$14+СВЦЭМ!$D$10+'СЕТ СН'!$G$6-'СЕТ СН'!$G$26</f>
        <v>1638.1126624099998</v>
      </c>
      <c r="T101" s="36">
        <f>SUMIFS(СВЦЭМ!$D$33:$D$776,СВЦЭМ!$A$33:$A$776,$A101,СВЦЭМ!$B$33:$B$776,T$77)+'СЕТ СН'!$G$14+СВЦЭМ!$D$10+'СЕТ СН'!$G$6-'СЕТ СН'!$G$26</f>
        <v>1624.2475474899998</v>
      </c>
      <c r="U101" s="36">
        <f>SUMIFS(СВЦЭМ!$D$33:$D$776,СВЦЭМ!$A$33:$A$776,$A101,СВЦЭМ!$B$33:$B$776,U$77)+'СЕТ СН'!$G$14+СВЦЭМ!$D$10+'СЕТ СН'!$G$6-'СЕТ СН'!$G$26</f>
        <v>1604.9830233299999</v>
      </c>
      <c r="V101" s="36">
        <f>SUMIFS(СВЦЭМ!$D$33:$D$776,СВЦЭМ!$A$33:$A$776,$A101,СВЦЭМ!$B$33:$B$776,V$77)+'СЕТ СН'!$G$14+СВЦЭМ!$D$10+'СЕТ СН'!$G$6-'СЕТ СН'!$G$26</f>
        <v>1600.8702128</v>
      </c>
      <c r="W101" s="36">
        <f>SUMIFS(СВЦЭМ!$D$33:$D$776,СВЦЭМ!$A$33:$A$776,$A101,СВЦЭМ!$B$33:$B$776,W$77)+'СЕТ СН'!$G$14+СВЦЭМ!$D$10+'СЕТ СН'!$G$6-'СЕТ СН'!$G$26</f>
        <v>1608.4901237700001</v>
      </c>
      <c r="X101" s="36">
        <f>SUMIFS(СВЦЭМ!$D$33:$D$776,СВЦЭМ!$A$33:$A$776,$A101,СВЦЭМ!$B$33:$B$776,X$77)+'СЕТ СН'!$G$14+СВЦЭМ!$D$10+'СЕТ СН'!$G$6-'СЕТ СН'!$G$26</f>
        <v>1633.0158868399999</v>
      </c>
      <c r="Y101" s="36">
        <f>SUMIFS(СВЦЭМ!$D$33:$D$776,СВЦЭМ!$A$33:$A$776,$A101,СВЦЭМ!$B$33:$B$776,Y$77)+'СЕТ СН'!$G$14+СВЦЭМ!$D$10+'СЕТ СН'!$G$6-'СЕТ СН'!$G$26</f>
        <v>1658.3500029299998</v>
      </c>
    </row>
    <row r="102" spans="1:27" ht="15.75" x14ac:dyDescent="0.2">
      <c r="A102" s="35">
        <f t="shared" si="2"/>
        <v>44252</v>
      </c>
      <c r="B102" s="36">
        <f>SUMIFS(СВЦЭМ!$D$33:$D$776,СВЦЭМ!$A$33:$A$776,$A102,СВЦЭМ!$B$33:$B$776,B$77)+'СЕТ СН'!$G$14+СВЦЭМ!$D$10+'СЕТ СН'!$G$6-'СЕТ СН'!$G$26</f>
        <v>1603.77699547</v>
      </c>
      <c r="C102" s="36">
        <f>SUMIFS(СВЦЭМ!$D$33:$D$776,СВЦЭМ!$A$33:$A$776,$A102,СВЦЭМ!$B$33:$B$776,C$77)+'СЕТ СН'!$G$14+СВЦЭМ!$D$10+'СЕТ СН'!$G$6-'СЕТ СН'!$G$26</f>
        <v>1627.3162950699998</v>
      </c>
      <c r="D102" s="36">
        <f>SUMIFS(СВЦЭМ!$D$33:$D$776,СВЦЭМ!$A$33:$A$776,$A102,СВЦЭМ!$B$33:$B$776,D$77)+'СЕТ СН'!$G$14+СВЦЭМ!$D$10+'СЕТ СН'!$G$6-'СЕТ СН'!$G$26</f>
        <v>1650.9178874700001</v>
      </c>
      <c r="E102" s="36">
        <f>SUMIFS(СВЦЭМ!$D$33:$D$776,СВЦЭМ!$A$33:$A$776,$A102,СВЦЭМ!$B$33:$B$776,E$77)+'СЕТ СН'!$G$14+СВЦЭМ!$D$10+'СЕТ СН'!$G$6-'СЕТ СН'!$G$26</f>
        <v>1656.0423197800001</v>
      </c>
      <c r="F102" s="36">
        <f>SUMIFS(СВЦЭМ!$D$33:$D$776,СВЦЭМ!$A$33:$A$776,$A102,СВЦЭМ!$B$33:$B$776,F$77)+'СЕТ СН'!$G$14+СВЦЭМ!$D$10+'СЕТ СН'!$G$6-'СЕТ СН'!$G$26</f>
        <v>1666.1333630099998</v>
      </c>
      <c r="G102" s="36">
        <f>SUMIFS(СВЦЭМ!$D$33:$D$776,СВЦЭМ!$A$33:$A$776,$A102,СВЦЭМ!$B$33:$B$776,G$77)+'СЕТ СН'!$G$14+СВЦЭМ!$D$10+'СЕТ СН'!$G$6-'СЕТ СН'!$G$26</f>
        <v>1650.7631274199998</v>
      </c>
      <c r="H102" s="36">
        <f>SUMIFS(СВЦЭМ!$D$33:$D$776,СВЦЭМ!$A$33:$A$776,$A102,СВЦЭМ!$B$33:$B$776,H$77)+'СЕТ СН'!$G$14+СВЦЭМ!$D$10+'СЕТ СН'!$G$6-'СЕТ СН'!$G$26</f>
        <v>1613.3055780099999</v>
      </c>
      <c r="I102" s="36">
        <f>SUMIFS(СВЦЭМ!$D$33:$D$776,СВЦЭМ!$A$33:$A$776,$A102,СВЦЭМ!$B$33:$B$776,I$77)+'СЕТ СН'!$G$14+СВЦЭМ!$D$10+'СЕТ СН'!$G$6-'СЕТ СН'!$G$26</f>
        <v>1594.1604588</v>
      </c>
      <c r="J102" s="36">
        <f>SUMIFS(СВЦЭМ!$D$33:$D$776,СВЦЭМ!$A$33:$A$776,$A102,СВЦЭМ!$B$33:$B$776,J$77)+'СЕТ СН'!$G$14+СВЦЭМ!$D$10+'СЕТ СН'!$G$6-'СЕТ СН'!$G$26</f>
        <v>1588.88136712</v>
      </c>
      <c r="K102" s="36">
        <f>SUMIFS(СВЦЭМ!$D$33:$D$776,СВЦЭМ!$A$33:$A$776,$A102,СВЦЭМ!$B$33:$B$776,K$77)+'СЕТ СН'!$G$14+СВЦЭМ!$D$10+'СЕТ СН'!$G$6-'СЕТ СН'!$G$26</f>
        <v>1590.77952688</v>
      </c>
      <c r="L102" s="36">
        <f>SUMIFS(СВЦЭМ!$D$33:$D$776,СВЦЭМ!$A$33:$A$776,$A102,СВЦЭМ!$B$33:$B$776,L$77)+'СЕТ СН'!$G$14+СВЦЭМ!$D$10+'СЕТ СН'!$G$6-'СЕТ СН'!$G$26</f>
        <v>1607.8553913999999</v>
      </c>
      <c r="M102" s="36">
        <f>SUMIFS(СВЦЭМ!$D$33:$D$776,СВЦЭМ!$A$33:$A$776,$A102,СВЦЭМ!$B$33:$B$776,M$77)+'СЕТ СН'!$G$14+СВЦЭМ!$D$10+'СЕТ СН'!$G$6-'СЕТ СН'!$G$26</f>
        <v>1604.35327007</v>
      </c>
      <c r="N102" s="36">
        <f>SUMIFS(СВЦЭМ!$D$33:$D$776,СВЦЭМ!$A$33:$A$776,$A102,СВЦЭМ!$B$33:$B$776,N$77)+'СЕТ СН'!$G$14+СВЦЭМ!$D$10+'СЕТ СН'!$G$6-'СЕТ СН'!$G$26</f>
        <v>1625.1692884599997</v>
      </c>
      <c r="O102" s="36">
        <f>SUMIFS(СВЦЭМ!$D$33:$D$776,СВЦЭМ!$A$33:$A$776,$A102,СВЦЭМ!$B$33:$B$776,O$77)+'СЕТ СН'!$G$14+СВЦЭМ!$D$10+'СЕТ СН'!$G$6-'СЕТ СН'!$G$26</f>
        <v>1663.9206283799999</v>
      </c>
      <c r="P102" s="36">
        <f>SUMIFS(СВЦЭМ!$D$33:$D$776,СВЦЭМ!$A$33:$A$776,$A102,СВЦЭМ!$B$33:$B$776,P$77)+'СЕТ СН'!$G$14+СВЦЭМ!$D$10+'СЕТ СН'!$G$6-'СЕТ СН'!$G$26</f>
        <v>1650.54734371</v>
      </c>
      <c r="Q102" s="36">
        <f>SUMIFS(СВЦЭМ!$D$33:$D$776,СВЦЭМ!$A$33:$A$776,$A102,СВЦЭМ!$B$33:$B$776,Q$77)+'СЕТ СН'!$G$14+СВЦЭМ!$D$10+'СЕТ СН'!$G$6-'СЕТ СН'!$G$26</f>
        <v>1647.9625812300001</v>
      </c>
      <c r="R102" s="36">
        <f>SUMIFS(СВЦЭМ!$D$33:$D$776,СВЦЭМ!$A$33:$A$776,$A102,СВЦЭМ!$B$33:$B$776,R$77)+'СЕТ СН'!$G$14+СВЦЭМ!$D$10+'СЕТ СН'!$G$6-'СЕТ СН'!$G$26</f>
        <v>1657.3939199399997</v>
      </c>
      <c r="S102" s="36">
        <f>SUMIFS(СВЦЭМ!$D$33:$D$776,СВЦЭМ!$A$33:$A$776,$A102,СВЦЭМ!$B$33:$B$776,S$77)+'СЕТ СН'!$G$14+СВЦЭМ!$D$10+'СЕТ СН'!$G$6-'СЕТ СН'!$G$26</f>
        <v>1638.8765414099998</v>
      </c>
      <c r="T102" s="36">
        <f>SUMIFS(СВЦЭМ!$D$33:$D$776,СВЦЭМ!$A$33:$A$776,$A102,СВЦЭМ!$B$33:$B$776,T$77)+'СЕТ СН'!$G$14+СВЦЭМ!$D$10+'СЕТ СН'!$G$6-'СЕТ СН'!$G$26</f>
        <v>1630.9096925599997</v>
      </c>
      <c r="U102" s="36">
        <f>SUMIFS(СВЦЭМ!$D$33:$D$776,СВЦЭМ!$A$33:$A$776,$A102,СВЦЭМ!$B$33:$B$776,U$77)+'СЕТ СН'!$G$14+СВЦЭМ!$D$10+'СЕТ СН'!$G$6-'СЕТ СН'!$G$26</f>
        <v>1636.4295844399999</v>
      </c>
      <c r="V102" s="36">
        <f>SUMIFS(СВЦЭМ!$D$33:$D$776,СВЦЭМ!$A$33:$A$776,$A102,СВЦЭМ!$B$33:$B$776,V$77)+'СЕТ СН'!$G$14+СВЦЭМ!$D$10+'СЕТ СН'!$G$6-'СЕТ СН'!$G$26</f>
        <v>1631.9720648100001</v>
      </c>
      <c r="W102" s="36">
        <f>SUMIFS(СВЦЭМ!$D$33:$D$776,СВЦЭМ!$A$33:$A$776,$A102,СВЦЭМ!$B$33:$B$776,W$77)+'СЕТ СН'!$G$14+СВЦЭМ!$D$10+'СЕТ СН'!$G$6-'СЕТ СН'!$G$26</f>
        <v>1626.8908771699998</v>
      </c>
      <c r="X102" s="36">
        <f>SUMIFS(СВЦЭМ!$D$33:$D$776,СВЦЭМ!$A$33:$A$776,$A102,СВЦЭМ!$B$33:$B$776,X$77)+'СЕТ СН'!$G$14+СВЦЭМ!$D$10+'СЕТ СН'!$G$6-'СЕТ СН'!$G$26</f>
        <v>1632.5643797399998</v>
      </c>
      <c r="Y102" s="36">
        <f>SUMIFS(СВЦЭМ!$D$33:$D$776,СВЦЭМ!$A$33:$A$776,$A102,СВЦЭМ!$B$33:$B$776,Y$77)+'СЕТ СН'!$G$14+СВЦЭМ!$D$10+'СЕТ СН'!$G$6-'СЕТ СН'!$G$26</f>
        <v>1640.81552276</v>
      </c>
    </row>
    <row r="103" spans="1:27" ht="15.75" x14ac:dyDescent="0.2">
      <c r="A103" s="35">
        <f t="shared" si="2"/>
        <v>44253</v>
      </c>
      <c r="B103" s="36">
        <f>SUMIFS(СВЦЭМ!$D$33:$D$776,СВЦЭМ!$A$33:$A$776,$A103,СВЦЭМ!$B$33:$B$776,B$77)+'СЕТ СН'!$G$14+СВЦЭМ!$D$10+'СЕТ СН'!$G$6-'СЕТ СН'!$G$26</f>
        <v>1621.90261556</v>
      </c>
      <c r="C103" s="36">
        <f>SUMIFS(СВЦЭМ!$D$33:$D$776,СВЦЭМ!$A$33:$A$776,$A103,СВЦЭМ!$B$33:$B$776,C$77)+'СЕТ СН'!$G$14+СВЦЭМ!$D$10+'СЕТ СН'!$G$6-'СЕТ СН'!$G$26</f>
        <v>1634.20934171</v>
      </c>
      <c r="D103" s="36">
        <f>SUMIFS(СВЦЭМ!$D$33:$D$776,СВЦЭМ!$A$33:$A$776,$A103,СВЦЭМ!$B$33:$B$776,D$77)+'СЕТ СН'!$G$14+СВЦЭМ!$D$10+'СЕТ СН'!$G$6-'СЕТ СН'!$G$26</f>
        <v>1662.39759796</v>
      </c>
      <c r="E103" s="36">
        <f>SUMIFS(СВЦЭМ!$D$33:$D$776,СВЦЭМ!$A$33:$A$776,$A103,СВЦЭМ!$B$33:$B$776,E$77)+'СЕТ СН'!$G$14+СВЦЭМ!$D$10+'СЕТ СН'!$G$6-'СЕТ СН'!$G$26</f>
        <v>1667.5228148699998</v>
      </c>
      <c r="F103" s="36">
        <f>SUMIFS(СВЦЭМ!$D$33:$D$776,СВЦЭМ!$A$33:$A$776,$A103,СВЦЭМ!$B$33:$B$776,F$77)+'СЕТ СН'!$G$14+СВЦЭМ!$D$10+'СЕТ СН'!$G$6-'СЕТ СН'!$G$26</f>
        <v>1678.1156497299999</v>
      </c>
      <c r="G103" s="36">
        <f>SUMIFS(СВЦЭМ!$D$33:$D$776,СВЦЭМ!$A$33:$A$776,$A103,СВЦЭМ!$B$33:$B$776,G$77)+'СЕТ СН'!$G$14+СВЦЭМ!$D$10+'СЕТ СН'!$G$6-'СЕТ СН'!$G$26</f>
        <v>1664.3629707999999</v>
      </c>
      <c r="H103" s="36">
        <f>SUMIFS(СВЦЭМ!$D$33:$D$776,СВЦЭМ!$A$33:$A$776,$A103,СВЦЭМ!$B$33:$B$776,H$77)+'СЕТ СН'!$G$14+СВЦЭМ!$D$10+'СЕТ СН'!$G$6-'СЕТ СН'!$G$26</f>
        <v>1636.2293086099999</v>
      </c>
      <c r="I103" s="36">
        <f>SUMIFS(СВЦЭМ!$D$33:$D$776,СВЦЭМ!$A$33:$A$776,$A103,СВЦЭМ!$B$33:$B$776,I$77)+'СЕТ СН'!$G$14+СВЦЭМ!$D$10+'СЕТ СН'!$G$6-'СЕТ СН'!$G$26</f>
        <v>1615.5346310899999</v>
      </c>
      <c r="J103" s="36">
        <f>SUMIFS(СВЦЭМ!$D$33:$D$776,СВЦЭМ!$A$33:$A$776,$A103,СВЦЭМ!$B$33:$B$776,J$77)+'СЕТ СН'!$G$14+СВЦЭМ!$D$10+'СЕТ СН'!$G$6-'СЕТ СН'!$G$26</f>
        <v>1600.8865062699999</v>
      </c>
      <c r="K103" s="36">
        <f>SUMIFS(СВЦЭМ!$D$33:$D$776,СВЦЭМ!$A$33:$A$776,$A103,СВЦЭМ!$B$33:$B$776,K$77)+'СЕТ СН'!$G$14+СВЦЭМ!$D$10+'СЕТ СН'!$G$6-'СЕТ СН'!$G$26</f>
        <v>1610.7401641399999</v>
      </c>
      <c r="L103" s="36">
        <f>SUMIFS(СВЦЭМ!$D$33:$D$776,СВЦЭМ!$A$33:$A$776,$A103,СВЦЭМ!$B$33:$B$776,L$77)+'СЕТ СН'!$G$14+СВЦЭМ!$D$10+'СЕТ СН'!$G$6-'СЕТ СН'!$G$26</f>
        <v>1612.2619021</v>
      </c>
      <c r="M103" s="36">
        <f>SUMIFS(СВЦЭМ!$D$33:$D$776,СВЦЭМ!$A$33:$A$776,$A103,СВЦЭМ!$B$33:$B$776,M$77)+'СЕТ СН'!$G$14+СВЦЭМ!$D$10+'СЕТ СН'!$G$6-'СЕТ СН'!$G$26</f>
        <v>1610.28160557</v>
      </c>
      <c r="N103" s="36">
        <f>SUMIFS(СВЦЭМ!$D$33:$D$776,СВЦЭМ!$A$33:$A$776,$A103,СВЦЭМ!$B$33:$B$776,N$77)+'СЕТ СН'!$G$14+СВЦЭМ!$D$10+'СЕТ СН'!$G$6-'СЕТ СН'!$G$26</f>
        <v>1628.98968522</v>
      </c>
      <c r="O103" s="36">
        <f>SUMIFS(СВЦЭМ!$D$33:$D$776,СВЦЭМ!$A$33:$A$776,$A103,СВЦЭМ!$B$33:$B$776,O$77)+'СЕТ СН'!$G$14+СВЦЭМ!$D$10+'СЕТ СН'!$G$6-'СЕТ СН'!$G$26</f>
        <v>1637.8841822700001</v>
      </c>
      <c r="P103" s="36">
        <f>SUMIFS(СВЦЭМ!$D$33:$D$776,СВЦЭМ!$A$33:$A$776,$A103,СВЦЭМ!$B$33:$B$776,P$77)+'СЕТ СН'!$G$14+СВЦЭМ!$D$10+'СЕТ СН'!$G$6-'СЕТ СН'!$G$26</f>
        <v>1623.8186178799997</v>
      </c>
      <c r="Q103" s="36">
        <f>SUMIFS(СВЦЭМ!$D$33:$D$776,СВЦЭМ!$A$33:$A$776,$A103,СВЦЭМ!$B$33:$B$776,Q$77)+'СЕТ СН'!$G$14+СВЦЭМ!$D$10+'СЕТ СН'!$G$6-'СЕТ СН'!$G$26</f>
        <v>1630.27049158</v>
      </c>
      <c r="R103" s="36">
        <f>SUMIFS(СВЦЭМ!$D$33:$D$776,СВЦЭМ!$A$33:$A$776,$A103,СВЦЭМ!$B$33:$B$776,R$77)+'СЕТ СН'!$G$14+СВЦЭМ!$D$10+'СЕТ СН'!$G$6-'СЕТ СН'!$G$26</f>
        <v>1641.8647029399999</v>
      </c>
      <c r="S103" s="36">
        <f>SUMIFS(СВЦЭМ!$D$33:$D$776,СВЦЭМ!$A$33:$A$776,$A103,СВЦЭМ!$B$33:$B$776,S$77)+'СЕТ СН'!$G$14+СВЦЭМ!$D$10+'СЕТ СН'!$G$6-'СЕТ СН'!$G$26</f>
        <v>1636.25461305</v>
      </c>
      <c r="T103" s="36">
        <f>SUMIFS(СВЦЭМ!$D$33:$D$776,СВЦЭМ!$A$33:$A$776,$A103,СВЦЭМ!$B$33:$B$776,T$77)+'СЕТ СН'!$G$14+СВЦЭМ!$D$10+'СЕТ СН'!$G$6-'СЕТ СН'!$G$26</f>
        <v>1625.41719315</v>
      </c>
      <c r="U103" s="36">
        <f>SUMIFS(СВЦЭМ!$D$33:$D$776,СВЦЭМ!$A$33:$A$776,$A103,СВЦЭМ!$B$33:$B$776,U$77)+'СЕТ СН'!$G$14+СВЦЭМ!$D$10+'СЕТ СН'!$G$6-'СЕТ СН'!$G$26</f>
        <v>1615.1108018499999</v>
      </c>
      <c r="V103" s="36">
        <f>SUMIFS(СВЦЭМ!$D$33:$D$776,СВЦЭМ!$A$33:$A$776,$A103,СВЦЭМ!$B$33:$B$776,V$77)+'СЕТ СН'!$G$14+СВЦЭМ!$D$10+'СЕТ СН'!$G$6-'СЕТ СН'!$G$26</f>
        <v>1618.63908709</v>
      </c>
      <c r="W103" s="36">
        <f>SUMIFS(СВЦЭМ!$D$33:$D$776,СВЦЭМ!$A$33:$A$776,$A103,СВЦЭМ!$B$33:$B$776,W$77)+'СЕТ СН'!$G$14+СВЦЭМ!$D$10+'СЕТ СН'!$G$6-'СЕТ СН'!$G$26</f>
        <v>1627.50520929</v>
      </c>
      <c r="X103" s="36">
        <f>SUMIFS(СВЦЭМ!$D$33:$D$776,СВЦЭМ!$A$33:$A$776,$A103,СВЦЭМ!$B$33:$B$776,X$77)+'СЕТ СН'!$G$14+СВЦЭМ!$D$10+'СЕТ СН'!$G$6-'СЕТ СН'!$G$26</f>
        <v>1645.0729955500001</v>
      </c>
      <c r="Y103" s="36">
        <f>SUMIFS(СВЦЭМ!$D$33:$D$776,СВЦЭМ!$A$33:$A$776,$A103,СВЦЭМ!$B$33:$B$776,Y$77)+'СЕТ СН'!$G$14+СВЦЭМ!$D$10+'СЕТ СН'!$G$6-'СЕТ СН'!$G$26</f>
        <v>1647.98316823</v>
      </c>
    </row>
    <row r="104" spans="1:27" ht="15.75" x14ac:dyDescent="0.2">
      <c r="A104" s="35">
        <f t="shared" si="2"/>
        <v>44254</v>
      </c>
      <c r="B104" s="36">
        <f>SUMIFS(СВЦЭМ!$D$33:$D$776,СВЦЭМ!$A$33:$A$776,$A104,СВЦЭМ!$B$33:$B$776,B$77)+'СЕТ СН'!$G$14+СВЦЭМ!$D$10+'СЕТ СН'!$G$6-'СЕТ СН'!$G$26</f>
        <v>1655.3519602699998</v>
      </c>
      <c r="C104" s="36">
        <f>SUMIFS(СВЦЭМ!$D$33:$D$776,СВЦЭМ!$A$33:$A$776,$A104,СВЦЭМ!$B$33:$B$776,C$77)+'СЕТ СН'!$G$14+СВЦЭМ!$D$10+'СЕТ СН'!$G$6-'СЕТ СН'!$G$26</f>
        <v>1663.1316491799998</v>
      </c>
      <c r="D104" s="36">
        <f>SUMIFS(СВЦЭМ!$D$33:$D$776,СВЦЭМ!$A$33:$A$776,$A104,СВЦЭМ!$B$33:$B$776,D$77)+'СЕТ СН'!$G$14+СВЦЭМ!$D$10+'СЕТ СН'!$G$6-'СЕТ СН'!$G$26</f>
        <v>1693.0740408400002</v>
      </c>
      <c r="E104" s="36">
        <f>SUMIFS(СВЦЭМ!$D$33:$D$776,СВЦЭМ!$A$33:$A$776,$A104,СВЦЭМ!$B$33:$B$776,E$77)+'СЕТ СН'!$G$14+СВЦЭМ!$D$10+'СЕТ СН'!$G$6-'СЕТ СН'!$G$26</f>
        <v>1699.01950923</v>
      </c>
      <c r="F104" s="36">
        <f>SUMIFS(СВЦЭМ!$D$33:$D$776,СВЦЭМ!$A$33:$A$776,$A104,СВЦЭМ!$B$33:$B$776,F$77)+'СЕТ СН'!$G$14+СВЦЭМ!$D$10+'СЕТ СН'!$G$6-'СЕТ СН'!$G$26</f>
        <v>1713.7101692800002</v>
      </c>
      <c r="G104" s="36">
        <f>SUMIFS(СВЦЭМ!$D$33:$D$776,СВЦЭМ!$A$33:$A$776,$A104,СВЦЭМ!$B$33:$B$776,G$77)+'СЕТ СН'!$G$14+СВЦЭМ!$D$10+'СЕТ СН'!$G$6-'СЕТ СН'!$G$26</f>
        <v>1707.3402563199998</v>
      </c>
      <c r="H104" s="36">
        <f>SUMIFS(СВЦЭМ!$D$33:$D$776,СВЦЭМ!$A$33:$A$776,$A104,СВЦЭМ!$B$33:$B$776,H$77)+'СЕТ СН'!$G$14+СВЦЭМ!$D$10+'СЕТ СН'!$G$6-'СЕТ СН'!$G$26</f>
        <v>1694.4120036599998</v>
      </c>
      <c r="I104" s="36">
        <f>SUMIFS(СВЦЭМ!$D$33:$D$776,СВЦЭМ!$A$33:$A$776,$A104,СВЦЭМ!$B$33:$B$776,I$77)+'СЕТ СН'!$G$14+СВЦЭМ!$D$10+'СЕТ СН'!$G$6-'СЕТ СН'!$G$26</f>
        <v>1679.5408446699998</v>
      </c>
      <c r="J104" s="36">
        <f>SUMIFS(СВЦЭМ!$D$33:$D$776,СВЦЭМ!$A$33:$A$776,$A104,СВЦЭМ!$B$33:$B$776,J$77)+'СЕТ СН'!$G$14+СВЦЭМ!$D$10+'СЕТ СН'!$G$6-'СЕТ СН'!$G$26</f>
        <v>1667.0971326700001</v>
      </c>
      <c r="K104" s="36">
        <f>SUMIFS(СВЦЭМ!$D$33:$D$776,СВЦЭМ!$A$33:$A$776,$A104,СВЦЭМ!$B$33:$B$776,K$77)+'СЕТ СН'!$G$14+СВЦЭМ!$D$10+'СЕТ СН'!$G$6-'СЕТ СН'!$G$26</f>
        <v>1635.2481610599998</v>
      </c>
      <c r="L104" s="36">
        <f>SUMIFS(СВЦЭМ!$D$33:$D$776,СВЦЭМ!$A$33:$A$776,$A104,СВЦЭМ!$B$33:$B$776,L$77)+'СЕТ СН'!$G$14+СВЦЭМ!$D$10+'СЕТ СН'!$G$6-'СЕТ СН'!$G$26</f>
        <v>1633.2965893000001</v>
      </c>
      <c r="M104" s="36">
        <f>SUMIFS(СВЦЭМ!$D$33:$D$776,СВЦЭМ!$A$33:$A$776,$A104,СВЦЭМ!$B$33:$B$776,M$77)+'СЕТ СН'!$G$14+СВЦЭМ!$D$10+'СЕТ СН'!$G$6-'СЕТ СН'!$G$26</f>
        <v>1630.02103966</v>
      </c>
      <c r="N104" s="36">
        <f>SUMIFS(СВЦЭМ!$D$33:$D$776,СВЦЭМ!$A$33:$A$776,$A104,СВЦЭМ!$B$33:$B$776,N$77)+'СЕТ СН'!$G$14+СВЦЭМ!$D$10+'СЕТ СН'!$G$6-'СЕТ СН'!$G$26</f>
        <v>1637.0142195200001</v>
      </c>
      <c r="O104" s="36">
        <f>SUMIFS(СВЦЭМ!$D$33:$D$776,СВЦЭМ!$A$33:$A$776,$A104,СВЦЭМ!$B$33:$B$776,O$77)+'СЕТ СН'!$G$14+СВЦЭМ!$D$10+'СЕТ СН'!$G$6-'СЕТ СН'!$G$26</f>
        <v>1650.8127133399998</v>
      </c>
      <c r="P104" s="36">
        <f>SUMIFS(СВЦЭМ!$D$33:$D$776,СВЦЭМ!$A$33:$A$776,$A104,СВЦЭМ!$B$33:$B$776,P$77)+'СЕТ СН'!$G$14+СВЦЭМ!$D$10+'СЕТ СН'!$G$6-'СЕТ СН'!$G$26</f>
        <v>1639.2738259899998</v>
      </c>
      <c r="Q104" s="36">
        <f>SUMIFS(СВЦЭМ!$D$33:$D$776,СВЦЭМ!$A$33:$A$776,$A104,СВЦЭМ!$B$33:$B$776,Q$77)+'СЕТ СН'!$G$14+СВЦЭМ!$D$10+'СЕТ СН'!$G$6-'СЕТ СН'!$G$26</f>
        <v>1651.6546511699999</v>
      </c>
      <c r="R104" s="36">
        <f>SUMIFS(СВЦЭМ!$D$33:$D$776,СВЦЭМ!$A$33:$A$776,$A104,СВЦЭМ!$B$33:$B$776,R$77)+'СЕТ СН'!$G$14+СВЦЭМ!$D$10+'СЕТ СН'!$G$6-'СЕТ СН'!$G$26</f>
        <v>1671.6285477500001</v>
      </c>
      <c r="S104" s="36">
        <f>SUMIFS(СВЦЭМ!$D$33:$D$776,СВЦЭМ!$A$33:$A$776,$A104,СВЦЭМ!$B$33:$B$776,S$77)+'СЕТ СН'!$G$14+СВЦЭМ!$D$10+'СЕТ СН'!$G$6-'СЕТ СН'!$G$26</f>
        <v>1654.47934966</v>
      </c>
      <c r="T104" s="36">
        <f>SUMIFS(СВЦЭМ!$D$33:$D$776,СВЦЭМ!$A$33:$A$776,$A104,СВЦЭМ!$B$33:$B$776,T$77)+'СЕТ СН'!$G$14+СВЦЭМ!$D$10+'СЕТ СН'!$G$6-'СЕТ СН'!$G$26</f>
        <v>1650.5933844000001</v>
      </c>
      <c r="U104" s="36">
        <f>SUMIFS(СВЦЭМ!$D$33:$D$776,СВЦЭМ!$A$33:$A$776,$A104,СВЦЭМ!$B$33:$B$776,U$77)+'СЕТ СН'!$G$14+СВЦЭМ!$D$10+'СЕТ СН'!$G$6-'СЕТ СН'!$G$26</f>
        <v>1637.2128446500001</v>
      </c>
      <c r="V104" s="36">
        <f>SUMIFS(СВЦЭМ!$D$33:$D$776,СВЦЭМ!$A$33:$A$776,$A104,СВЦЭМ!$B$33:$B$776,V$77)+'СЕТ СН'!$G$14+СВЦЭМ!$D$10+'СЕТ СН'!$G$6-'СЕТ СН'!$G$26</f>
        <v>1646.0365939399999</v>
      </c>
      <c r="W104" s="36">
        <f>SUMIFS(СВЦЭМ!$D$33:$D$776,СВЦЭМ!$A$33:$A$776,$A104,СВЦЭМ!$B$33:$B$776,W$77)+'СЕТ СН'!$G$14+СВЦЭМ!$D$10+'СЕТ СН'!$G$6-'СЕТ СН'!$G$26</f>
        <v>1664.0736240299998</v>
      </c>
      <c r="X104" s="36">
        <f>SUMIFS(СВЦЭМ!$D$33:$D$776,СВЦЭМ!$A$33:$A$776,$A104,СВЦЭМ!$B$33:$B$776,X$77)+'СЕТ СН'!$G$14+СВЦЭМ!$D$10+'СЕТ СН'!$G$6-'СЕТ СН'!$G$26</f>
        <v>1671.3245125200001</v>
      </c>
      <c r="Y104" s="36">
        <f>SUMIFS(СВЦЭМ!$D$33:$D$776,СВЦЭМ!$A$33:$A$776,$A104,СВЦЭМ!$B$33:$B$776,Y$77)+'СЕТ СН'!$G$14+СВЦЭМ!$D$10+'СЕТ СН'!$G$6-'СЕТ СН'!$G$26</f>
        <v>1698.6137981799998</v>
      </c>
    </row>
    <row r="105" spans="1:27" ht="15.75" x14ac:dyDescent="0.2">
      <c r="A105" s="35">
        <f t="shared" si="2"/>
        <v>44255</v>
      </c>
      <c r="B105" s="36">
        <f>SUMIFS(СВЦЭМ!$D$33:$D$776,СВЦЭМ!$A$33:$A$776,$A105,СВЦЭМ!$B$33:$B$776,B$77)+'СЕТ СН'!$G$14+СВЦЭМ!$D$10+'СЕТ СН'!$G$6-'СЕТ СН'!$G$26</f>
        <v>1625.9209612899999</v>
      </c>
      <c r="C105" s="36">
        <f>SUMIFS(СВЦЭМ!$D$33:$D$776,СВЦЭМ!$A$33:$A$776,$A105,СВЦЭМ!$B$33:$B$776,C$77)+'СЕТ СН'!$G$14+СВЦЭМ!$D$10+'СЕТ СН'!$G$6-'СЕТ СН'!$G$26</f>
        <v>1661.2470411599998</v>
      </c>
      <c r="D105" s="36">
        <f>SUMIFS(СВЦЭМ!$D$33:$D$776,СВЦЭМ!$A$33:$A$776,$A105,СВЦЭМ!$B$33:$B$776,D$77)+'СЕТ СН'!$G$14+СВЦЭМ!$D$10+'СЕТ СН'!$G$6-'СЕТ СН'!$G$26</f>
        <v>1690.6856421100001</v>
      </c>
      <c r="E105" s="36">
        <f>SUMIFS(СВЦЭМ!$D$33:$D$776,СВЦЭМ!$A$33:$A$776,$A105,СВЦЭМ!$B$33:$B$776,E$77)+'СЕТ СН'!$G$14+СВЦЭМ!$D$10+'СЕТ СН'!$G$6-'СЕТ СН'!$G$26</f>
        <v>1703.3510489199998</v>
      </c>
      <c r="F105" s="36">
        <f>SUMIFS(СВЦЭМ!$D$33:$D$776,СВЦЭМ!$A$33:$A$776,$A105,СВЦЭМ!$B$33:$B$776,F$77)+'СЕТ СН'!$G$14+СВЦЭМ!$D$10+'СЕТ СН'!$G$6-'СЕТ СН'!$G$26</f>
        <v>1717.0941178100002</v>
      </c>
      <c r="G105" s="36">
        <f>SUMIFS(СВЦЭМ!$D$33:$D$776,СВЦЭМ!$A$33:$A$776,$A105,СВЦЭМ!$B$33:$B$776,G$77)+'СЕТ СН'!$G$14+СВЦЭМ!$D$10+'СЕТ СН'!$G$6-'СЕТ СН'!$G$26</f>
        <v>1710.2655054299998</v>
      </c>
      <c r="H105" s="36">
        <f>SUMIFS(СВЦЭМ!$D$33:$D$776,СВЦЭМ!$A$33:$A$776,$A105,СВЦЭМ!$B$33:$B$776,H$77)+'СЕТ СН'!$G$14+СВЦЭМ!$D$10+'СЕТ СН'!$G$6-'СЕТ СН'!$G$26</f>
        <v>1695.00194048</v>
      </c>
      <c r="I105" s="36">
        <f>SUMIFS(СВЦЭМ!$D$33:$D$776,СВЦЭМ!$A$33:$A$776,$A105,СВЦЭМ!$B$33:$B$776,I$77)+'СЕТ СН'!$G$14+СВЦЭМ!$D$10+'СЕТ СН'!$G$6-'СЕТ СН'!$G$26</f>
        <v>1672.7014883699999</v>
      </c>
      <c r="J105" s="36">
        <f>SUMIFS(СВЦЭМ!$D$33:$D$776,СВЦЭМ!$A$33:$A$776,$A105,СВЦЭМ!$B$33:$B$776,J$77)+'СЕТ СН'!$G$14+СВЦЭМ!$D$10+'СЕТ СН'!$G$6-'СЕТ СН'!$G$26</f>
        <v>1629.9088904</v>
      </c>
      <c r="K105" s="36">
        <f>SUMIFS(СВЦЭМ!$D$33:$D$776,СВЦЭМ!$A$33:$A$776,$A105,СВЦЭМ!$B$33:$B$776,K$77)+'СЕТ СН'!$G$14+СВЦЭМ!$D$10+'СЕТ СН'!$G$6-'СЕТ СН'!$G$26</f>
        <v>1598.4988911800001</v>
      </c>
      <c r="L105" s="36">
        <f>SUMIFS(СВЦЭМ!$D$33:$D$776,СВЦЭМ!$A$33:$A$776,$A105,СВЦЭМ!$B$33:$B$776,L$77)+'СЕТ СН'!$G$14+СВЦЭМ!$D$10+'СЕТ СН'!$G$6-'СЕТ СН'!$G$26</f>
        <v>1598.3682031200001</v>
      </c>
      <c r="M105" s="36">
        <f>SUMIFS(СВЦЭМ!$D$33:$D$776,СВЦЭМ!$A$33:$A$776,$A105,СВЦЭМ!$B$33:$B$776,M$77)+'СЕТ СН'!$G$14+СВЦЭМ!$D$10+'СЕТ СН'!$G$6-'СЕТ СН'!$G$26</f>
        <v>1611.2744202700001</v>
      </c>
      <c r="N105" s="36">
        <f>SUMIFS(СВЦЭМ!$D$33:$D$776,СВЦЭМ!$A$33:$A$776,$A105,СВЦЭМ!$B$33:$B$776,N$77)+'СЕТ СН'!$G$14+СВЦЭМ!$D$10+'СЕТ СН'!$G$6-'СЕТ СН'!$G$26</f>
        <v>1642.7151561000001</v>
      </c>
      <c r="O105" s="36">
        <f>SUMIFS(СВЦЭМ!$D$33:$D$776,СВЦЭМ!$A$33:$A$776,$A105,СВЦЭМ!$B$33:$B$776,O$77)+'СЕТ СН'!$G$14+СВЦЭМ!$D$10+'СЕТ СН'!$G$6-'СЕТ СН'!$G$26</f>
        <v>1665.4584194399999</v>
      </c>
      <c r="P105" s="36">
        <f>SUMIFS(СВЦЭМ!$D$33:$D$776,СВЦЭМ!$A$33:$A$776,$A105,СВЦЭМ!$B$33:$B$776,P$77)+'СЕТ СН'!$G$14+СВЦЭМ!$D$10+'СЕТ СН'!$G$6-'СЕТ СН'!$G$26</f>
        <v>1651.5230704599999</v>
      </c>
      <c r="Q105" s="36">
        <f>SUMIFS(СВЦЭМ!$D$33:$D$776,СВЦЭМ!$A$33:$A$776,$A105,СВЦЭМ!$B$33:$B$776,Q$77)+'СЕТ СН'!$G$14+СВЦЭМ!$D$10+'СЕТ СН'!$G$6-'СЕТ СН'!$G$26</f>
        <v>1657.7839919799999</v>
      </c>
      <c r="R105" s="36">
        <f>SUMIFS(СВЦЭМ!$D$33:$D$776,СВЦЭМ!$A$33:$A$776,$A105,СВЦЭМ!$B$33:$B$776,R$77)+'СЕТ СН'!$G$14+СВЦЭМ!$D$10+'СЕТ СН'!$G$6-'СЕТ СН'!$G$26</f>
        <v>1669.4187308599999</v>
      </c>
      <c r="S105" s="36">
        <f>SUMIFS(СВЦЭМ!$D$33:$D$776,СВЦЭМ!$A$33:$A$776,$A105,СВЦЭМ!$B$33:$B$776,S$77)+'СЕТ СН'!$G$14+СВЦЭМ!$D$10+'СЕТ СН'!$G$6-'СЕТ СН'!$G$26</f>
        <v>1644.7657396899999</v>
      </c>
      <c r="T105" s="36">
        <f>SUMIFS(СВЦЭМ!$D$33:$D$776,СВЦЭМ!$A$33:$A$776,$A105,СВЦЭМ!$B$33:$B$776,T$77)+'СЕТ СН'!$G$14+СВЦЭМ!$D$10+'СЕТ СН'!$G$6-'СЕТ СН'!$G$26</f>
        <v>1629.6291511499999</v>
      </c>
      <c r="U105" s="36">
        <f>SUMIFS(СВЦЭМ!$D$33:$D$776,СВЦЭМ!$A$33:$A$776,$A105,СВЦЭМ!$B$33:$B$776,U$77)+'СЕТ СН'!$G$14+СВЦЭМ!$D$10+'СЕТ СН'!$G$6-'СЕТ СН'!$G$26</f>
        <v>1616.12873668</v>
      </c>
      <c r="V105" s="36">
        <f>SUMIFS(СВЦЭМ!$D$33:$D$776,СВЦЭМ!$A$33:$A$776,$A105,СВЦЭМ!$B$33:$B$776,V$77)+'СЕТ СН'!$G$14+СВЦЭМ!$D$10+'СЕТ СН'!$G$6-'СЕТ СН'!$G$26</f>
        <v>1629.17451514</v>
      </c>
      <c r="W105" s="36">
        <f>SUMIFS(СВЦЭМ!$D$33:$D$776,СВЦЭМ!$A$33:$A$776,$A105,СВЦЭМ!$B$33:$B$776,W$77)+'СЕТ СН'!$G$14+СВЦЭМ!$D$10+'СЕТ СН'!$G$6-'СЕТ СН'!$G$26</f>
        <v>1657.1409563299999</v>
      </c>
      <c r="X105" s="36">
        <f>SUMIFS(СВЦЭМ!$D$33:$D$776,СВЦЭМ!$A$33:$A$776,$A105,СВЦЭМ!$B$33:$B$776,X$77)+'СЕТ СН'!$G$14+СВЦЭМ!$D$10+'СЕТ СН'!$G$6-'СЕТ СН'!$G$26</f>
        <v>1676.71877511</v>
      </c>
      <c r="Y105" s="36">
        <f>SUMIFS(СВЦЭМ!$D$33:$D$776,СВЦЭМ!$A$33:$A$776,$A105,СВЦЭМ!$B$33:$B$776,Y$77)+'СЕТ СН'!$G$14+СВЦЭМ!$D$10+'СЕТ СН'!$G$6-'СЕТ СН'!$G$26</f>
        <v>1712.2103199399999</v>
      </c>
    </row>
    <row r="106" spans="1:27" ht="15.75" x14ac:dyDescent="0.2">
      <c r="A106" s="39"/>
      <c r="B106" s="39"/>
      <c r="C106" s="39"/>
      <c r="D106" s="39"/>
      <c r="E106" s="39"/>
      <c r="F106" s="39"/>
      <c r="G106" s="39"/>
      <c r="H106" s="39"/>
      <c r="I106" s="39"/>
      <c r="J106" s="39"/>
      <c r="K106" s="39"/>
      <c r="L106" s="39"/>
      <c r="M106" s="39"/>
      <c r="N106" s="39"/>
      <c r="O106" s="39"/>
      <c r="P106" s="39"/>
      <c r="Q106" s="39"/>
      <c r="R106" s="39"/>
      <c r="S106" s="39"/>
      <c r="T106" s="39"/>
      <c r="U106" s="39"/>
      <c r="V106" s="39"/>
      <c r="W106" s="39"/>
      <c r="X106" s="39"/>
      <c r="Y106" s="39"/>
      <c r="Z106" s="39"/>
    </row>
    <row r="107" spans="1:27" ht="15.75" x14ac:dyDescent="0.25">
      <c r="A107" s="32"/>
      <c r="B107" s="32"/>
      <c r="C107" s="32"/>
      <c r="D107" s="32"/>
      <c r="E107" s="32"/>
      <c r="F107" s="32"/>
      <c r="G107" s="32"/>
      <c r="H107" s="32"/>
      <c r="I107" s="32"/>
      <c r="J107" s="32"/>
      <c r="K107" s="32"/>
      <c r="L107" s="32"/>
      <c r="M107" s="32"/>
      <c r="N107" s="32"/>
      <c r="O107" s="32"/>
      <c r="P107" s="32"/>
      <c r="Q107" s="32"/>
      <c r="R107" s="32"/>
      <c r="S107" s="32"/>
      <c r="T107" s="32"/>
      <c r="U107" s="32"/>
      <c r="V107" s="32"/>
      <c r="W107" s="32"/>
      <c r="X107" s="32"/>
      <c r="Y107" s="32"/>
    </row>
    <row r="108" spans="1:27" ht="12.75" customHeight="1" x14ac:dyDescent="0.2">
      <c r="A108" s="128" t="s">
        <v>7</v>
      </c>
      <c r="B108" s="131" t="s">
        <v>72</v>
      </c>
      <c r="C108" s="132"/>
      <c r="D108" s="132"/>
      <c r="E108" s="132"/>
      <c r="F108" s="132"/>
      <c r="G108" s="132"/>
      <c r="H108" s="132"/>
      <c r="I108" s="132"/>
      <c r="J108" s="132"/>
      <c r="K108" s="132"/>
      <c r="L108" s="132"/>
      <c r="M108" s="132"/>
      <c r="N108" s="132"/>
      <c r="O108" s="132"/>
      <c r="P108" s="132"/>
      <c r="Q108" s="132"/>
      <c r="R108" s="132"/>
      <c r="S108" s="132"/>
      <c r="T108" s="132"/>
      <c r="U108" s="132"/>
      <c r="V108" s="132"/>
      <c r="W108" s="132"/>
      <c r="X108" s="132"/>
      <c r="Y108" s="133"/>
    </row>
    <row r="109" spans="1:27" ht="12.75" customHeight="1" x14ac:dyDescent="0.2">
      <c r="A109" s="129"/>
      <c r="B109" s="134"/>
      <c r="C109" s="135"/>
      <c r="D109" s="135"/>
      <c r="E109" s="135"/>
      <c r="F109" s="135"/>
      <c r="G109" s="135"/>
      <c r="H109" s="135"/>
      <c r="I109" s="135"/>
      <c r="J109" s="135"/>
      <c r="K109" s="135"/>
      <c r="L109" s="135"/>
      <c r="M109" s="135"/>
      <c r="N109" s="135"/>
      <c r="O109" s="135"/>
      <c r="P109" s="135"/>
      <c r="Q109" s="135"/>
      <c r="R109" s="135"/>
      <c r="S109" s="135"/>
      <c r="T109" s="135"/>
      <c r="U109" s="135"/>
      <c r="V109" s="135"/>
      <c r="W109" s="135"/>
      <c r="X109" s="135"/>
      <c r="Y109" s="136"/>
    </row>
    <row r="110" spans="1:27" ht="12.75" customHeight="1" x14ac:dyDescent="0.2">
      <c r="A110" s="130"/>
      <c r="B110" s="34">
        <v>1</v>
      </c>
      <c r="C110" s="34">
        <v>2</v>
      </c>
      <c r="D110" s="34">
        <v>3</v>
      </c>
      <c r="E110" s="34">
        <v>4</v>
      </c>
      <c r="F110" s="34">
        <v>5</v>
      </c>
      <c r="G110" s="34">
        <v>6</v>
      </c>
      <c r="H110" s="34">
        <v>7</v>
      </c>
      <c r="I110" s="34">
        <v>8</v>
      </c>
      <c r="J110" s="34">
        <v>9</v>
      </c>
      <c r="K110" s="34">
        <v>10</v>
      </c>
      <c r="L110" s="34">
        <v>11</v>
      </c>
      <c r="M110" s="34">
        <v>12</v>
      </c>
      <c r="N110" s="34">
        <v>13</v>
      </c>
      <c r="O110" s="34">
        <v>14</v>
      </c>
      <c r="P110" s="34">
        <v>15</v>
      </c>
      <c r="Q110" s="34">
        <v>16</v>
      </c>
      <c r="R110" s="34">
        <v>17</v>
      </c>
      <c r="S110" s="34">
        <v>18</v>
      </c>
      <c r="T110" s="34">
        <v>19</v>
      </c>
      <c r="U110" s="34">
        <v>20</v>
      </c>
      <c r="V110" s="34">
        <v>21</v>
      </c>
      <c r="W110" s="34">
        <v>22</v>
      </c>
      <c r="X110" s="34">
        <v>23</v>
      </c>
      <c r="Y110" s="34">
        <v>24</v>
      </c>
    </row>
    <row r="111" spans="1:27" ht="15.75" customHeight="1" x14ac:dyDescent="0.2">
      <c r="A111" s="35" t="str">
        <f>A78</f>
        <v>01.02.2021</v>
      </c>
      <c r="B111" s="36">
        <f>SUMIFS(СВЦЭМ!$D$33:$D$776,СВЦЭМ!$A$33:$A$776,$A111,СВЦЭМ!$B$33:$B$776,B$110)+'СЕТ СН'!$H$14+СВЦЭМ!$D$10+'СЕТ СН'!$H$6-'СЕТ СН'!$H$26</f>
        <v>1414.0586609299999</v>
      </c>
      <c r="C111" s="36">
        <f>SUMIFS(СВЦЭМ!$D$33:$D$776,СВЦЭМ!$A$33:$A$776,$A111,СВЦЭМ!$B$33:$B$776,C$110)+'СЕТ СН'!$H$14+СВЦЭМ!$D$10+'СЕТ СН'!$H$6-'СЕТ СН'!$H$26</f>
        <v>1454.4328152600001</v>
      </c>
      <c r="D111" s="36">
        <f>SUMIFS(СВЦЭМ!$D$33:$D$776,СВЦЭМ!$A$33:$A$776,$A111,СВЦЭМ!$B$33:$B$776,D$110)+'СЕТ СН'!$H$14+СВЦЭМ!$D$10+'СЕТ СН'!$H$6-'СЕТ СН'!$H$26</f>
        <v>1476.7732795799998</v>
      </c>
      <c r="E111" s="36">
        <f>SUMIFS(СВЦЭМ!$D$33:$D$776,СВЦЭМ!$A$33:$A$776,$A111,СВЦЭМ!$B$33:$B$776,E$110)+'СЕТ СН'!$H$14+СВЦЭМ!$D$10+'СЕТ СН'!$H$6-'СЕТ СН'!$H$26</f>
        <v>1487.0165269099998</v>
      </c>
      <c r="F111" s="36">
        <f>SUMIFS(СВЦЭМ!$D$33:$D$776,СВЦЭМ!$A$33:$A$776,$A111,СВЦЭМ!$B$33:$B$776,F$110)+'СЕТ СН'!$H$14+СВЦЭМ!$D$10+'СЕТ СН'!$H$6-'СЕТ СН'!$H$26</f>
        <v>1501.7740443500002</v>
      </c>
      <c r="G111" s="36">
        <f>SUMIFS(СВЦЭМ!$D$33:$D$776,СВЦЭМ!$A$33:$A$776,$A111,СВЦЭМ!$B$33:$B$776,G$110)+'СЕТ СН'!$H$14+СВЦЭМ!$D$10+'СЕТ СН'!$H$6-'СЕТ СН'!$H$26</f>
        <v>1485.81835774</v>
      </c>
      <c r="H111" s="36">
        <f>SUMIFS(СВЦЭМ!$D$33:$D$776,СВЦЭМ!$A$33:$A$776,$A111,СВЦЭМ!$B$33:$B$776,H$110)+'СЕТ СН'!$H$14+СВЦЭМ!$D$10+'СЕТ СН'!$H$6-'СЕТ СН'!$H$26</f>
        <v>1463.1151690900001</v>
      </c>
      <c r="I111" s="36">
        <f>SUMIFS(СВЦЭМ!$D$33:$D$776,СВЦЭМ!$A$33:$A$776,$A111,СВЦЭМ!$B$33:$B$776,I$110)+'СЕТ СН'!$H$14+СВЦЭМ!$D$10+'СЕТ СН'!$H$6-'СЕТ СН'!$H$26</f>
        <v>1441.5279411000001</v>
      </c>
      <c r="J111" s="36">
        <f>SUMIFS(СВЦЭМ!$D$33:$D$776,СВЦЭМ!$A$33:$A$776,$A111,СВЦЭМ!$B$33:$B$776,J$110)+'СЕТ СН'!$H$14+СВЦЭМ!$D$10+'СЕТ СН'!$H$6-'СЕТ СН'!$H$26</f>
        <v>1416.63527484</v>
      </c>
      <c r="K111" s="36">
        <f>SUMIFS(СВЦЭМ!$D$33:$D$776,СВЦЭМ!$A$33:$A$776,$A111,СВЦЭМ!$B$33:$B$776,K$110)+'СЕТ СН'!$H$14+СВЦЭМ!$D$10+'СЕТ СН'!$H$6-'СЕТ СН'!$H$26</f>
        <v>1413.0828805199999</v>
      </c>
      <c r="L111" s="36">
        <f>SUMIFS(СВЦЭМ!$D$33:$D$776,СВЦЭМ!$A$33:$A$776,$A111,СВЦЭМ!$B$33:$B$776,L$110)+'СЕТ СН'!$H$14+СВЦЭМ!$D$10+'СЕТ СН'!$H$6-'СЕТ СН'!$H$26</f>
        <v>1414.7877047299999</v>
      </c>
      <c r="M111" s="36">
        <f>SUMIFS(СВЦЭМ!$D$33:$D$776,СВЦЭМ!$A$33:$A$776,$A111,СВЦЭМ!$B$33:$B$776,M$110)+'СЕТ СН'!$H$14+СВЦЭМ!$D$10+'СЕТ СН'!$H$6-'СЕТ СН'!$H$26</f>
        <v>1423.14789189</v>
      </c>
      <c r="N111" s="36">
        <f>SUMIFS(СВЦЭМ!$D$33:$D$776,СВЦЭМ!$A$33:$A$776,$A111,СВЦЭМ!$B$33:$B$776,N$110)+'СЕТ СН'!$H$14+СВЦЭМ!$D$10+'СЕТ СН'!$H$6-'СЕТ СН'!$H$26</f>
        <v>1436.6001478399999</v>
      </c>
      <c r="O111" s="36">
        <f>SUMIFS(СВЦЭМ!$D$33:$D$776,СВЦЭМ!$A$33:$A$776,$A111,СВЦЭМ!$B$33:$B$776,O$110)+'СЕТ СН'!$H$14+СВЦЭМ!$D$10+'СЕТ СН'!$H$6-'СЕТ СН'!$H$26</f>
        <v>1451.4524841900002</v>
      </c>
      <c r="P111" s="36">
        <f>SUMIFS(СВЦЭМ!$D$33:$D$776,СВЦЭМ!$A$33:$A$776,$A111,СВЦЭМ!$B$33:$B$776,P$110)+'СЕТ СН'!$H$14+СВЦЭМ!$D$10+'СЕТ СН'!$H$6-'СЕТ СН'!$H$26</f>
        <v>1462.9690135800001</v>
      </c>
      <c r="Q111" s="36">
        <f>SUMIFS(СВЦЭМ!$D$33:$D$776,СВЦЭМ!$A$33:$A$776,$A111,СВЦЭМ!$B$33:$B$776,Q$110)+'СЕТ СН'!$H$14+СВЦЭМ!$D$10+'СЕТ СН'!$H$6-'СЕТ СН'!$H$26</f>
        <v>1467.3615556499999</v>
      </c>
      <c r="R111" s="36">
        <f>SUMIFS(СВЦЭМ!$D$33:$D$776,СВЦЭМ!$A$33:$A$776,$A111,СВЦЭМ!$B$33:$B$776,R$110)+'СЕТ СН'!$H$14+СВЦЭМ!$D$10+'СЕТ СН'!$H$6-'СЕТ СН'!$H$26</f>
        <v>1461.7544738000001</v>
      </c>
      <c r="S111" s="36">
        <f>SUMIFS(СВЦЭМ!$D$33:$D$776,СВЦЭМ!$A$33:$A$776,$A111,СВЦЭМ!$B$33:$B$776,S$110)+'СЕТ СН'!$H$14+СВЦЭМ!$D$10+'СЕТ СН'!$H$6-'СЕТ СН'!$H$26</f>
        <v>1447.15757201</v>
      </c>
      <c r="T111" s="36">
        <f>SUMIFS(СВЦЭМ!$D$33:$D$776,СВЦЭМ!$A$33:$A$776,$A111,СВЦЭМ!$B$33:$B$776,T$110)+'СЕТ СН'!$H$14+СВЦЭМ!$D$10+'СЕТ СН'!$H$6-'СЕТ СН'!$H$26</f>
        <v>1423.6858352499999</v>
      </c>
      <c r="U111" s="36">
        <f>SUMIFS(СВЦЭМ!$D$33:$D$776,СВЦЭМ!$A$33:$A$776,$A111,СВЦЭМ!$B$33:$B$776,U$110)+'СЕТ СН'!$H$14+СВЦЭМ!$D$10+'СЕТ СН'!$H$6-'СЕТ СН'!$H$26</f>
        <v>1419.9980975499998</v>
      </c>
      <c r="V111" s="36">
        <f>SUMIFS(СВЦЭМ!$D$33:$D$776,СВЦЭМ!$A$33:$A$776,$A111,СВЦЭМ!$B$33:$B$776,V$110)+'СЕТ СН'!$H$14+СВЦЭМ!$D$10+'СЕТ СН'!$H$6-'СЕТ СН'!$H$26</f>
        <v>1427.6623979399999</v>
      </c>
      <c r="W111" s="36">
        <f>SUMIFS(СВЦЭМ!$D$33:$D$776,СВЦЭМ!$A$33:$A$776,$A111,СВЦЭМ!$B$33:$B$776,W$110)+'СЕТ СН'!$H$14+СВЦЭМ!$D$10+'СЕТ СН'!$H$6-'СЕТ СН'!$H$26</f>
        <v>1442.0779190100002</v>
      </c>
      <c r="X111" s="36">
        <f>SUMIFS(СВЦЭМ!$D$33:$D$776,СВЦЭМ!$A$33:$A$776,$A111,СВЦЭМ!$B$33:$B$776,X$110)+'СЕТ СН'!$H$14+СВЦЭМ!$D$10+'СЕТ СН'!$H$6-'СЕТ СН'!$H$26</f>
        <v>1467.42985722</v>
      </c>
      <c r="Y111" s="36">
        <f>SUMIFS(СВЦЭМ!$D$33:$D$776,СВЦЭМ!$A$33:$A$776,$A111,СВЦЭМ!$B$33:$B$776,Y$110)+'СЕТ СН'!$H$14+СВЦЭМ!$D$10+'СЕТ СН'!$H$6-'СЕТ СН'!$H$26</f>
        <v>1479.8118962100002</v>
      </c>
      <c r="AA111" s="45"/>
    </row>
    <row r="112" spans="1:27" ht="15.75" x14ac:dyDescent="0.2">
      <c r="A112" s="35">
        <f>A111+1</f>
        <v>44229</v>
      </c>
      <c r="B112" s="36">
        <f>SUMIFS(СВЦЭМ!$D$33:$D$776,СВЦЭМ!$A$33:$A$776,$A112,СВЦЭМ!$B$33:$B$776,B$110)+'СЕТ СН'!$H$14+СВЦЭМ!$D$10+'СЕТ СН'!$H$6-'СЕТ СН'!$H$26</f>
        <v>1449.0770531100002</v>
      </c>
      <c r="C112" s="36">
        <f>SUMIFS(СВЦЭМ!$D$33:$D$776,СВЦЭМ!$A$33:$A$776,$A112,СВЦЭМ!$B$33:$B$776,C$110)+'СЕТ СН'!$H$14+СВЦЭМ!$D$10+'СЕТ СН'!$H$6-'СЕТ СН'!$H$26</f>
        <v>1469.7115247699999</v>
      </c>
      <c r="D112" s="36">
        <f>SUMIFS(СВЦЭМ!$D$33:$D$776,СВЦЭМ!$A$33:$A$776,$A112,СВЦЭМ!$B$33:$B$776,D$110)+'СЕТ СН'!$H$14+СВЦЭМ!$D$10+'СЕТ СН'!$H$6-'СЕТ СН'!$H$26</f>
        <v>1481.8474097899998</v>
      </c>
      <c r="E112" s="36">
        <f>SUMIFS(СВЦЭМ!$D$33:$D$776,СВЦЭМ!$A$33:$A$776,$A112,СВЦЭМ!$B$33:$B$776,E$110)+'СЕТ СН'!$H$14+СВЦЭМ!$D$10+'СЕТ СН'!$H$6-'СЕТ СН'!$H$26</f>
        <v>1486.88005987</v>
      </c>
      <c r="F112" s="36">
        <f>SUMIFS(СВЦЭМ!$D$33:$D$776,СВЦЭМ!$A$33:$A$776,$A112,СВЦЭМ!$B$33:$B$776,F$110)+'СЕТ СН'!$H$14+СВЦЭМ!$D$10+'СЕТ СН'!$H$6-'СЕТ СН'!$H$26</f>
        <v>1492.4186194499998</v>
      </c>
      <c r="G112" s="36">
        <f>SUMIFS(СВЦЭМ!$D$33:$D$776,СВЦЭМ!$A$33:$A$776,$A112,СВЦЭМ!$B$33:$B$776,G$110)+'СЕТ СН'!$H$14+СВЦЭМ!$D$10+'СЕТ СН'!$H$6-'СЕТ СН'!$H$26</f>
        <v>1470.4108007700002</v>
      </c>
      <c r="H112" s="36">
        <f>SUMIFS(СВЦЭМ!$D$33:$D$776,СВЦЭМ!$A$33:$A$776,$A112,СВЦЭМ!$B$33:$B$776,H$110)+'СЕТ СН'!$H$14+СВЦЭМ!$D$10+'СЕТ СН'!$H$6-'СЕТ СН'!$H$26</f>
        <v>1432.8132119799998</v>
      </c>
      <c r="I112" s="36">
        <f>SUMIFS(СВЦЭМ!$D$33:$D$776,СВЦЭМ!$A$33:$A$776,$A112,СВЦЭМ!$B$33:$B$776,I$110)+'СЕТ СН'!$H$14+СВЦЭМ!$D$10+'СЕТ СН'!$H$6-'СЕТ СН'!$H$26</f>
        <v>1415.3941367399998</v>
      </c>
      <c r="J112" s="36">
        <f>SUMIFS(СВЦЭМ!$D$33:$D$776,СВЦЭМ!$A$33:$A$776,$A112,СВЦЭМ!$B$33:$B$776,J$110)+'СЕТ СН'!$H$14+СВЦЭМ!$D$10+'СЕТ СН'!$H$6-'СЕТ СН'!$H$26</f>
        <v>1391.1562168599999</v>
      </c>
      <c r="K112" s="36">
        <f>SUMIFS(СВЦЭМ!$D$33:$D$776,СВЦЭМ!$A$33:$A$776,$A112,СВЦЭМ!$B$33:$B$776,K$110)+'СЕТ СН'!$H$14+СВЦЭМ!$D$10+'СЕТ СН'!$H$6-'СЕТ СН'!$H$26</f>
        <v>1378.9793230099999</v>
      </c>
      <c r="L112" s="36">
        <f>SUMIFS(СВЦЭМ!$D$33:$D$776,СВЦЭМ!$A$33:$A$776,$A112,СВЦЭМ!$B$33:$B$776,L$110)+'СЕТ СН'!$H$14+СВЦЭМ!$D$10+'СЕТ СН'!$H$6-'СЕТ СН'!$H$26</f>
        <v>1380.3084100199999</v>
      </c>
      <c r="M112" s="36">
        <f>SUMIFS(СВЦЭМ!$D$33:$D$776,СВЦЭМ!$A$33:$A$776,$A112,СВЦЭМ!$B$33:$B$776,M$110)+'СЕТ СН'!$H$14+СВЦЭМ!$D$10+'СЕТ СН'!$H$6-'СЕТ СН'!$H$26</f>
        <v>1413.5471043099999</v>
      </c>
      <c r="N112" s="36">
        <f>SUMIFS(СВЦЭМ!$D$33:$D$776,СВЦЭМ!$A$33:$A$776,$A112,СВЦЭМ!$B$33:$B$776,N$110)+'СЕТ СН'!$H$14+СВЦЭМ!$D$10+'СЕТ СН'!$H$6-'СЕТ СН'!$H$26</f>
        <v>1450.5058742900001</v>
      </c>
      <c r="O112" s="36">
        <f>SUMIFS(СВЦЭМ!$D$33:$D$776,СВЦЭМ!$A$33:$A$776,$A112,СВЦЭМ!$B$33:$B$776,O$110)+'СЕТ СН'!$H$14+СВЦЭМ!$D$10+'СЕТ СН'!$H$6-'СЕТ СН'!$H$26</f>
        <v>1466.6645506700002</v>
      </c>
      <c r="P112" s="36">
        <f>SUMIFS(СВЦЭМ!$D$33:$D$776,СВЦЭМ!$A$33:$A$776,$A112,СВЦЭМ!$B$33:$B$776,P$110)+'СЕТ СН'!$H$14+СВЦЭМ!$D$10+'СЕТ СН'!$H$6-'СЕТ СН'!$H$26</f>
        <v>1482.3966086599999</v>
      </c>
      <c r="Q112" s="36">
        <f>SUMIFS(СВЦЭМ!$D$33:$D$776,СВЦЭМ!$A$33:$A$776,$A112,СВЦЭМ!$B$33:$B$776,Q$110)+'СЕТ СН'!$H$14+СВЦЭМ!$D$10+'СЕТ СН'!$H$6-'СЕТ СН'!$H$26</f>
        <v>1485.0048454399998</v>
      </c>
      <c r="R112" s="36">
        <f>SUMIFS(СВЦЭМ!$D$33:$D$776,СВЦЭМ!$A$33:$A$776,$A112,СВЦЭМ!$B$33:$B$776,R$110)+'СЕТ СН'!$H$14+СВЦЭМ!$D$10+'СЕТ СН'!$H$6-'СЕТ СН'!$H$26</f>
        <v>1484.9801398499999</v>
      </c>
      <c r="S112" s="36">
        <f>SUMIFS(СВЦЭМ!$D$33:$D$776,СВЦЭМ!$A$33:$A$776,$A112,СВЦЭМ!$B$33:$B$776,S$110)+'СЕТ СН'!$H$14+СВЦЭМ!$D$10+'СЕТ СН'!$H$6-'СЕТ СН'!$H$26</f>
        <v>1473.7067382800001</v>
      </c>
      <c r="T112" s="36">
        <f>SUMIFS(СВЦЭМ!$D$33:$D$776,СВЦЭМ!$A$33:$A$776,$A112,СВЦЭМ!$B$33:$B$776,T$110)+'СЕТ СН'!$H$14+СВЦЭМ!$D$10+'СЕТ СН'!$H$6-'СЕТ СН'!$H$26</f>
        <v>1445.43546388</v>
      </c>
      <c r="U112" s="36">
        <f>SUMIFS(СВЦЭМ!$D$33:$D$776,СВЦЭМ!$A$33:$A$776,$A112,СВЦЭМ!$B$33:$B$776,U$110)+'СЕТ СН'!$H$14+СВЦЭМ!$D$10+'СЕТ СН'!$H$6-'СЕТ СН'!$H$26</f>
        <v>1442.7481181600001</v>
      </c>
      <c r="V112" s="36">
        <f>SUMIFS(СВЦЭМ!$D$33:$D$776,СВЦЭМ!$A$33:$A$776,$A112,СВЦЭМ!$B$33:$B$776,V$110)+'СЕТ СН'!$H$14+СВЦЭМ!$D$10+'СЕТ СН'!$H$6-'СЕТ СН'!$H$26</f>
        <v>1457.4020127399999</v>
      </c>
      <c r="W112" s="36">
        <f>SUMIFS(СВЦЭМ!$D$33:$D$776,СВЦЭМ!$A$33:$A$776,$A112,СВЦЭМ!$B$33:$B$776,W$110)+'СЕТ СН'!$H$14+СВЦЭМ!$D$10+'СЕТ СН'!$H$6-'СЕТ СН'!$H$26</f>
        <v>1478.60873838</v>
      </c>
      <c r="X112" s="36">
        <f>SUMIFS(СВЦЭМ!$D$33:$D$776,СВЦЭМ!$A$33:$A$776,$A112,СВЦЭМ!$B$33:$B$776,X$110)+'СЕТ СН'!$H$14+СВЦЭМ!$D$10+'СЕТ СН'!$H$6-'СЕТ СН'!$H$26</f>
        <v>1506.7231977599999</v>
      </c>
      <c r="Y112" s="36">
        <f>SUMIFS(СВЦЭМ!$D$33:$D$776,СВЦЭМ!$A$33:$A$776,$A112,СВЦЭМ!$B$33:$B$776,Y$110)+'СЕТ СН'!$H$14+СВЦЭМ!$D$10+'СЕТ СН'!$H$6-'СЕТ СН'!$H$26</f>
        <v>1518.73647807</v>
      </c>
    </row>
    <row r="113" spans="1:25" ht="15.75" x14ac:dyDescent="0.2">
      <c r="A113" s="35">
        <f t="shared" ref="A113:A138" si="3">A112+1</f>
        <v>44230</v>
      </c>
      <c r="B113" s="36">
        <f>SUMIFS(СВЦЭМ!$D$33:$D$776,СВЦЭМ!$A$33:$A$776,$A113,СВЦЭМ!$B$33:$B$776,B$110)+'СЕТ СН'!$H$14+СВЦЭМ!$D$10+'СЕТ СН'!$H$6-'СЕТ СН'!$H$26</f>
        <v>1430.2823877000001</v>
      </c>
      <c r="C113" s="36">
        <f>SUMIFS(СВЦЭМ!$D$33:$D$776,СВЦЭМ!$A$33:$A$776,$A113,СВЦЭМ!$B$33:$B$776,C$110)+'СЕТ СН'!$H$14+СВЦЭМ!$D$10+'СЕТ СН'!$H$6-'СЕТ СН'!$H$26</f>
        <v>1456.9534278299998</v>
      </c>
      <c r="D113" s="36">
        <f>SUMIFS(СВЦЭМ!$D$33:$D$776,СВЦЭМ!$A$33:$A$776,$A113,СВЦЭМ!$B$33:$B$776,D$110)+'СЕТ СН'!$H$14+СВЦЭМ!$D$10+'СЕТ СН'!$H$6-'СЕТ СН'!$H$26</f>
        <v>1463.1236585900001</v>
      </c>
      <c r="E113" s="36">
        <f>SUMIFS(СВЦЭМ!$D$33:$D$776,СВЦЭМ!$A$33:$A$776,$A113,СВЦЭМ!$B$33:$B$776,E$110)+'СЕТ СН'!$H$14+СВЦЭМ!$D$10+'СЕТ СН'!$H$6-'СЕТ СН'!$H$26</f>
        <v>1461.86436723</v>
      </c>
      <c r="F113" s="36">
        <f>SUMIFS(СВЦЭМ!$D$33:$D$776,СВЦЭМ!$A$33:$A$776,$A113,СВЦЭМ!$B$33:$B$776,F$110)+'СЕТ СН'!$H$14+СВЦЭМ!$D$10+'СЕТ СН'!$H$6-'СЕТ СН'!$H$26</f>
        <v>1455.9535488199999</v>
      </c>
      <c r="G113" s="36">
        <f>SUMIFS(СВЦЭМ!$D$33:$D$776,СВЦЭМ!$A$33:$A$776,$A113,СВЦЭМ!$B$33:$B$776,G$110)+'СЕТ СН'!$H$14+СВЦЭМ!$D$10+'СЕТ СН'!$H$6-'СЕТ СН'!$H$26</f>
        <v>1447.8325542799998</v>
      </c>
      <c r="H113" s="36">
        <f>SUMIFS(СВЦЭМ!$D$33:$D$776,СВЦЭМ!$A$33:$A$776,$A113,СВЦЭМ!$B$33:$B$776,H$110)+'СЕТ СН'!$H$14+СВЦЭМ!$D$10+'СЕТ СН'!$H$6-'СЕТ СН'!$H$26</f>
        <v>1420.7125843399999</v>
      </c>
      <c r="I113" s="36">
        <f>SUMIFS(СВЦЭМ!$D$33:$D$776,СВЦЭМ!$A$33:$A$776,$A113,СВЦЭМ!$B$33:$B$776,I$110)+'СЕТ СН'!$H$14+СВЦЭМ!$D$10+'СЕТ СН'!$H$6-'СЕТ СН'!$H$26</f>
        <v>1430.5996978399999</v>
      </c>
      <c r="J113" s="36">
        <f>SUMIFS(СВЦЭМ!$D$33:$D$776,СВЦЭМ!$A$33:$A$776,$A113,СВЦЭМ!$B$33:$B$776,J$110)+'СЕТ СН'!$H$14+СВЦЭМ!$D$10+'СЕТ СН'!$H$6-'СЕТ СН'!$H$26</f>
        <v>1430.0252453600001</v>
      </c>
      <c r="K113" s="36">
        <f>SUMIFS(СВЦЭМ!$D$33:$D$776,СВЦЭМ!$A$33:$A$776,$A113,СВЦЭМ!$B$33:$B$776,K$110)+'СЕТ СН'!$H$14+СВЦЭМ!$D$10+'СЕТ СН'!$H$6-'СЕТ СН'!$H$26</f>
        <v>1412.2647484399999</v>
      </c>
      <c r="L113" s="36">
        <f>SUMIFS(СВЦЭМ!$D$33:$D$776,СВЦЭМ!$A$33:$A$776,$A113,СВЦЭМ!$B$33:$B$776,L$110)+'СЕТ СН'!$H$14+СВЦЭМ!$D$10+'СЕТ СН'!$H$6-'СЕТ СН'!$H$26</f>
        <v>1417.4214868399999</v>
      </c>
      <c r="M113" s="36">
        <f>SUMIFS(СВЦЭМ!$D$33:$D$776,СВЦЭМ!$A$33:$A$776,$A113,СВЦЭМ!$B$33:$B$776,M$110)+'СЕТ СН'!$H$14+СВЦЭМ!$D$10+'СЕТ СН'!$H$6-'СЕТ СН'!$H$26</f>
        <v>1415.5737971200001</v>
      </c>
      <c r="N113" s="36">
        <f>SUMIFS(СВЦЭМ!$D$33:$D$776,СВЦЭМ!$A$33:$A$776,$A113,СВЦЭМ!$B$33:$B$776,N$110)+'СЕТ СН'!$H$14+СВЦЭМ!$D$10+'СЕТ СН'!$H$6-'СЕТ СН'!$H$26</f>
        <v>1431.8234315300001</v>
      </c>
      <c r="O113" s="36">
        <f>SUMIFS(СВЦЭМ!$D$33:$D$776,СВЦЭМ!$A$33:$A$776,$A113,СВЦЭМ!$B$33:$B$776,O$110)+'СЕТ СН'!$H$14+СВЦЭМ!$D$10+'СЕТ СН'!$H$6-'СЕТ СН'!$H$26</f>
        <v>1432.9257127599999</v>
      </c>
      <c r="P113" s="36">
        <f>SUMIFS(СВЦЭМ!$D$33:$D$776,СВЦЭМ!$A$33:$A$776,$A113,СВЦЭМ!$B$33:$B$776,P$110)+'СЕТ СН'!$H$14+СВЦЭМ!$D$10+'СЕТ СН'!$H$6-'СЕТ СН'!$H$26</f>
        <v>1429.5930704799998</v>
      </c>
      <c r="Q113" s="36">
        <f>SUMIFS(СВЦЭМ!$D$33:$D$776,СВЦЭМ!$A$33:$A$776,$A113,СВЦЭМ!$B$33:$B$776,Q$110)+'СЕТ СН'!$H$14+СВЦЭМ!$D$10+'СЕТ СН'!$H$6-'СЕТ СН'!$H$26</f>
        <v>1432.2988761199999</v>
      </c>
      <c r="R113" s="36">
        <f>SUMIFS(СВЦЭМ!$D$33:$D$776,СВЦЭМ!$A$33:$A$776,$A113,СВЦЭМ!$B$33:$B$776,R$110)+'СЕТ СН'!$H$14+СВЦЭМ!$D$10+'СЕТ СН'!$H$6-'СЕТ СН'!$H$26</f>
        <v>1433.0319519</v>
      </c>
      <c r="S113" s="36">
        <f>SUMIFS(СВЦЭМ!$D$33:$D$776,СВЦЭМ!$A$33:$A$776,$A113,СВЦЭМ!$B$33:$B$776,S$110)+'СЕТ СН'!$H$14+СВЦЭМ!$D$10+'СЕТ СН'!$H$6-'СЕТ СН'!$H$26</f>
        <v>1435.3706659499999</v>
      </c>
      <c r="T113" s="36">
        <f>SUMIFS(СВЦЭМ!$D$33:$D$776,СВЦЭМ!$A$33:$A$776,$A113,СВЦЭМ!$B$33:$B$776,T$110)+'СЕТ СН'!$H$14+СВЦЭМ!$D$10+'СЕТ СН'!$H$6-'СЕТ СН'!$H$26</f>
        <v>1433.2018608899998</v>
      </c>
      <c r="U113" s="36">
        <f>SUMIFS(СВЦЭМ!$D$33:$D$776,СВЦЭМ!$A$33:$A$776,$A113,СВЦЭМ!$B$33:$B$776,U$110)+'СЕТ СН'!$H$14+СВЦЭМ!$D$10+'СЕТ СН'!$H$6-'СЕТ СН'!$H$26</f>
        <v>1432.4891587299999</v>
      </c>
      <c r="V113" s="36">
        <f>SUMIFS(СВЦЭМ!$D$33:$D$776,СВЦЭМ!$A$33:$A$776,$A113,СВЦЭМ!$B$33:$B$776,V$110)+'СЕТ СН'!$H$14+СВЦЭМ!$D$10+'СЕТ СН'!$H$6-'СЕТ СН'!$H$26</f>
        <v>1431.24007865</v>
      </c>
      <c r="W113" s="36">
        <f>SUMIFS(СВЦЭМ!$D$33:$D$776,СВЦЭМ!$A$33:$A$776,$A113,СВЦЭМ!$B$33:$B$776,W$110)+'СЕТ СН'!$H$14+СВЦЭМ!$D$10+'СЕТ СН'!$H$6-'СЕТ СН'!$H$26</f>
        <v>1437.1697322700002</v>
      </c>
      <c r="X113" s="36">
        <f>SUMIFS(СВЦЭМ!$D$33:$D$776,СВЦЭМ!$A$33:$A$776,$A113,СВЦЭМ!$B$33:$B$776,X$110)+'СЕТ СН'!$H$14+СВЦЭМ!$D$10+'СЕТ СН'!$H$6-'СЕТ СН'!$H$26</f>
        <v>1438.3085011500002</v>
      </c>
      <c r="Y113" s="36">
        <f>SUMIFS(СВЦЭМ!$D$33:$D$776,СВЦЭМ!$A$33:$A$776,$A113,СВЦЭМ!$B$33:$B$776,Y$110)+'СЕТ СН'!$H$14+СВЦЭМ!$D$10+'СЕТ СН'!$H$6-'СЕТ СН'!$H$26</f>
        <v>1460.5877543900001</v>
      </c>
    </row>
    <row r="114" spans="1:25" ht="15.75" x14ac:dyDescent="0.2">
      <c r="A114" s="35">
        <f t="shared" si="3"/>
        <v>44231</v>
      </c>
      <c r="B114" s="36">
        <f>SUMIFS(СВЦЭМ!$D$33:$D$776,СВЦЭМ!$A$33:$A$776,$A114,СВЦЭМ!$B$33:$B$776,B$110)+'СЕТ СН'!$H$14+СВЦЭМ!$D$10+'СЕТ СН'!$H$6-'СЕТ СН'!$H$26</f>
        <v>1505.9692503199999</v>
      </c>
      <c r="C114" s="36">
        <f>SUMIFS(СВЦЭМ!$D$33:$D$776,СВЦЭМ!$A$33:$A$776,$A114,СВЦЭМ!$B$33:$B$776,C$110)+'СЕТ СН'!$H$14+СВЦЭМ!$D$10+'СЕТ СН'!$H$6-'СЕТ СН'!$H$26</f>
        <v>1526.4386677500001</v>
      </c>
      <c r="D114" s="36">
        <f>SUMIFS(СВЦЭМ!$D$33:$D$776,СВЦЭМ!$A$33:$A$776,$A114,СВЦЭМ!$B$33:$B$776,D$110)+'СЕТ СН'!$H$14+СВЦЭМ!$D$10+'СЕТ СН'!$H$6-'СЕТ СН'!$H$26</f>
        <v>1530.4558998299999</v>
      </c>
      <c r="E114" s="36">
        <f>SUMIFS(СВЦЭМ!$D$33:$D$776,СВЦЭМ!$A$33:$A$776,$A114,СВЦЭМ!$B$33:$B$776,E$110)+'СЕТ СН'!$H$14+СВЦЭМ!$D$10+'СЕТ СН'!$H$6-'СЕТ СН'!$H$26</f>
        <v>1527.2114859200001</v>
      </c>
      <c r="F114" s="36">
        <f>SUMIFS(СВЦЭМ!$D$33:$D$776,СВЦЭМ!$A$33:$A$776,$A114,СВЦЭМ!$B$33:$B$776,F$110)+'СЕТ СН'!$H$14+СВЦЭМ!$D$10+'СЕТ СН'!$H$6-'СЕТ СН'!$H$26</f>
        <v>1522.6385852099997</v>
      </c>
      <c r="G114" s="36">
        <f>SUMIFS(СВЦЭМ!$D$33:$D$776,СВЦЭМ!$A$33:$A$776,$A114,СВЦЭМ!$B$33:$B$776,G$110)+'СЕТ СН'!$H$14+СВЦЭМ!$D$10+'СЕТ СН'!$H$6-'СЕТ СН'!$H$26</f>
        <v>1521.5014890299999</v>
      </c>
      <c r="H114" s="36">
        <f>SUMIFS(СВЦЭМ!$D$33:$D$776,СВЦЭМ!$A$33:$A$776,$A114,СВЦЭМ!$B$33:$B$776,H$110)+'СЕТ СН'!$H$14+СВЦЭМ!$D$10+'СЕТ СН'!$H$6-'СЕТ СН'!$H$26</f>
        <v>1485.4565019500001</v>
      </c>
      <c r="I114" s="36">
        <f>SUMIFS(СВЦЭМ!$D$33:$D$776,СВЦЭМ!$A$33:$A$776,$A114,СВЦЭМ!$B$33:$B$776,I$110)+'СЕТ СН'!$H$14+СВЦЭМ!$D$10+'СЕТ СН'!$H$6-'СЕТ СН'!$H$26</f>
        <v>1464.1514198300001</v>
      </c>
      <c r="J114" s="36">
        <f>SUMIFS(СВЦЭМ!$D$33:$D$776,СВЦЭМ!$A$33:$A$776,$A114,СВЦЭМ!$B$33:$B$776,J$110)+'СЕТ СН'!$H$14+СВЦЭМ!$D$10+'СЕТ СН'!$H$6-'СЕТ СН'!$H$26</f>
        <v>1439.7920983200002</v>
      </c>
      <c r="K114" s="36">
        <f>SUMIFS(СВЦЭМ!$D$33:$D$776,СВЦЭМ!$A$33:$A$776,$A114,СВЦЭМ!$B$33:$B$776,K$110)+'СЕТ СН'!$H$14+СВЦЭМ!$D$10+'СЕТ СН'!$H$6-'СЕТ СН'!$H$26</f>
        <v>1437.69256748</v>
      </c>
      <c r="L114" s="36">
        <f>SUMIFS(СВЦЭМ!$D$33:$D$776,СВЦЭМ!$A$33:$A$776,$A114,СВЦЭМ!$B$33:$B$776,L$110)+'СЕТ СН'!$H$14+СВЦЭМ!$D$10+'СЕТ СН'!$H$6-'СЕТ СН'!$H$26</f>
        <v>1429.8245446799999</v>
      </c>
      <c r="M114" s="36">
        <f>SUMIFS(СВЦЭМ!$D$33:$D$776,СВЦЭМ!$A$33:$A$776,$A114,СВЦЭМ!$B$33:$B$776,M$110)+'СЕТ СН'!$H$14+СВЦЭМ!$D$10+'СЕТ СН'!$H$6-'СЕТ СН'!$H$26</f>
        <v>1444.6636035500001</v>
      </c>
      <c r="N114" s="36">
        <f>SUMIFS(СВЦЭМ!$D$33:$D$776,СВЦЭМ!$A$33:$A$776,$A114,СВЦЭМ!$B$33:$B$776,N$110)+'СЕТ СН'!$H$14+СВЦЭМ!$D$10+'СЕТ СН'!$H$6-'СЕТ СН'!$H$26</f>
        <v>1469.8748059700001</v>
      </c>
      <c r="O114" s="36">
        <f>SUMIFS(СВЦЭМ!$D$33:$D$776,СВЦЭМ!$A$33:$A$776,$A114,СВЦЭМ!$B$33:$B$776,O$110)+'СЕТ СН'!$H$14+СВЦЭМ!$D$10+'СЕТ СН'!$H$6-'СЕТ СН'!$H$26</f>
        <v>1469.8202462099998</v>
      </c>
      <c r="P114" s="36">
        <f>SUMIFS(СВЦЭМ!$D$33:$D$776,СВЦЭМ!$A$33:$A$776,$A114,СВЦЭМ!$B$33:$B$776,P$110)+'СЕТ СН'!$H$14+СВЦЭМ!$D$10+'СЕТ СН'!$H$6-'СЕТ СН'!$H$26</f>
        <v>1477.3026304700002</v>
      </c>
      <c r="Q114" s="36">
        <f>SUMIFS(СВЦЭМ!$D$33:$D$776,СВЦЭМ!$A$33:$A$776,$A114,СВЦЭМ!$B$33:$B$776,Q$110)+'СЕТ СН'!$H$14+СВЦЭМ!$D$10+'СЕТ СН'!$H$6-'СЕТ СН'!$H$26</f>
        <v>1476.4867175999998</v>
      </c>
      <c r="R114" s="36">
        <f>SUMIFS(СВЦЭМ!$D$33:$D$776,СВЦЭМ!$A$33:$A$776,$A114,СВЦЭМ!$B$33:$B$776,R$110)+'СЕТ СН'!$H$14+СВЦЭМ!$D$10+'СЕТ СН'!$H$6-'СЕТ СН'!$H$26</f>
        <v>1474.37378313</v>
      </c>
      <c r="S114" s="36">
        <f>SUMIFS(СВЦЭМ!$D$33:$D$776,СВЦЭМ!$A$33:$A$776,$A114,СВЦЭМ!$B$33:$B$776,S$110)+'СЕТ СН'!$H$14+СВЦЭМ!$D$10+'СЕТ СН'!$H$6-'СЕТ СН'!$H$26</f>
        <v>1472.5900897299998</v>
      </c>
      <c r="T114" s="36">
        <f>SUMIFS(СВЦЭМ!$D$33:$D$776,СВЦЭМ!$A$33:$A$776,$A114,СВЦЭМ!$B$33:$B$776,T$110)+'СЕТ СН'!$H$14+СВЦЭМ!$D$10+'СЕТ СН'!$H$6-'СЕТ СН'!$H$26</f>
        <v>1445.0464174499998</v>
      </c>
      <c r="U114" s="36">
        <f>SUMIFS(СВЦЭМ!$D$33:$D$776,СВЦЭМ!$A$33:$A$776,$A114,СВЦЭМ!$B$33:$B$776,U$110)+'СЕТ СН'!$H$14+СВЦЭМ!$D$10+'СЕТ СН'!$H$6-'СЕТ СН'!$H$26</f>
        <v>1436.4153641100002</v>
      </c>
      <c r="V114" s="36">
        <f>SUMIFS(СВЦЭМ!$D$33:$D$776,СВЦЭМ!$A$33:$A$776,$A114,СВЦЭМ!$B$33:$B$776,V$110)+'СЕТ СН'!$H$14+СВЦЭМ!$D$10+'СЕТ СН'!$H$6-'СЕТ СН'!$H$26</f>
        <v>1457.6634130500001</v>
      </c>
      <c r="W114" s="36">
        <f>SUMIFS(СВЦЭМ!$D$33:$D$776,СВЦЭМ!$A$33:$A$776,$A114,СВЦЭМ!$B$33:$B$776,W$110)+'СЕТ СН'!$H$14+СВЦЭМ!$D$10+'СЕТ СН'!$H$6-'СЕТ СН'!$H$26</f>
        <v>1482.41276784</v>
      </c>
      <c r="X114" s="36">
        <f>SUMIFS(СВЦЭМ!$D$33:$D$776,СВЦЭМ!$A$33:$A$776,$A114,СВЦЭМ!$B$33:$B$776,X$110)+'СЕТ СН'!$H$14+СВЦЭМ!$D$10+'СЕТ СН'!$H$6-'СЕТ СН'!$H$26</f>
        <v>1493.3087685199998</v>
      </c>
      <c r="Y114" s="36">
        <f>SUMIFS(СВЦЭМ!$D$33:$D$776,СВЦЭМ!$A$33:$A$776,$A114,СВЦЭМ!$B$33:$B$776,Y$110)+'СЕТ СН'!$H$14+СВЦЭМ!$D$10+'СЕТ СН'!$H$6-'СЕТ СН'!$H$26</f>
        <v>1515.7384728500001</v>
      </c>
    </row>
    <row r="115" spans="1:25" ht="15.75" x14ac:dyDescent="0.2">
      <c r="A115" s="35">
        <f t="shared" si="3"/>
        <v>44232</v>
      </c>
      <c r="B115" s="36">
        <f>SUMIFS(СВЦЭМ!$D$33:$D$776,СВЦЭМ!$A$33:$A$776,$A115,СВЦЭМ!$B$33:$B$776,B$110)+'СЕТ СН'!$H$14+СВЦЭМ!$D$10+'СЕТ СН'!$H$6-'СЕТ СН'!$H$26</f>
        <v>1521.4965644999997</v>
      </c>
      <c r="C115" s="36">
        <f>SUMIFS(СВЦЭМ!$D$33:$D$776,СВЦЭМ!$A$33:$A$776,$A115,СВЦЭМ!$B$33:$B$776,C$110)+'СЕТ СН'!$H$14+СВЦЭМ!$D$10+'СЕТ СН'!$H$6-'СЕТ СН'!$H$26</f>
        <v>1543.4498392599999</v>
      </c>
      <c r="D115" s="36">
        <f>SUMIFS(СВЦЭМ!$D$33:$D$776,СВЦЭМ!$A$33:$A$776,$A115,СВЦЭМ!$B$33:$B$776,D$110)+'СЕТ СН'!$H$14+СВЦЭМ!$D$10+'СЕТ СН'!$H$6-'СЕТ СН'!$H$26</f>
        <v>1547.8300690999999</v>
      </c>
      <c r="E115" s="36">
        <f>SUMIFS(СВЦЭМ!$D$33:$D$776,СВЦЭМ!$A$33:$A$776,$A115,СВЦЭМ!$B$33:$B$776,E$110)+'СЕТ СН'!$H$14+СВЦЭМ!$D$10+'СЕТ СН'!$H$6-'СЕТ СН'!$H$26</f>
        <v>1549.42930024</v>
      </c>
      <c r="F115" s="36">
        <f>SUMIFS(СВЦЭМ!$D$33:$D$776,СВЦЭМ!$A$33:$A$776,$A115,СВЦЭМ!$B$33:$B$776,F$110)+'СЕТ СН'!$H$14+СВЦЭМ!$D$10+'СЕТ СН'!$H$6-'СЕТ СН'!$H$26</f>
        <v>1540.6588866100001</v>
      </c>
      <c r="G115" s="36">
        <f>SUMIFS(СВЦЭМ!$D$33:$D$776,СВЦЭМ!$A$33:$A$776,$A115,СВЦЭМ!$B$33:$B$776,G$110)+'СЕТ СН'!$H$14+СВЦЭМ!$D$10+'СЕТ СН'!$H$6-'СЕТ СН'!$H$26</f>
        <v>1537.6241909300002</v>
      </c>
      <c r="H115" s="36">
        <f>SUMIFS(СВЦЭМ!$D$33:$D$776,СВЦЭМ!$A$33:$A$776,$A115,СВЦЭМ!$B$33:$B$776,H$110)+'СЕТ СН'!$H$14+СВЦЭМ!$D$10+'СЕТ СН'!$H$6-'СЕТ СН'!$H$26</f>
        <v>1504.3844000999998</v>
      </c>
      <c r="I115" s="36">
        <f>SUMIFS(СВЦЭМ!$D$33:$D$776,СВЦЭМ!$A$33:$A$776,$A115,СВЦЭМ!$B$33:$B$776,I$110)+'СЕТ СН'!$H$14+СВЦЭМ!$D$10+'СЕТ СН'!$H$6-'СЕТ СН'!$H$26</f>
        <v>1491.4287506400001</v>
      </c>
      <c r="J115" s="36">
        <f>SUMIFS(СВЦЭМ!$D$33:$D$776,СВЦЭМ!$A$33:$A$776,$A115,СВЦЭМ!$B$33:$B$776,J$110)+'СЕТ СН'!$H$14+СВЦЭМ!$D$10+'СЕТ СН'!$H$6-'СЕТ СН'!$H$26</f>
        <v>1456.7792401400002</v>
      </c>
      <c r="K115" s="36">
        <f>SUMIFS(СВЦЭМ!$D$33:$D$776,СВЦЭМ!$A$33:$A$776,$A115,СВЦЭМ!$B$33:$B$776,K$110)+'СЕТ СН'!$H$14+СВЦЭМ!$D$10+'СЕТ СН'!$H$6-'СЕТ СН'!$H$26</f>
        <v>1443.9648855099999</v>
      </c>
      <c r="L115" s="36">
        <f>SUMIFS(СВЦЭМ!$D$33:$D$776,СВЦЭМ!$A$33:$A$776,$A115,СВЦЭМ!$B$33:$B$776,L$110)+'СЕТ СН'!$H$14+СВЦЭМ!$D$10+'СЕТ СН'!$H$6-'СЕТ СН'!$H$26</f>
        <v>1434.5250262300001</v>
      </c>
      <c r="M115" s="36">
        <f>SUMIFS(СВЦЭМ!$D$33:$D$776,СВЦЭМ!$A$33:$A$776,$A115,СВЦЭМ!$B$33:$B$776,M$110)+'СЕТ СН'!$H$14+СВЦЭМ!$D$10+'СЕТ СН'!$H$6-'СЕТ СН'!$H$26</f>
        <v>1428.1033051899999</v>
      </c>
      <c r="N115" s="36">
        <f>SUMIFS(СВЦЭМ!$D$33:$D$776,СВЦЭМ!$A$33:$A$776,$A115,СВЦЭМ!$B$33:$B$776,N$110)+'СЕТ СН'!$H$14+СВЦЭМ!$D$10+'СЕТ СН'!$H$6-'СЕТ СН'!$H$26</f>
        <v>1445.8181506300002</v>
      </c>
      <c r="O115" s="36">
        <f>SUMIFS(СВЦЭМ!$D$33:$D$776,СВЦЭМ!$A$33:$A$776,$A115,СВЦЭМ!$B$33:$B$776,O$110)+'СЕТ СН'!$H$14+СВЦЭМ!$D$10+'СЕТ СН'!$H$6-'СЕТ СН'!$H$26</f>
        <v>1446.9425680999998</v>
      </c>
      <c r="P115" s="36">
        <f>SUMIFS(СВЦЭМ!$D$33:$D$776,СВЦЭМ!$A$33:$A$776,$A115,СВЦЭМ!$B$33:$B$776,P$110)+'СЕТ СН'!$H$14+СВЦЭМ!$D$10+'СЕТ СН'!$H$6-'СЕТ СН'!$H$26</f>
        <v>1456.4979314299999</v>
      </c>
      <c r="Q115" s="36">
        <f>SUMIFS(СВЦЭМ!$D$33:$D$776,СВЦЭМ!$A$33:$A$776,$A115,СВЦЭМ!$B$33:$B$776,Q$110)+'СЕТ СН'!$H$14+СВЦЭМ!$D$10+'СЕТ СН'!$H$6-'СЕТ СН'!$H$26</f>
        <v>1463.83152716</v>
      </c>
      <c r="R115" s="36">
        <f>SUMIFS(СВЦЭМ!$D$33:$D$776,СВЦЭМ!$A$33:$A$776,$A115,СВЦЭМ!$B$33:$B$776,R$110)+'СЕТ СН'!$H$14+СВЦЭМ!$D$10+'СЕТ СН'!$H$6-'СЕТ СН'!$H$26</f>
        <v>1462.7002735699998</v>
      </c>
      <c r="S115" s="36">
        <f>SUMIFS(СВЦЭМ!$D$33:$D$776,СВЦЭМ!$A$33:$A$776,$A115,СВЦЭМ!$B$33:$B$776,S$110)+'СЕТ СН'!$H$14+СВЦЭМ!$D$10+'СЕТ СН'!$H$6-'СЕТ СН'!$H$26</f>
        <v>1451.8943910600001</v>
      </c>
      <c r="T115" s="36">
        <f>SUMIFS(СВЦЭМ!$D$33:$D$776,СВЦЭМ!$A$33:$A$776,$A115,СВЦЭМ!$B$33:$B$776,T$110)+'СЕТ СН'!$H$14+СВЦЭМ!$D$10+'СЕТ СН'!$H$6-'СЕТ СН'!$H$26</f>
        <v>1427.54679842</v>
      </c>
      <c r="U115" s="36">
        <f>SUMIFS(СВЦЭМ!$D$33:$D$776,СВЦЭМ!$A$33:$A$776,$A115,СВЦЭМ!$B$33:$B$776,U$110)+'СЕТ СН'!$H$14+СВЦЭМ!$D$10+'СЕТ СН'!$H$6-'СЕТ СН'!$H$26</f>
        <v>1406.2605048299999</v>
      </c>
      <c r="V115" s="36">
        <f>SUMIFS(СВЦЭМ!$D$33:$D$776,СВЦЭМ!$A$33:$A$776,$A115,СВЦЭМ!$B$33:$B$776,V$110)+'СЕТ СН'!$H$14+СВЦЭМ!$D$10+'СЕТ СН'!$H$6-'СЕТ СН'!$H$26</f>
        <v>1409.10414124</v>
      </c>
      <c r="W115" s="36">
        <f>SUMIFS(СВЦЭМ!$D$33:$D$776,СВЦЭМ!$A$33:$A$776,$A115,СВЦЭМ!$B$33:$B$776,W$110)+'СЕТ СН'!$H$14+СВЦЭМ!$D$10+'СЕТ СН'!$H$6-'СЕТ СН'!$H$26</f>
        <v>1423.1075390999999</v>
      </c>
      <c r="X115" s="36">
        <f>SUMIFS(СВЦЭМ!$D$33:$D$776,СВЦЭМ!$A$33:$A$776,$A115,СВЦЭМ!$B$33:$B$776,X$110)+'СЕТ СН'!$H$14+СВЦЭМ!$D$10+'СЕТ СН'!$H$6-'СЕТ СН'!$H$26</f>
        <v>1442.9118020300002</v>
      </c>
      <c r="Y115" s="36">
        <f>SUMIFS(СВЦЭМ!$D$33:$D$776,СВЦЭМ!$A$33:$A$776,$A115,СВЦЭМ!$B$33:$B$776,Y$110)+'СЕТ СН'!$H$14+СВЦЭМ!$D$10+'СЕТ СН'!$H$6-'СЕТ СН'!$H$26</f>
        <v>1456.8860185499998</v>
      </c>
    </row>
    <row r="116" spans="1:25" ht="15.75" x14ac:dyDescent="0.2">
      <c r="A116" s="35">
        <f t="shared" si="3"/>
        <v>44233</v>
      </c>
      <c r="B116" s="36">
        <f>SUMIFS(СВЦЭМ!$D$33:$D$776,СВЦЭМ!$A$33:$A$776,$A116,СВЦЭМ!$B$33:$B$776,B$110)+'СЕТ СН'!$H$14+СВЦЭМ!$D$10+'СЕТ СН'!$H$6-'СЕТ СН'!$H$26</f>
        <v>1484.9629869099999</v>
      </c>
      <c r="C116" s="36">
        <f>SUMIFS(СВЦЭМ!$D$33:$D$776,СВЦЭМ!$A$33:$A$776,$A116,СВЦЭМ!$B$33:$B$776,C$110)+'СЕТ СН'!$H$14+СВЦЭМ!$D$10+'СЕТ СН'!$H$6-'СЕТ СН'!$H$26</f>
        <v>1506.9028807999998</v>
      </c>
      <c r="D116" s="36">
        <f>SUMIFS(СВЦЭМ!$D$33:$D$776,СВЦЭМ!$A$33:$A$776,$A116,СВЦЭМ!$B$33:$B$776,D$110)+'СЕТ СН'!$H$14+СВЦЭМ!$D$10+'СЕТ СН'!$H$6-'СЕТ СН'!$H$26</f>
        <v>1506.0509798799999</v>
      </c>
      <c r="E116" s="36">
        <f>SUMIFS(СВЦЭМ!$D$33:$D$776,СВЦЭМ!$A$33:$A$776,$A116,СВЦЭМ!$B$33:$B$776,E$110)+'СЕТ СН'!$H$14+СВЦЭМ!$D$10+'СЕТ СН'!$H$6-'СЕТ СН'!$H$26</f>
        <v>1515.5459589399998</v>
      </c>
      <c r="F116" s="36">
        <f>SUMIFS(СВЦЭМ!$D$33:$D$776,СВЦЭМ!$A$33:$A$776,$A116,СВЦЭМ!$B$33:$B$776,F$110)+'СЕТ СН'!$H$14+СВЦЭМ!$D$10+'СЕТ СН'!$H$6-'СЕТ СН'!$H$26</f>
        <v>1529.6928337199997</v>
      </c>
      <c r="G116" s="36">
        <f>SUMIFS(СВЦЭМ!$D$33:$D$776,СВЦЭМ!$A$33:$A$776,$A116,СВЦЭМ!$B$33:$B$776,G$110)+'СЕТ СН'!$H$14+СВЦЭМ!$D$10+'СЕТ СН'!$H$6-'СЕТ СН'!$H$26</f>
        <v>1525.1360105399999</v>
      </c>
      <c r="H116" s="36">
        <f>SUMIFS(СВЦЭМ!$D$33:$D$776,СВЦЭМ!$A$33:$A$776,$A116,СВЦЭМ!$B$33:$B$776,H$110)+'СЕТ СН'!$H$14+СВЦЭМ!$D$10+'СЕТ СН'!$H$6-'СЕТ СН'!$H$26</f>
        <v>1512.3960156799999</v>
      </c>
      <c r="I116" s="36">
        <f>SUMIFS(СВЦЭМ!$D$33:$D$776,СВЦЭМ!$A$33:$A$776,$A116,СВЦЭМ!$B$33:$B$776,I$110)+'СЕТ СН'!$H$14+СВЦЭМ!$D$10+'СЕТ СН'!$H$6-'СЕТ СН'!$H$26</f>
        <v>1488.55046614</v>
      </c>
      <c r="J116" s="36">
        <f>SUMIFS(СВЦЭМ!$D$33:$D$776,СВЦЭМ!$A$33:$A$776,$A116,СВЦЭМ!$B$33:$B$776,J$110)+'СЕТ СН'!$H$14+СВЦЭМ!$D$10+'СЕТ СН'!$H$6-'СЕТ СН'!$H$26</f>
        <v>1452.6223127200001</v>
      </c>
      <c r="K116" s="36">
        <f>SUMIFS(СВЦЭМ!$D$33:$D$776,СВЦЭМ!$A$33:$A$776,$A116,СВЦЭМ!$B$33:$B$776,K$110)+'СЕТ СН'!$H$14+СВЦЭМ!$D$10+'СЕТ СН'!$H$6-'СЕТ СН'!$H$26</f>
        <v>1418.2819760399998</v>
      </c>
      <c r="L116" s="36">
        <f>SUMIFS(СВЦЭМ!$D$33:$D$776,СВЦЭМ!$A$33:$A$776,$A116,СВЦЭМ!$B$33:$B$776,L$110)+'СЕТ СН'!$H$14+СВЦЭМ!$D$10+'СЕТ СН'!$H$6-'СЕТ СН'!$H$26</f>
        <v>1407.47567994</v>
      </c>
      <c r="M116" s="36">
        <f>SUMIFS(СВЦЭМ!$D$33:$D$776,СВЦЭМ!$A$33:$A$776,$A116,СВЦЭМ!$B$33:$B$776,M$110)+'СЕТ СН'!$H$14+СВЦЭМ!$D$10+'СЕТ СН'!$H$6-'СЕТ СН'!$H$26</f>
        <v>1409.03450307</v>
      </c>
      <c r="N116" s="36">
        <f>SUMIFS(СВЦЭМ!$D$33:$D$776,СВЦЭМ!$A$33:$A$776,$A116,СВЦЭМ!$B$33:$B$776,N$110)+'СЕТ СН'!$H$14+СВЦЭМ!$D$10+'СЕТ СН'!$H$6-'СЕТ СН'!$H$26</f>
        <v>1424.08258101</v>
      </c>
      <c r="O116" s="36">
        <f>SUMIFS(СВЦЭМ!$D$33:$D$776,СВЦЭМ!$A$33:$A$776,$A116,СВЦЭМ!$B$33:$B$776,O$110)+'СЕТ СН'!$H$14+СВЦЭМ!$D$10+'СЕТ СН'!$H$6-'СЕТ СН'!$H$26</f>
        <v>1439.2685074400001</v>
      </c>
      <c r="P116" s="36">
        <f>SUMIFS(СВЦЭМ!$D$33:$D$776,СВЦЭМ!$A$33:$A$776,$A116,СВЦЭМ!$B$33:$B$776,P$110)+'СЕТ СН'!$H$14+СВЦЭМ!$D$10+'СЕТ СН'!$H$6-'СЕТ СН'!$H$26</f>
        <v>1445.5461285000001</v>
      </c>
      <c r="Q116" s="36">
        <f>SUMIFS(СВЦЭМ!$D$33:$D$776,СВЦЭМ!$A$33:$A$776,$A116,СВЦЭМ!$B$33:$B$776,Q$110)+'СЕТ СН'!$H$14+СВЦЭМ!$D$10+'СЕТ СН'!$H$6-'СЕТ СН'!$H$26</f>
        <v>1458.3647790300001</v>
      </c>
      <c r="R116" s="36">
        <f>SUMIFS(СВЦЭМ!$D$33:$D$776,СВЦЭМ!$A$33:$A$776,$A116,СВЦЭМ!$B$33:$B$776,R$110)+'СЕТ СН'!$H$14+СВЦЭМ!$D$10+'СЕТ СН'!$H$6-'СЕТ СН'!$H$26</f>
        <v>1456.4423493300001</v>
      </c>
      <c r="S116" s="36">
        <f>SUMIFS(СВЦЭМ!$D$33:$D$776,СВЦЭМ!$A$33:$A$776,$A116,СВЦЭМ!$B$33:$B$776,S$110)+'СЕТ СН'!$H$14+СВЦЭМ!$D$10+'СЕТ СН'!$H$6-'СЕТ СН'!$H$26</f>
        <v>1438.9859927500002</v>
      </c>
      <c r="T116" s="36">
        <f>SUMIFS(СВЦЭМ!$D$33:$D$776,СВЦЭМ!$A$33:$A$776,$A116,СВЦЭМ!$B$33:$B$776,T$110)+'СЕТ СН'!$H$14+СВЦЭМ!$D$10+'СЕТ СН'!$H$6-'СЕТ СН'!$H$26</f>
        <v>1415.8409060899999</v>
      </c>
      <c r="U116" s="36">
        <f>SUMIFS(СВЦЭМ!$D$33:$D$776,СВЦЭМ!$A$33:$A$776,$A116,СВЦЭМ!$B$33:$B$776,U$110)+'СЕТ СН'!$H$14+СВЦЭМ!$D$10+'СЕТ СН'!$H$6-'СЕТ СН'!$H$26</f>
        <v>1419.51729746</v>
      </c>
      <c r="V116" s="36">
        <f>SUMIFS(СВЦЭМ!$D$33:$D$776,СВЦЭМ!$A$33:$A$776,$A116,СВЦЭМ!$B$33:$B$776,V$110)+'СЕТ СН'!$H$14+СВЦЭМ!$D$10+'СЕТ СН'!$H$6-'СЕТ СН'!$H$26</f>
        <v>1435.6219357199998</v>
      </c>
      <c r="W116" s="36">
        <f>SUMIFS(СВЦЭМ!$D$33:$D$776,СВЦЭМ!$A$33:$A$776,$A116,СВЦЭМ!$B$33:$B$776,W$110)+'СЕТ СН'!$H$14+СВЦЭМ!$D$10+'СЕТ СН'!$H$6-'СЕТ СН'!$H$26</f>
        <v>1451.3925821500002</v>
      </c>
      <c r="X116" s="36">
        <f>SUMIFS(СВЦЭМ!$D$33:$D$776,СВЦЭМ!$A$33:$A$776,$A116,СВЦЭМ!$B$33:$B$776,X$110)+'СЕТ СН'!$H$14+СВЦЭМ!$D$10+'СЕТ СН'!$H$6-'СЕТ СН'!$H$26</f>
        <v>1468.4256131000002</v>
      </c>
      <c r="Y116" s="36">
        <f>SUMIFS(СВЦЭМ!$D$33:$D$776,СВЦЭМ!$A$33:$A$776,$A116,СВЦЭМ!$B$33:$B$776,Y$110)+'СЕТ СН'!$H$14+СВЦЭМ!$D$10+'СЕТ СН'!$H$6-'СЕТ СН'!$H$26</f>
        <v>1488.24771633</v>
      </c>
    </row>
    <row r="117" spans="1:25" ht="15.75" x14ac:dyDescent="0.2">
      <c r="A117" s="35">
        <f t="shared" si="3"/>
        <v>44234</v>
      </c>
      <c r="B117" s="36">
        <f>SUMIFS(СВЦЭМ!$D$33:$D$776,СВЦЭМ!$A$33:$A$776,$A117,СВЦЭМ!$B$33:$B$776,B$110)+'СЕТ СН'!$H$14+СВЦЭМ!$D$10+'СЕТ СН'!$H$6-'СЕТ СН'!$H$26</f>
        <v>1484.2984538300002</v>
      </c>
      <c r="C117" s="36">
        <f>SUMIFS(СВЦЭМ!$D$33:$D$776,СВЦЭМ!$A$33:$A$776,$A117,СВЦЭМ!$B$33:$B$776,C$110)+'СЕТ СН'!$H$14+СВЦЭМ!$D$10+'СЕТ СН'!$H$6-'СЕТ СН'!$H$26</f>
        <v>1504.07897555</v>
      </c>
      <c r="D117" s="36">
        <f>SUMIFS(СВЦЭМ!$D$33:$D$776,СВЦЭМ!$A$33:$A$776,$A117,СВЦЭМ!$B$33:$B$776,D$110)+'СЕТ СН'!$H$14+СВЦЭМ!$D$10+'СЕТ СН'!$H$6-'СЕТ СН'!$H$26</f>
        <v>1503.4009100799999</v>
      </c>
      <c r="E117" s="36">
        <f>SUMIFS(СВЦЭМ!$D$33:$D$776,СВЦЭМ!$A$33:$A$776,$A117,СВЦЭМ!$B$33:$B$776,E$110)+'СЕТ СН'!$H$14+СВЦЭМ!$D$10+'СЕТ СН'!$H$6-'СЕТ СН'!$H$26</f>
        <v>1509.6139771799999</v>
      </c>
      <c r="F117" s="36">
        <f>SUMIFS(СВЦЭМ!$D$33:$D$776,СВЦЭМ!$A$33:$A$776,$A117,СВЦЭМ!$B$33:$B$776,F$110)+'СЕТ СН'!$H$14+СВЦЭМ!$D$10+'СЕТ СН'!$H$6-'СЕТ СН'!$H$26</f>
        <v>1519.7054930700001</v>
      </c>
      <c r="G117" s="36">
        <f>SUMIFS(СВЦЭМ!$D$33:$D$776,СВЦЭМ!$A$33:$A$776,$A117,СВЦЭМ!$B$33:$B$776,G$110)+'СЕТ СН'!$H$14+СВЦЭМ!$D$10+'СЕТ СН'!$H$6-'СЕТ СН'!$H$26</f>
        <v>1512.3998103700001</v>
      </c>
      <c r="H117" s="36">
        <f>SUMIFS(СВЦЭМ!$D$33:$D$776,СВЦЭМ!$A$33:$A$776,$A117,СВЦЭМ!$B$33:$B$776,H$110)+'СЕТ СН'!$H$14+СВЦЭМ!$D$10+'СЕТ СН'!$H$6-'СЕТ СН'!$H$26</f>
        <v>1505.65699223</v>
      </c>
      <c r="I117" s="36">
        <f>SUMIFS(СВЦЭМ!$D$33:$D$776,СВЦЭМ!$A$33:$A$776,$A117,СВЦЭМ!$B$33:$B$776,I$110)+'СЕТ СН'!$H$14+СВЦЭМ!$D$10+'СЕТ СН'!$H$6-'СЕТ СН'!$H$26</f>
        <v>1492.33799026</v>
      </c>
      <c r="J117" s="36">
        <f>SUMIFS(СВЦЭМ!$D$33:$D$776,СВЦЭМ!$A$33:$A$776,$A117,СВЦЭМ!$B$33:$B$776,J$110)+'СЕТ СН'!$H$14+СВЦЭМ!$D$10+'СЕТ СН'!$H$6-'СЕТ СН'!$H$26</f>
        <v>1471.8880171599999</v>
      </c>
      <c r="K117" s="36">
        <f>SUMIFS(СВЦЭМ!$D$33:$D$776,СВЦЭМ!$A$33:$A$776,$A117,СВЦЭМ!$B$33:$B$776,K$110)+'СЕТ СН'!$H$14+СВЦЭМ!$D$10+'СЕТ СН'!$H$6-'СЕТ СН'!$H$26</f>
        <v>1452.3019688700001</v>
      </c>
      <c r="L117" s="36">
        <f>SUMIFS(СВЦЭМ!$D$33:$D$776,СВЦЭМ!$A$33:$A$776,$A117,СВЦЭМ!$B$33:$B$776,L$110)+'СЕТ СН'!$H$14+СВЦЭМ!$D$10+'СЕТ СН'!$H$6-'СЕТ СН'!$H$26</f>
        <v>1434.3159368500001</v>
      </c>
      <c r="M117" s="36">
        <f>SUMIFS(СВЦЭМ!$D$33:$D$776,СВЦЭМ!$A$33:$A$776,$A117,СВЦЭМ!$B$33:$B$776,M$110)+'СЕТ СН'!$H$14+СВЦЭМ!$D$10+'СЕТ СН'!$H$6-'СЕТ СН'!$H$26</f>
        <v>1425.0064115599998</v>
      </c>
      <c r="N117" s="36">
        <f>SUMIFS(СВЦЭМ!$D$33:$D$776,СВЦЭМ!$A$33:$A$776,$A117,СВЦЭМ!$B$33:$B$776,N$110)+'СЕТ СН'!$H$14+СВЦЭМ!$D$10+'СЕТ СН'!$H$6-'СЕТ СН'!$H$26</f>
        <v>1437.8555617299999</v>
      </c>
      <c r="O117" s="36">
        <f>SUMIFS(СВЦЭМ!$D$33:$D$776,СВЦЭМ!$A$33:$A$776,$A117,СВЦЭМ!$B$33:$B$776,O$110)+'СЕТ СН'!$H$14+СВЦЭМ!$D$10+'СЕТ СН'!$H$6-'СЕТ СН'!$H$26</f>
        <v>1455.9633079199998</v>
      </c>
      <c r="P117" s="36">
        <f>SUMIFS(СВЦЭМ!$D$33:$D$776,СВЦЭМ!$A$33:$A$776,$A117,СВЦЭМ!$B$33:$B$776,P$110)+'СЕТ СН'!$H$14+СВЦЭМ!$D$10+'СЕТ СН'!$H$6-'СЕТ СН'!$H$26</f>
        <v>1471.0244404300001</v>
      </c>
      <c r="Q117" s="36">
        <f>SUMIFS(СВЦЭМ!$D$33:$D$776,СВЦЭМ!$A$33:$A$776,$A117,СВЦЭМ!$B$33:$B$776,Q$110)+'СЕТ СН'!$H$14+СВЦЭМ!$D$10+'СЕТ СН'!$H$6-'СЕТ СН'!$H$26</f>
        <v>1475.8165466199998</v>
      </c>
      <c r="R117" s="36">
        <f>SUMIFS(СВЦЭМ!$D$33:$D$776,СВЦЭМ!$A$33:$A$776,$A117,СВЦЭМ!$B$33:$B$776,R$110)+'СЕТ СН'!$H$14+СВЦЭМ!$D$10+'СЕТ СН'!$H$6-'СЕТ СН'!$H$26</f>
        <v>1465.93172215</v>
      </c>
      <c r="S117" s="36">
        <f>SUMIFS(СВЦЭМ!$D$33:$D$776,СВЦЭМ!$A$33:$A$776,$A117,СВЦЭМ!$B$33:$B$776,S$110)+'СЕТ СН'!$H$14+СВЦЭМ!$D$10+'СЕТ СН'!$H$6-'СЕТ СН'!$H$26</f>
        <v>1447.74709244</v>
      </c>
      <c r="T117" s="36">
        <f>SUMIFS(СВЦЭМ!$D$33:$D$776,СВЦЭМ!$A$33:$A$776,$A117,СВЦЭМ!$B$33:$B$776,T$110)+'СЕТ СН'!$H$14+СВЦЭМ!$D$10+'СЕТ СН'!$H$6-'СЕТ СН'!$H$26</f>
        <v>1417.8984248199999</v>
      </c>
      <c r="U117" s="36">
        <f>SUMIFS(СВЦЭМ!$D$33:$D$776,СВЦЭМ!$A$33:$A$776,$A117,СВЦЭМ!$B$33:$B$776,U$110)+'СЕТ СН'!$H$14+СВЦЭМ!$D$10+'СЕТ СН'!$H$6-'СЕТ СН'!$H$26</f>
        <v>1428.77213852</v>
      </c>
      <c r="V117" s="36">
        <f>SUMIFS(СВЦЭМ!$D$33:$D$776,СВЦЭМ!$A$33:$A$776,$A117,СВЦЭМ!$B$33:$B$776,V$110)+'СЕТ СН'!$H$14+СВЦЭМ!$D$10+'СЕТ СН'!$H$6-'СЕТ СН'!$H$26</f>
        <v>1440.70939297</v>
      </c>
      <c r="W117" s="36">
        <f>SUMIFS(СВЦЭМ!$D$33:$D$776,СВЦЭМ!$A$33:$A$776,$A117,СВЦЭМ!$B$33:$B$776,W$110)+'СЕТ СН'!$H$14+СВЦЭМ!$D$10+'СЕТ СН'!$H$6-'СЕТ СН'!$H$26</f>
        <v>1453.6407064800001</v>
      </c>
      <c r="X117" s="36">
        <f>SUMIFS(СВЦЭМ!$D$33:$D$776,СВЦЭМ!$A$33:$A$776,$A117,СВЦЭМ!$B$33:$B$776,X$110)+'СЕТ СН'!$H$14+СВЦЭМ!$D$10+'СЕТ СН'!$H$6-'СЕТ СН'!$H$26</f>
        <v>1474.3392399700001</v>
      </c>
      <c r="Y117" s="36">
        <f>SUMIFS(СВЦЭМ!$D$33:$D$776,СВЦЭМ!$A$33:$A$776,$A117,СВЦЭМ!$B$33:$B$776,Y$110)+'СЕТ СН'!$H$14+СВЦЭМ!$D$10+'СЕТ СН'!$H$6-'СЕТ СН'!$H$26</f>
        <v>1499.3895925900001</v>
      </c>
    </row>
    <row r="118" spans="1:25" ht="15.75" x14ac:dyDescent="0.2">
      <c r="A118" s="35">
        <f t="shared" si="3"/>
        <v>44235</v>
      </c>
      <c r="B118" s="36">
        <f>SUMIFS(СВЦЭМ!$D$33:$D$776,СВЦЭМ!$A$33:$A$776,$A118,СВЦЭМ!$B$33:$B$776,B$110)+'СЕТ СН'!$H$14+СВЦЭМ!$D$10+'СЕТ СН'!$H$6-'СЕТ СН'!$H$26</f>
        <v>1493.0177625400001</v>
      </c>
      <c r="C118" s="36">
        <f>SUMIFS(СВЦЭМ!$D$33:$D$776,СВЦЭМ!$A$33:$A$776,$A118,СВЦЭМ!$B$33:$B$776,C$110)+'СЕТ СН'!$H$14+СВЦЭМ!$D$10+'СЕТ СН'!$H$6-'СЕТ СН'!$H$26</f>
        <v>1526.4904439100001</v>
      </c>
      <c r="D118" s="36">
        <f>SUMIFS(СВЦЭМ!$D$33:$D$776,СВЦЭМ!$A$33:$A$776,$A118,СВЦЭМ!$B$33:$B$776,D$110)+'СЕТ СН'!$H$14+СВЦЭМ!$D$10+'СЕТ СН'!$H$6-'СЕТ СН'!$H$26</f>
        <v>1543.3223960599998</v>
      </c>
      <c r="E118" s="36">
        <f>SUMIFS(СВЦЭМ!$D$33:$D$776,СВЦЭМ!$A$33:$A$776,$A118,СВЦЭМ!$B$33:$B$776,E$110)+'СЕТ СН'!$H$14+СВЦЭМ!$D$10+'СЕТ СН'!$H$6-'СЕТ СН'!$H$26</f>
        <v>1548.96035889</v>
      </c>
      <c r="F118" s="36">
        <f>SUMIFS(СВЦЭМ!$D$33:$D$776,СВЦЭМ!$A$33:$A$776,$A118,СВЦЭМ!$B$33:$B$776,F$110)+'СЕТ СН'!$H$14+СВЦЭМ!$D$10+'СЕТ СН'!$H$6-'СЕТ СН'!$H$26</f>
        <v>1550.5883170699999</v>
      </c>
      <c r="G118" s="36">
        <f>SUMIFS(СВЦЭМ!$D$33:$D$776,СВЦЭМ!$A$33:$A$776,$A118,СВЦЭМ!$B$33:$B$776,G$110)+'СЕТ СН'!$H$14+СВЦЭМ!$D$10+'СЕТ СН'!$H$6-'СЕТ СН'!$H$26</f>
        <v>1533.66698602</v>
      </c>
      <c r="H118" s="36">
        <f>SUMIFS(СВЦЭМ!$D$33:$D$776,СВЦЭМ!$A$33:$A$776,$A118,СВЦЭМ!$B$33:$B$776,H$110)+'СЕТ СН'!$H$14+СВЦЭМ!$D$10+'СЕТ СН'!$H$6-'СЕТ СН'!$H$26</f>
        <v>1501.25250155</v>
      </c>
      <c r="I118" s="36">
        <f>SUMIFS(СВЦЭМ!$D$33:$D$776,СВЦЭМ!$A$33:$A$776,$A118,СВЦЭМ!$B$33:$B$776,I$110)+'СЕТ СН'!$H$14+СВЦЭМ!$D$10+'СЕТ СН'!$H$6-'СЕТ СН'!$H$26</f>
        <v>1473.7660924299998</v>
      </c>
      <c r="J118" s="36">
        <f>SUMIFS(СВЦЭМ!$D$33:$D$776,СВЦЭМ!$A$33:$A$776,$A118,СВЦЭМ!$B$33:$B$776,J$110)+'СЕТ СН'!$H$14+СВЦЭМ!$D$10+'СЕТ СН'!$H$6-'СЕТ СН'!$H$26</f>
        <v>1466.7811584400001</v>
      </c>
      <c r="K118" s="36">
        <f>SUMIFS(СВЦЭМ!$D$33:$D$776,СВЦЭМ!$A$33:$A$776,$A118,СВЦЭМ!$B$33:$B$776,K$110)+'СЕТ СН'!$H$14+СВЦЭМ!$D$10+'СЕТ СН'!$H$6-'СЕТ СН'!$H$26</f>
        <v>1460.7047757400001</v>
      </c>
      <c r="L118" s="36">
        <f>SUMIFS(СВЦЭМ!$D$33:$D$776,СВЦЭМ!$A$33:$A$776,$A118,СВЦЭМ!$B$33:$B$776,L$110)+'СЕТ СН'!$H$14+СВЦЭМ!$D$10+'СЕТ СН'!$H$6-'СЕТ СН'!$H$26</f>
        <v>1456.6061616400002</v>
      </c>
      <c r="M118" s="36">
        <f>SUMIFS(СВЦЭМ!$D$33:$D$776,СВЦЭМ!$A$33:$A$776,$A118,СВЦЭМ!$B$33:$B$776,M$110)+'СЕТ СН'!$H$14+СВЦЭМ!$D$10+'СЕТ СН'!$H$6-'СЕТ СН'!$H$26</f>
        <v>1465.1803692200001</v>
      </c>
      <c r="N118" s="36">
        <f>SUMIFS(СВЦЭМ!$D$33:$D$776,СВЦЭМ!$A$33:$A$776,$A118,СВЦЭМ!$B$33:$B$776,N$110)+'СЕТ СН'!$H$14+СВЦЭМ!$D$10+'СЕТ СН'!$H$6-'СЕТ СН'!$H$26</f>
        <v>1474.1327433599999</v>
      </c>
      <c r="O118" s="36">
        <f>SUMIFS(СВЦЭМ!$D$33:$D$776,СВЦЭМ!$A$33:$A$776,$A118,СВЦЭМ!$B$33:$B$776,O$110)+'СЕТ СН'!$H$14+СВЦЭМ!$D$10+'СЕТ СН'!$H$6-'СЕТ СН'!$H$26</f>
        <v>1487.6313784099998</v>
      </c>
      <c r="P118" s="36">
        <f>SUMIFS(СВЦЭМ!$D$33:$D$776,СВЦЭМ!$A$33:$A$776,$A118,СВЦЭМ!$B$33:$B$776,P$110)+'СЕТ СН'!$H$14+СВЦЭМ!$D$10+'СЕТ СН'!$H$6-'СЕТ СН'!$H$26</f>
        <v>1496.7039627099998</v>
      </c>
      <c r="Q118" s="36">
        <f>SUMIFS(СВЦЭМ!$D$33:$D$776,СВЦЭМ!$A$33:$A$776,$A118,СВЦЭМ!$B$33:$B$776,Q$110)+'СЕТ СН'!$H$14+СВЦЭМ!$D$10+'СЕТ СН'!$H$6-'СЕТ СН'!$H$26</f>
        <v>1499.1023359000001</v>
      </c>
      <c r="R118" s="36">
        <f>SUMIFS(СВЦЭМ!$D$33:$D$776,СВЦЭМ!$A$33:$A$776,$A118,СВЦЭМ!$B$33:$B$776,R$110)+'СЕТ СН'!$H$14+СВЦЭМ!$D$10+'СЕТ СН'!$H$6-'СЕТ СН'!$H$26</f>
        <v>1493.4788264099998</v>
      </c>
      <c r="S118" s="36">
        <f>SUMIFS(СВЦЭМ!$D$33:$D$776,СВЦЭМ!$A$33:$A$776,$A118,СВЦЭМ!$B$33:$B$776,S$110)+'СЕТ СН'!$H$14+СВЦЭМ!$D$10+'СЕТ СН'!$H$6-'СЕТ СН'!$H$26</f>
        <v>1480.3366379499998</v>
      </c>
      <c r="T118" s="36">
        <f>SUMIFS(СВЦЭМ!$D$33:$D$776,СВЦЭМ!$A$33:$A$776,$A118,СВЦЭМ!$B$33:$B$776,T$110)+'СЕТ СН'!$H$14+СВЦЭМ!$D$10+'СЕТ СН'!$H$6-'СЕТ СН'!$H$26</f>
        <v>1452.0343834599998</v>
      </c>
      <c r="U118" s="36">
        <f>SUMIFS(СВЦЭМ!$D$33:$D$776,СВЦЭМ!$A$33:$A$776,$A118,СВЦЭМ!$B$33:$B$776,U$110)+'СЕТ СН'!$H$14+СВЦЭМ!$D$10+'СЕТ СН'!$H$6-'СЕТ СН'!$H$26</f>
        <v>1457.5127521700001</v>
      </c>
      <c r="V118" s="36">
        <f>SUMIFS(СВЦЭМ!$D$33:$D$776,СВЦЭМ!$A$33:$A$776,$A118,СВЦЭМ!$B$33:$B$776,V$110)+'СЕТ СН'!$H$14+СВЦЭМ!$D$10+'СЕТ СН'!$H$6-'СЕТ СН'!$H$26</f>
        <v>1471.0698008600002</v>
      </c>
      <c r="W118" s="36">
        <f>SUMIFS(СВЦЭМ!$D$33:$D$776,СВЦЭМ!$A$33:$A$776,$A118,СВЦЭМ!$B$33:$B$776,W$110)+'СЕТ СН'!$H$14+СВЦЭМ!$D$10+'СЕТ СН'!$H$6-'СЕТ СН'!$H$26</f>
        <v>1489.3117478200002</v>
      </c>
      <c r="X118" s="36">
        <f>SUMIFS(СВЦЭМ!$D$33:$D$776,СВЦЭМ!$A$33:$A$776,$A118,СВЦЭМ!$B$33:$B$776,X$110)+'СЕТ СН'!$H$14+СВЦЭМ!$D$10+'СЕТ СН'!$H$6-'СЕТ СН'!$H$26</f>
        <v>1509.1190188099999</v>
      </c>
      <c r="Y118" s="36">
        <f>SUMIFS(СВЦЭМ!$D$33:$D$776,СВЦЭМ!$A$33:$A$776,$A118,СВЦЭМ!$B$33:$B$776,Y$110)+'СЕТ СН'!$H$14+СВЦЭМ!$D$10+'СЕТ СН'!$H$6-'СЕТ СН'!$H$26</f>
        <v>1523.5014534799998</v>
      </c>
    </row>
    <row r="119" spans="1:25" ht="15.75" x14ac:dyDescent="0.2">
      <c r="A119" s="35">
        <f t="shared" si="3"/>
        <v>44236</v>
      </c>
      <c r="B119" s="36">
        <f>SUMIFS(СВЦЭМ!$D$33:$D$776,СВЦЭМ!$A$33:$A$776,$A119,СВЦЭМ!$B$33:$B$776,B$110)+'СЕТ СН'!$H$14+СВЦЭМ!$D$10+'СЕТ СН'!$H$6-'СЕТ СН'!$H$26</f>
        <v>1493.9715461599999</v>
      </c>
      <c r="C119" s="36">
        <f>SUMIFS(СВЦЭМ!$D$33:$D$776,СВЦЭМ!$A$33:$A$776,$A119,СВЦЭМ!$B$33:$B$776,C$110)+'СЕТ СН'!$H$14+СВЦЭМ!$D$10+'СЕТ СН'!$H$6-'СЕТ СН'!$H$26</f>
        <v>1519.5536403199999</v>
      </c>
      <c r="D119" s="36">
        <f>SUMIFS(СВЦЭМ!$D$33:$D$776,СВЦЭМ!$A$33:$A$776,$A119,СВЦЭМ!$B$33:$B$776,D$110)+'СЕТ СН'!$H$14+СВЦЭМ!$D$10+'СЕТ СН'!$H$6-'СЕТ СН'!$H$26</f>
        <v>1550.4169637700002</v>
      </c>
      <c r="E119" s="36">
        <f>SUMIFS(СВЦЭМ!$D$33:$D$776,СВЦЭМ!$A$33:$A$776,$A119,СВЦЭМ!$B$33:$B$776,E$110)+'СЕТ СН'!$H$14+СВЦЭМ!$D$10+'СЕТ СН'!$H$6-'СЕТ СН'!$H$26</f>
        <v>1560.0852473700002</v>
      </c>
      <c r="F119" s="36">
        <f>SUMIFS(СВЦЭМ!$D$33:$D$776,СВЦЭМ!$A$33:$A$776,$A119,СВЦЭМ!$B$33:$B$776,F$110)+'СЕТ СН'!$H$14+СВЦЭМ!$D$10+'СЕТ СН'!$H$6-'СЕТ СН'!$H$26</f>
        <v>1547.5292629400001</v>
      </c>
      <c r="G119" s="36">
        <f>SUMIFS(СВЦЭМ!$D$33:$D$776,СВЦЭМ!$A$33:$A$776,$A119,СВЦЭМ!$B$33:$B$776,G$110)+'СЕТ СН'!$H$14+СВЦЭМ!$D$10+'СЕТ СН'!$H$6-'СЕТ СН'!$H$26</f>
        <v>1525.8636062199998</v>
      </c>
      <c r="H119" s="36">
        <f>SUMIFS(СВЦЭМ!$D$33:$D$776,СВЦЭМ!$A$33:$A$776,$A119,СВЦЭМ!$B$33:$B$776,H$110)+'СЕТ СН'!$H$14+СВЦЭМ!$D$10+'СЕТ СН'!$H$6-'СЕТ СН'!$H$26</f>
        <v>1491.17750389</v>
      </c>
      <c r="I119" s="36">
        <f>SUMIFS(СВЦЭМ!$D$33:$D$776,СВЦЭМ!$A$33:$A$776,$A119,СВЦЭМ!$B$33:$B$776,I$110)+'СЕТ СН'!$H$14+СВЦЭМ!$D$10+'СЕТ СН'!$H$6-'СЕТ СН'!$H$26</f>
        <v>1455.0346680600001</v>
      </c>
      <c r="J119" s="36">
        <f>SUMIFS(СВЦЭМ!$D$33:$D$776,СВЦЭМ!$A$33:$A$776,$A119,СВЦЭМ!$B$33:$B$776,J$110)+'СЕТ СН'!$H$14+СВЦЭМ!$D$10+'СЕТ СН'!$H$6-'СЕТ СН'!$H$26</f>
        <v>1432.4942017899998</v>
      </c>
      <c r="K119" s="36">
        <f>SUMIFS(СВЦЭМ!$D$33:$D$776,СВЦЭМ!$A$33:$A$776,$A119,СВЦЭМ!$B$33:$B$776,K$110)+'СЕТ СН'!$H$14+СВЦЭМ!$D$10+'СЕТ СН'!$H$6-'СЕТ СН'!$H$26</f>
        <v>1428.10359838</v>
      </c>
      <c r="L119" s="36">
        <f>SUMIFS(СВЦЭМ!$D$33:$D$776,СВЦЭМ!$A$33:$A$776,$A119,СВЦЭМ!$B$33:$B$776,L$110)+'СЕТ СН'!$H$14+СВЦЭМ!$D$10+'СЕТ СН'!$H$6-'СЕТ СН'!$H$26</f>
        <v>1421.0334367599999</v>
      </c>
      <c r="M119" s="36">
        <f>SUMIFS(СВЦЭМ!$D$33:$D$776,СВЦЭМ!$A$33:$A$776,$A119,СВЦЭМ!$B$33:$B$776,M$110)+'СЕТ СН'!$H$14+СВЦЭМ!$D$10+'СЕТ СН'!$H$6-'СЕТ СН'!$H$26</f>
        <v>1429.2917984199999</v>
      </c>
      <c r="N119" s="36">
        <f>SUMIFS(СВЦЭМ!$D$33:$D$776,СВЦЭМ!$A$33:$A$776,$A119,СВЦЭМ!$B$33:$B$776,N$110)+'СЕТ СН'!$H$14+СВЦЭМ!$D$10+'СЕТ СН'!$H$6-'СЕТ СН'!$H$26</f>
        <v>1440.5318208399999</v>
      </c>
      <c r="O119" s="36">
        <f>SUMIFS(СВЦЭМ!$D$33:$D$776,СВЦЭМ!$A$33:$A$776,$A119,СВЦЭМ!$B$33:$B$776,O$110)+'СЕТ СН'!$H$14+СВЦЭМ!$D$10+'СЕТ СН'!$H$6-'СЕТ СН'!$H$26</f>
        <v>1456.2129738100002</v>
      </c>
      <c r="P119" s="36">
        <f>SUMIFS(СВЦЭМ!$D$33:$D$776,СВЦЭМ!$A$33:$A$776,$A119,СВЦЭМ!$B$33:$B$776,P$110)+'СЕТ СН'!$H$14+СВЦЭМ!$D$10+'СЕТ СН'!$H$6-'СЕТ СН'!$H$26</f>
        <v>1475.9248698299998</v>
      </c>
      <c r="Q119" s="36">
        <f>SUMIFS(СВЦЭМ!$D$33:$D$776,СВЦЭМ!$A$33:$A$776,$A119,СВЦЭМ!$B$33:$B$776,Q$110)+'СЕТ СН'!$H$14+СВЦЭМ!$D$10+'СЕТ СН'!$H$6-'СЕТ СН'!$H$26</f>
        <v>1481.3054199200001</v>
      </c>
      <c r="R119" s="36">
        <f>SUMIFS(СВЦЭМ!$D$33:$D$776,СВЦЭМ!$A$33:$A$776,$A119,СВЦЭМ!$B$33:$B$776,R$110)+'СЕТ СН'!$H$14+СВЦЭМ!$D$10+'СЕТ СН'!$H$6-'СЕТ СН'!$H$26</f>
        <v>1481.4138674999999</v>
      </c>
      <c r="S119" s="36">
        <f>SUMIFS(СВЦЭМ!$D$33:$D$776,СВЦЭМ!$A$33:$A$776,$A119,СВЦЭМ!$B$33:$B$776,S$110)+'СЕТ СН'!$H$14+СВЦЭМ!$D$10+'СЕТ СН'!$H$6-'СЕТ СН'!$H$26</f>
        <v>1466.36336222</v>
      </c>
      <c r="T119" s="36">
        <f>SUMIFS(СВЦЭМ!$D$33:$D$776,СВЦЭМ!$A$33:$A$776,$A119,СВЦЭМ!$B$33:$B$776,T$110)+'СЕТ СН'!$H$14+СВЦЭМ!$D$10+'СЕТ СН'!$H$6-'СЕТ СН'!$H$26</f>
        <v>1436.5919529399998</v>
      </c>
      <c r="U119" s="36">
        <f>SUMIFS(СВЦЭМ!$D$33:$D$776,СВЦЭМ!$A$33:$A$776,$A119,СВЦЭМ!$B$33:$B$776,U$110)+'СЕТ СН'!$H$14+СВЦЭМ!$D$10+'СЕТ СН'!$H$6-'СЕТ СН'!$H$26</f>
        <v>1433.3052964799999</v>
      </c>
      <c r="V119" s="36">
        <f>SUMIFS(СВЦЭМ!$D$33:$D$776,СВЦЭМ!$A$33:$A$776,$A119,СВЦЭМ!$B$33:$B$776,V$110)+'СЕТ СН'!$H$14+СВЦЭМ!$D$10+'СЕТ СН'!$H$6-'СЕТ СН'!$H$26</f>
        <v>1446.1807216100001</v>
      </c>
      <c r="W119" s="36">
        <f>SUMIFS(СВЦЭМ!$D$33:$D$776,СВЦЭМ!$A$33:$A$776,$A119,СВЦЭМ!$B$33:$B$776,W$110)+'СЕТ СН'!$H$14+СВЦЭМ!$D$10+'СЕТ СН'!$H$6-'СЕТ СН'!$H$26</f>
        <v>1466.7946017899999</v>
      </c>
      <c r="X119" s="36">
        <f>SUMIFS(СВЦЭМ!$D$33:$D$776,СВЦЭМ!$A$33:$A$776,$A119,СВЦЭМ!$B$33:$B$776,X$110)+'СЕТ СН'!$H$14+СВЦЭМ!$D$10+'СЕТ СН'!$H$6-'СЕТ СН'!$H$26</f>
        <v>1489.7718337799997</v>
      </c>
      <c r="Y119" s="36">
        <f>SUMIFS(СВЦЭМ!$D$33:$D$776,СВЦЭМ!$A$33:$A$776,$A119,СВЦЭМ!$B$33:$B$776,Y$110)+'СЕТ СН'!$H$14+СВЦЭМ!$D$10+'СЕТ СН'!$H$6-'СЕТ СН'!$H$26</f>
        <v>1499.7364392499999</v>
      </c>
    </row>
    <row r="120" spans="1:25" ht="15.75" x14ac:dyDescent="0.2">
      <c r="A120" s="35">
        <f t="shared" si="3"/>
        <v>44237</v>
      </c>
      <c r="B120" s="36">
        <f>SUMIFS(СВЦЭМ!$D$33:$D$776,СВЦЭМ!$A$33:$A$776,$A120,СВЦЭМ!$B$33:$B$776,B$110)+'СЕТ СН'!$H$14+СВЦЭМ!$D$10+'СЕТ СН'!$H$6-'СЕТ СН'!$H$26</f>
        <v>1446.0715878999999</v>
      </c>
      <c r="C120" s="36">
        <f>SUMIFS(СВЦЭМ!$D$33:$D$776,СВЦЭМ!$A$33:$A$776,$A120,СВЦЭМ!$B$33:$B$776,C$110)+'СЕТ СН'!$H$14+СВЦЭМ!$D$10+'СЕТ СН'!$H$6-'СЕТ СН'!$H$26</f>
        <v>1462.0280726199999</v>
      </c>
      <c r="D120" s="36">
        <f>SUMIFS(СВЦЭМ!$D$33:$D$776,СВЦЭМ!$A$33:$A$776,$A120,СВЦЭМ!$B$33:$B$776,D$110)+'СЕТ СН'!$H$14+СВЦЭМ!$D$10+'СЕТ СН'!$H$6-'СЕТ СН'!$H$26</f>
        <v>1482.9343069000001</v>
      </c>
      <c r="E120" s="36">
        <f>SUMIFS(СВЦЭМ!$D$33:$D$776,СВЦЭМ!$A$33:$A$776,$A120,СВЦЭМ!$B$33:$B$776,E$110)+'СЕТ СН'!$H$14+СВЦЭМ!$D$10+'СЕТ СН'!$H$6-'СЕТ СН'!$H$26</f>
        <v>1487.197686</v>
      </c>
      <c r="F120" s="36">
        <f>SUMIFS(СВЦЭМ!$D$33:$D$776,СВЦЭМ!$A$33:$A$776,$A120,СВЦЭМ!$B$33:$B$776,F$110)+'СЕТ СН'!$H$14+СВЦЭМ!$D$10+'СЕТ СН'!$H$6-'СЕТ СН'!$H$26</f>
        <v>1479.5170260800001</v>
      </c>
      <c r="G120" s="36">
        <f>SUMIFS(СВЦЭМ!$D$33:$D$776,СВЦЭМ!$A$33:$A$776,$A120,СВЦЭМ!$B$33:$B$776,G$110)+'СЕТ СН'!$H$14+СВЦЭМ!$D$10+'СЕТ СН'!$H$6-'СЕТ СН'!$H$26</f>
        <v>1463.8573409800001</v>
      </c>
      <c r="H120" s="36">
        <f>SUMIFS(СВЦЭМ!$D$33:$D$776,СВЦЭМ!$A$33:$A$776,$A120,СВЦЭМ!$B$33:$B$776,H$110)+'СЕТ СН'!$H$14+СВЦЭМ!$D$10+'СЕТ СН'!$H$6-'СЕТ СН'!$H$26</f>
        <v>1443.8510101900001</v>
      </c>
      <c r="I120" s="36">
        <f>SUMIFS(СВЦЭМ!$D$33:$D$776,СВЦЭМ!$A$33:$A$776,$A120,СВЦЭМ!$B$33:$B$776,I$110)+'СЕТ СН'!$H$14+СВЦЭМ!$D$10+'СЕТ СН'!$H$6-'СЕТ СН'!$H$26</f>
        <v>1469.08014073</v>
      </c>
      <c r="J120" s="36">
        <f>SUMIFS(СВЦЭМ!$D$33:$D$776,СВЦЭМ!$A$33:$A$776,$A120,СВЦЭМ!$B$33:$B$776,J$110)+'СЕТ СН'!$H$14+СВЦЭМ!$D$10+'СЕТ СН'!$H$6-'СЕТ СН'!$H$26</f>
        <v>1445.1860572199998</v>
      </c>
      <c r="K120" s="36">
        <f>SUMIFS(СВЦЭМ!$D$33:$D$776,СВЦЭМ!$A$33:$A$776,$A120,СВЦЭМ!$B$33:$B$776,K$110)+'СЕТ СН'!$H$14+СВЦЭМ!$D$10+'СЕТ СН'!$H$6-'СЕТ СН'!$H$26</f>
        <v>1432.39333141</v>
      </c>
      <c r="L120" s="36">
        <f>SUMIFS(СВЦЭМ!$D$33:$D$776,СВЦЭМ!$A$33:$A$776,$A120,СВЦЭМ!$B$33:$B$776,L$110)+'СЕТ СН'!$H$14+СВЦЭМ!$D$10+'СЕТ СН'!$H$6-'СЕТ СН'!$H$26</f>
        <v>1430.7419416299999</v>
      </c>
      <c r="M120" s="36">
        <f>SUMIFS(СВЦЭМ!$D$33:$D$776,СВЦЭМ!$A$33:$A$776,$A120,СВЦЭМ!$B$33:$B$776,M$110)+'СЕТ СН'!$H$14+СВЦЭМ!$D$10+'СЕТ СН'!$H$6-'СЕТ СН'!$H$26</f>
        <v>1439.2183391399999</v>
      </c>
      <c r="N120" s="36">
        <f>SUMIFS(СВЦЭМ!$D$33:$D$776,СВЦЭМ!$A$33:$A$776,$A120,СВЦЭМ!$B$33:$B$776,N$110)+'СЕТ СН'!$H$14+СВЦЭМ!$D$10+'СЕТ СН'!$H$6-'СЕТ СН'!$H$26</f>
        <v>1451.3475358800001</v>
      </c>
      <c r="O120" s="36">
        <f>SUMIFS(СВЦЭМ!$D$33:$D$776,СВЦЭМ!$A$33:$A$776,$A120,СВЦЭМ!$B$33:$B$776,O$110)+'СЕТ СН'!$H$14+СВЦЭМ!$D$10+'СЕТ СН'!$H$6-'СЕТ СН'!$H$26</f>
        <v>1470.0785756999999</v>
      </c>
      <c r="P120" s="36">
        <f>SUMIFS(СВЦЭМ!$D$33:$D$776,СВЦЭМ!$A$33:$A$776,$A120,СВЦЭМ!$B$33:$B$776,P$110)+'СЕТ СН'!$H$14+СВЦЭМ!$D$10+'СЕТ СН'!$H$6-'СЕТ СН'!$H$26</f>
        <v>1480.2575573600002</v>
      </c>
      <c r="Q120" s="36">
        <f>SUMIFS(СВЦЭМ!$D$33:$D$776,СВЦЭМ!$A$33:$A$776,$A120,СВЦЭМ!$B$33:$B$776,Q$110)+'СЕТ СН'!$H$14+СВЦЭМ!$D$10+'СЕТ СН'!$H$6-'СЕТ СН'!$H$26</f>
        <v>1487.7530305099999</v>
      </c>
      <c r="R120" s="36">
        <f>SUMIFS(СВЦЭМ!$D$33:$D$776,СВЦЭМ!$A$33:$A$776,$A120,СВЦЭМ!$B$33:$B$776,R$110)+'СЕТ СН'!$H$14+СВЦЭМ!$D$10+'СЕТ СН'!$H$6-'СЕТ СН'!$H$26</f>
        <v>1484.6642664699998</v>
      </c>
      <c r="S120" s="36">
        <f>SUMIFS(СВЦЭМ!$D$33:$D$776,СВЦЭМ!$A$33:$A$776,$A120,СВЦЭМ!$B$33:$B$776,S$110)+'СЕТ СН'!$H$14+СВЦЭМ!$D$10+'СЕТ СН'!$H$6-'СЕТ СН'!$H$26</f>
        <v>1472.50838325</v>
      </c>
      <c r="T120" s="36">
        <f>SUMIFS(СВЦЭМ!$D$33:$D$776,СВЦЭМ!$A$33:$A$776,$A120,СВЦЭМ!$B$33:$B$776,T$110)+'СЕТ СН'!$H$14+СВЦЭМ!$D$10+'СЕТ СН'!$H$6-'СЕТ СН'!$H$26</f>
        <v>1437.11404898</v>
      </c>
      <c r="U120" s="36">
        <f>SUMIFS(СВЦЭМ!$D$33:$D$776,СВЦЭМ!$A$33:$A$776,$A120,СВЦЭМ!$B$33:$B$776,U$110)+'СЕТ СН'!$H$14+СВЦЭМ!$D$10+'СЕТ СН'!$H$6-'СЕТ СН'!$H$26</f>
        <v>1431.8998612999999</v>
      </c>
      <c r="V120" s="36">
        <f>SUMIFS(СВЦЭМ!$D$33:$D$776,СВЦЭМ!$A$33:$A$776,$A120,СВЦЭМ!$B$33:$B$776,V$110)+'СЕТ СН'!$H$14+СВЦЭМ!$D$10+'СЕТ СН'!$H$6-'СЕТ СН'!$H$26</f>
        <v>1444.2965818799998</v>
      </c>
      <c r="W120" s="36">
        <f>SUMIFS(СВЦЭМ!$D$33:$D$776,СВЦЭМ!$A$33:$A$776,$A120,СВЦЭМ!$B$33:$B$776,W$110)+'СЕТ СН'!$H$14+СВЦЭМ!$D$10+'СЕТ СН'!$H$6-'СЕТ СН'!$H$26</f>
        <v>1462.5654187800001</v>
      </c>
      <c r="X120" s="36">
        <f>SUMIFS(СВЦЭМ!$D$33:$D$776,СВЦЭМ!$A$33:$A$776,$A120,СВЦЭМ!$B$33:$B$776,X$110)+'СЕТ СН'!$H$14+СВЦЭМ!$D$10+'СЕТ СН'!$H$6-'СЕТ СН'!$H$26</f>
        <v>1482.5290901200001</v>
      </c>
      <c r="Y120" s="36">
        <f>SUMIFS(СВЦЭМ!$D$33:$D$776,СВЦЭМ!$A$33:$A$776,$A120,СВЦЭМ!$B$33:$B$776,Y$110)+'СЕТ СН'!$H$14+СВЦЭМ!$D$10+'СЕТ СН'!$H$6-'СЕТ СН'!$H$26</f>
        <v>1493.5177793100002</v>
      </c>
    </row>
    <row r="121" spans="1:25" ht="15.75" x14ac:dyDescent="0.2">
      <c r="A121" s="35">
        <f t="shared" si="3"/>
        <v>44238</v>
      </c>
      <c r="B121" s="36">
        <f>SUMIFS(СВЦЭМ!$D$33:$D$776,СВЦЭМ!$A$33:$A$776,$A121,СВЦЭМ!$B$33:$B$776,B$110)+'СЕТ СН'!$H$14+СВЦЭМ!$D$10+'СЕТ СН'!$H$6-'СЕТ СН'!$H$26</f>
        <v>1460.2455880000002</v>
      </c>
      <c r="C121" s="36">
        <f>SUMIFS(СВЦЭМ!$D$33:$D$776,СВЦЭМ!$A$33:$A$776,$A121,СВЦЭМ!$B$33:$B$776,C$110)+'СЕТ СН'!$H$14+СВЦЭМ!$D$10+'СЕТ СН'!$H$6-'СЕТ СН'!$H$26</f>
        <v>1505.20289121</v>
      </c>
      <c r="D121" s="36">
        <f>SUMIFS(СВЦЭМ!$D$33:$D$776,СВЦЭМ!$A$33:$A$776,$A121,СВЦЭМ!$B$33:$B$776,D$110)+'СЕТ СН'!$H$14+СВЦЭМ!$D$10+'СЕТ СН'!$H$6-'СЕТ СН'!$H$26</f>
        <v>1519.9541109199999</v>
      </c>
      <c r="E121" s="36">
        <f>SUMIFS(СВЦЭМ!$D$33:$D$776,СВЦЭМ!$A$33:$A$776,$A121,СВЦЭМ!$B$33:$B$776,E$110)+'СЕТ СН'!$H$14+СВЦЭМ!$D$10+'СЕТ СН'!$H$6-'СЕТ СН'!$H$26</f>
        <v>1523.3702343</v>
      </c>
      <c r="F121" s="36">
        <f>SUMIFS(СВЦЭМ!$D$33:$D$776,СВЦЭМ!$A$33:$A$776,$A121,СВЦЭМ!$B$33:$B$776,F$110)+'СЕТ СН'!$H$14+СВЦЭМ!$D$10+'СЕТ СН'!$H$6-'СЕТ СН'!$H$26</f>
        <v>1544.1175388000001</v>
      </c>
      <c r="G121" s="36">
        <f>SUMIFS(СВЦЭМ!$D$33:$D$776,СВЦЭМ!$A$33:$A$776,$A121,СВЦЭМ!$B$33:$B$776,G$110)+'СЕТ СН'!$H$14+СВЦЭМ!$D$10+'СЕТ СН'!$H$6-'СЕТ СН'!$H$26</f>
        <v>1535.19197476</v>
      </c>
      <c r="H121" s="36">
        <f>SUMIFS(СВЦЭМ!$D$33:$D$776,СВЦЭМ!$A$33:$A$776,$A121,СВЦЭМ!$B$33:$B$776,H$110)+'СЕТ СН'!$H$14+СВЦЭМ!$D$10+'СЕТ СН'!$H$6-'СЕТ СН'!$H$26</f>
        <v>1507.5915754799998</v>
      </c>
      <c r="I121" s="36">
        <f>SUMIFS(СВЦЭМ!$D$33:$D$776,СВЦЭМ!$A$33:$A$776,$A121,СВЦЭМ!$B$33:$B$776,I$110)+'СЕТ СН'!$H$14+СВЦЭМ!$D$10+'СЕТ СН'!$H$6-'СЕТ СН'!$H$26</f>
        <v>1468.1040051499999</v>
      </c>
      <c r="J121" s="36">
        <f>SUMIFS(СВЦЭМ!$D$33:$D$776,СВЦЭМ!$A$33:$A$776,$A121,СВЦЭМ!$B$33:$B$776,J$110)+'СЕТ СН'!$H$14+СВЦЭМ!$D$10+'СЕТ СН'!$H$6-'СЕТ СН'!$H$26</f>
        <v>1437.2007116499999</v>
      </c>
      <c r="K121" s="36">
        <f>SUMIFS(СВЦЭМ!$D$33:$D$776,СВЦЭМ!$A$33:$A$776,$A121,СВЦЭМ!$B$33:$B$776,K$110)+'СЕТ СН'!$H$14+СВЦЭМ!$D$10+'СЕТ СН'!$H$6-'СЕТ СН'!$H$26</f>
        <v>1431.3485918299998</v>
      </c>
      <c r="L121" s="36">
        <f>SUMIFS(СВЦЭМ!$D$33:$D$776,СВЦЭМ!$A$33:$A$776,$A121,СВЦЭМ!$B$33:$B$776,L$110)+'СЕТ СН'!$H$14+СВЦЭМ!$D$10+'СЕТ СН'!$H$6-'СЕТ СН'!$H$26</f>
        <v>1433.1501226999999</v>
      </c>
      <c r="M121" s="36">
        <f>SUMIFS(СВЦЭМ!$D$33:$D$776,СВЦЭМ!$A$33:$A$776,$A121,СВЦЭМ!$B$33:$B$776,M$110)+'СЕТ СН'!$H$14+СВЦЭМ!$D$10+'СЕТ СН'!$H$6-'СЕТ СН'!$H$26</f>
        <v>1442.9979872899999</v>
      </c>
      <c r="N121" s="36">
        <f>SUMIFS(СВЦЭМ!$D$33:$D$776,СВЦЭМ!$A$33:$A$776,$A121,СВЦЭМ!$B$33:$B$776,N$110)+'СЕТ СН'!$H$14+СВЦЭМ!$D$10+'СЕТ СН'!$H$6-'СЕТ СН'!$H$26</f>
        <v>1463.9415506800001</v>
      </c>
      <c r="O121" s="36">
        <f>SUMIFS(СВЦЭМ!$D$33:$D$776,СВЦЭМ!$A$33:$A$776,$A121,СВЦЭМ!$B$33:$B$776,O$110)+'СЕТ СН'!$H$14+СВЦЭМ!$D$10+'СЕТ СН'!$H$6-'СЕТ СН'!$H$26</f>
        <v>1480.7588675900001</v>
      </c>
      <c r="P121" s="36">
        <f>SUMIFS(СВЦЭМ!$D$33:$D$776,СВЦЭМ!$A$33:$A$776,$A121,СВЦЭМ!$B$33:$B$776,P$110)+'СЕТ СН'!$H$14+СВЦЭМ!$D$10+'СЕТ СН'!$H$6-'СЕТ СН'!$H$26</f>
        <v>1495.9934471199999</v>
      </c>
      <c r="Q121" s="36">
        <f>SUMIFS(СВЦЭМ!$D$33:$D$776,СВЦЭМ!$A$33:$A$776,$A121,СВЦЭМ!$B$33:$B$776,Q$110)+'СЕТ СН'!$H$14+СВЦЭМ!$D$10+'СЕТ СН'!$H$6-'СЕТ СН'!$H$26</f>
        <v>1502.5506297500001</v>
      </c>
      <c r="R121" s="36">
        <f>SUMIFS(СВЦЭМ!$D$33:$D$776,СВЦЭМ!$A$33:$A$776,$A121,СВЦЭМ!$B$33:$B$776,R$110)+'СЕТ СН'!$H$14+СВЦЭМ!$D$10+'СЕТ СН'!$H$6-'СЕТ СН'!$H$26</f>
        <v>1496.2931407699998</v>
      </c>
      <c r="S121" s="36">
        <f>SUMIFS(СВЦЭМ!$D$33:$D$776,СВЦЭМ!$A$33:$A$776,$A121,СВЦЭМ!$B$33:$B$776,S$110)+'СЕТ СН'!$H$14+СВЦЭМ!$D$10+'СЕТ СН'!$H$6-'СЕТ СН'!$H$26</f>
        <v>1478.50667552</v>
      </c>
      <c r="T121" s="36">
        <f>SUMIFS(СВЦЭМ!$D$33:$D$776,СВЦЭМ!$A$33:$A$776,$A121,СВЦЭМ!$B$33:$B$776,T$110)+'СЕТ СН'!$H$14+СВЦЭМ!$D$10+'СЕТ СН'!$H$6-'СЕТ СН'!$H$26</f>
        <v>1447.3534473300001</v>
      </c>
      <c r="U121" s="36">
        <f>SUMIFS(СВЦЭМ!$D$33:$D$776,СВЦЭМ!$A$33:$A$776,$A121,СВЦЭМ!$B$33:$B$776,U$110)+'СЕТ СН'!$H$14+СВЦЭМ!$D$10+'СЕТ СН'!$H$6-'СЕТ СН'!$H$26</f>
        <v>1439.3402505099998</v>
      </c>
      <c r="V121" s="36">
        <f>SUMIFS(СВЦЭМ!$D$33:$D$776,СВЦЭМ!$A$33:$A$776,$A121,СВЦЭМ!$B$33:$B$776,V$110)+'СЕТ СН'!$H$14+СВЦЭМ!$D$10+'СЕТ СН'!$H$6-'СЕТ СН'!$H$26</f>
        <v>1439.2760736999999</v>
      </c>
      <c r="W121" s="36">
        <f>SUMIFS(СВЦЭМ!$D$33:$D$776,СВЦЭМ!$A$33:$A$776,$A121,СВЦЭМ!$B$33:$B$776,W$110)+'СЕТ СН'!$H$14+СВЦЭМ!$D$10+'СЕТ СН'!$H$6-'СЕТ СН'!$H$26</f>
        <v>1460.64965123</v>
      </c>
      <c r="X121" s="36">
        <f>SUMIFS(СВЦЭМ!$D$33:$D$776,СВЦЭМ!$A$33:$A$776,$A121,СВЦЭМ!$B$33:$B$776,X$110)+'СЕТ СН'!$H$14+СВЦЭМ!$D$10+'СЕТ СН'!$H$6-'СЕТ СН'!$H$26</f>
        <v>1480.1365266500002</v>
      </c>
      <c r="Y121" s="36">
        <f>SUMIFS(СВЦЭМ!$D$33:$D$776,СВЦЭМ!$A$33:$A$776,$A121,СВЦЭМ!$B$33:$B$776,Y$110)+'СЕТ СН'!$H$14+СВЦЭМ!$D$10+'СЕТ СН'!$H$6-'СЕТ СН'!$H$26</f>
        <v>1492.8292958100001</v>
      </c>
    </row>
    <row r="122" spans="1:25" ht="15.75" x14ac:dyDescent="0.2">
      <c r="A122" s="35">
        <f t="shared" si="3"/>
        <v>44239</v>
      </c>
      <c r="B122" s="36">
        <f>SUMIFS(СВЦЭМ!$D$33:$D$776,СВЦЭМ!$A$33:$A$776,$A122,СВЦЭМ!$B$33:$B$776,B$110)+'СЕТ СН'!$H$14+СВЦЭМ!$D$10+'СЕТ СН'!$H$6-'СЕТ СН'!$H$26</f>
        <v>1504.7906010299998</v>
      </c>
      <c r="C122" s="36">
        <f>SUMIFS(СВЦЭМ!$D$33:$D$776,СВЦЭМ!$A$33:$A$776,$A122,СВЦЭМ!$B$33:$B$776,C$110)+'СЕТ СН'!$H$14+СВЦЭМ!$D$10+'СЕТ СН'!$H$6-'СЕТ СН'!$H$26</f>
        <v>1526.1249534600001</v>
      </c>
      <c r="D122" s="36">
        <f>SUMIFS(СВЦЭМ!$D$33:$D$776,СВЦЭМ!$A$33:$A$776,$A122,СВЦЭМ!$B$33:$B$776,D$110)+'СЕТ СН'!$H$14+СВЦЭМ!$D$10+'СЕТ СН'!$H$6-'СЕТ СН'!$H$26</f>
        <v>1530.4151805299998</v>
      </c>
      <c r="E122" s="36">
        <f>SUMIFS(СВЦЭМ!$D$33:$D$776,СВЦЭМ!$A$33:$A$776,$A122,СВЦЭМ!$B$33:$B$776,E$110)+'СЕТ СН'!$H$14+СВЦЭМ!$D$10+'СЕТ СН'!$H$6-'СЕТ СН'!$H$26</f>
        <v>1533.48336737</v>
      </c>
      <c r="F122" s="36">
        <f>SUMIFS(СВЦЭМ!$D$33:$D$776,СВЦЭМ!$A$33:$A$776,$A122,СВЦЭМ!$B$33:$B$776,F$110)+'СЕТ СН'!$H$14+СВЦЭМ!$D$10+'СЕТ СН'!$H$6-'СЕТ СН'!$H$26</f>
        <v>1535.3230286399998</v>
      </c>
      <c r="G122" s="36">
        <f>SUMIFS(СВЦЭМ!$D$33:$D$776,СВЦЭМ!$A$33:$A$776,$A122,СВЦЭМ!$B$33:$B$776,G$110)+'СЕТ СН'!$H$14+СВЦЭМ!$D$10+'СЕТ СН'!$H$6-'СЕТ СН'!$H$26</f>
        <v>1519.3543181</v>
      </c>
      <c r="H122" s="36">
        <f>SUMIFS(СВЦЭМ!$D$33:$D$776,СВЦЭМ!$A$33:$A$776,$A122,СВЦЭМ!$B$33:$B$776,H$110)+'СЕТ СН'!$H$14+СВЦЭМ!$D$10+'СЕТ СН'!$H$6-'СЕТ СН'!$H$26</f>
        <v>1492.7167435699998</v>
      </c>
      <c r="I122" s="36">
        <f>SUMIFS(СВЦЭМ!$D$33:$D$776,СВЦЭМ!$A$33:$A$776,$A122,СВЦЭМ!$B$33:$B$776,I$110)+'СЕТ СН'!$H$14+СВЦЭМ!$D$10+'СЕТ СН'!$H$6-'СЕТ СН'!$H$26</f>
        <v>1478.3282020000001</v>
      </c>
      <c r="J122" s="36">
        <f>SUMIFS(СВЦЭМ!$D$33:$D$776,СВЦЭМ!$A$33:$A$776,$A122,СВЦЭМ!$B$33:$B$776,J$110)+'СЕТ СН'!$H$14+СВЦЭМ!$D$10+'СЕТ СН'!$H$6-'СЕТ СН'!$H$26</f>
        <v>1452.3039954699998</v>
      </c>
      <c r="K122" s="36">
        <f>SUMIFS(СВЦЭМ!$D$33:$D$776,СВЦЭМ!$A$33:$A$776,$A122,СВЦЭМ!$B$33:$B$776,K$110)+'СЕТ СН'!$H$14+СВЦЭМ!$D$10+'СЕТ СН'!$H$6-'СЕТ СН'!$H$26</f>
        <v>1442.4603724899998</v>
      </c>
      <c r="L122" s="36">
        <f>SUMIFS(СВЦЭМ!$D$33:$D$776,СВЦЭМ!$A$33:$A$776,$A122,СВЦЭМ!$B$33:$B$776,L$110)+'СЕТ СН'!$H$14+СВЦЭМ!$D$10+'СЕТ СН'!$H$6-'СЕТ СН'!$H$26</f>
        <v>1437.1322047799999</v>
      </c>
      <c r="M122" s="36">
        <f>SUMIFS(СВЦЭМ!$D$33:$D$776,СВЦЭМ!$A$33:$A$776,$A122,СВЦЭМ!$B$33:$B$776,M$110)+'СЕТ СН'!$H$14+СВЦЭМ!$D$10+'СЕТ СН'!$H$6-'СЕТ СН'!$H$26</f>
        <v>1457.7903617900001</v>
      </c>
      <c r="N122" s="36">
        <f>SUMIFS(СВЦЭМ!$D$33:$D$776,СВЦЭМ!$A$33:$A$776,$A122,СВЦЭМ!$B$33:$B$776,N$110)+'СЕТ СН'!$H$14+СВЦЭМ!$D$10+'СЕТ СН'!$H$6-'СЕТ СН'!$H$26</f>
        <v>1470.2675230899999</v>
      </c>
      <c r="O122" s="36">
        <f>SUMIFS(СВЦЭМ!$D$33:$D$776,СВЦЭМ!$A$33:$A$776,$A122,СВЦЭМ!$B$33:$B$776,O$110)+'СЕТ СН'!$H$14+СВЦЭМ!$D$10+'СЕТ СН'!$H$6-'СЕТ СН'!$H$26</f>
        <v>1476.2168960899999</v>
      </c>
      <c r="P122" s="36">
        <f>SUMIFS(СВЦЭМ!$D$33:$D$776,СВЦЭМ!$A$33:$A$776,$A122,СВЦЭМ!$B$33:$B$776,P$110)+'СЕТ СН'!$H$14+СВЦЭМ!$D$10+'СЕТ СН'!$H$6-'СЕТ СН'!$H$26</f>
        <v>1485.2345080999999</v>
      </c>
      <c r="Q122" s="36">
        <f>SUMIFS(СВЦЭМ!$D$33:$D$776,СВЦЭМ!$A$33:$A$776,$A122,СВЦЭМ!$B$33:$B$776,Q$110)+'СЕТ СН'!$H$14+СВЦЭМ!$D$10+'СЕТ СН'!$H$6-'СЕТ СН'!$H$26</f>
        <v>1490.48704288</v>
      </c>
      <c r="R122" s="36">
        <f>SUMIFS(СВЦЭМ!$D$33:$D$776,СВЦЭМ!$A$33:$A$776,$A122,СВЦЭМ!$B$33:$B$776,R$110)+'СЕТ СН'!$H$14+СВЦЭМ!$D$10+'СЕТ СН'!$H$6-'СЕТ СН'!$H$26</f>
        <v>1486.63282699</v>
      </c>
      <c r="S122" s="36">
        <f>SUMIFS(СВЦЭМ!$D$33:$D$776,СВЦЭМ!$A$33:$A$776,$A122,СВЦЭМ!$B$33:$B$776,S$110)+'СЕТ СН'!$H$14+СВЦЭМ!$D$10+'СЕТ СН'!$H$6-'СЕТ СН'!$H$26</f>
        <v>1480.66499514</v>
      </c>
      <c r="T122" s="36">
        <f>SUMIFS(СВЦЭМ!$D$33:$D$776,СВЦЭМ!$A$33:$A$776,$A122,СВЦЭМ!$B$33:$B$776,T$110)+'СЕТ СН'!$H$14+СВЦЭМ!$D$10+'СЕТ СН'!$H$6-'СЕТ СН'!$H$26</f>
        <v>1466.4918590299999</v>
      </c>
      <c r="U122" s="36">
        <f>SUMIFS(СВЦЭМ!$D$33:$D$776,СВЦЭМ!$A$33:$A$776,$A122,СВЦЭМ!$B$33:$B$776,U$110)+'СЕТ СН'!$H$14+СВЦЭМ!$D$10+'СЕТ СН'!$H$6-'СЕТ СН'!$H$26</f>
        <v>1451.6564798200002</v>
      </c>
      <c r="V122" s="36">
        <f>SUMIFS(СВЦЭМ!$D$33:$D$776,СВЦЭМ!$A$33:$A$776,$A122,СВЦЭМ!$B$33:$B$776,V$110)+'СЕТ СН'!$H$14+СВЦЭМ!$D$10+'СЕТ СН'!$H$6-'СЕТ СН'!$H$26</f>
        <v>1459.5532196499998</v>
      </c>
      <c r="W122" s="36">
        <f>SUMIFS(СВЦЭМ!$D$33:$D$776,СВЦЭМ!$A$33:$A$776,$A122,СВЦЭМ!$B$33:$B$776,W$110)+'СЕТ СН'!$H$14+СВЦЭМ!$D$10+'СЕТ СН'!$H$6-'СЕТ СН'!$H$26</f>
        <v>1485.8208316499999</v>
      </c>
      <c r="X122" s="36">
        <f>SUMIFS(СВЦЭМ!$D$33:$D$776,СВЦЭМ!$A$33:$A$776,$A122,СВЦЭМ!$B$33:$B$776,X$110)+'СЕТ СН'!$H$14+СВЦЭМ!$D$10+'СЕТ СН'!$H$6-'СЕТ СН'!$H$26</f>
        <v>1493.21203199</v>
      </c>
      <c r="Y122" s="36">
        <f>SUMIFS(СВЦЭМ!$D$33:$D$776,СВЦЭМ!$A$33:$A$776,$A122,СВЦЭМ!$B$33:$B$776,Y$110)+'СЕТ СН'!$H$14+СВЦЭМ!$D$10+'СЕТ СН'!$H$6-'СЕТ СН'!$H$26</f>
        <v>1492.59283482</v>
      </c>
    </row>
    <row r="123" spans="1:25" ht="15.75" x14ac:dyDescent="0.2">
      <c r="A123" s="35">
        <f t="shared" si="3"/>
        <v>44240</v>
      </c>
      <c r="B123" s="36">
        <f>SUMIFS(СВЦЭМ!$D$33:$D$776,СВЦЭМ!$A$33:$A$776,$A123,СВЦЭМ!$B$33:$B$776,B$110)+'СЕТ СН'!$H$14+СВЦЭМ!$D$10+'СЕТ СН'!$H$6-'СЕТ СН'!$H$26</f>
        <v>1468.1638941800002</v>
      </c>
      <c r="C123" s="36">
        <f>SUMIFS(СВЦЭМ!$D$33:$D$776,СВЦЭМ!$A$33:$A$776,$A123,СВЦЭМ!$B$33:$B$776,C$110)+'СЕТ СН'!$H$14+СВЦЭМ!$D$10+'СЕТ СН'!$H$6-'СЕТ СН'!$H$26</f>
        <v>1483.2680529499999</v>
      </c>
      <c r="D123" s="36">
        <f>SUMIFS(СВЦЭМ!$D$33:$D$776,СВЦЭМ!$A$33:$A$776,$A123,СВЦЭМ!$B$33:$B$776,D$110)+'СЕТ СН'!$H$14+СВЦЭМ!$D$10+'СЕТ СН'!$H$6-'СЕТ СН'!$H$26</f>
        <v>1467.8526849499999</v>
      </c>
      <c r="E123" s="36">
        <f>SUMIFS(СВЦЭМ!$D$33:$D$776,СВЦЭМ!$A$33:$A$776,$A123,СВЦЭМ!$B$33:$B$776,E$110)+'СЕТ СН'!$H$14+СВЦЭМ!$D$10+'СЕТ СН'!$H$6-'СЕТ СН'!$H$26</f>
        <v>1473.5051611899999</v>
      </c>
      <c r="F123" s="36">
        <f>SUMIFS(СВЦЭМ!$D$33:$D$776,СВЦЭМ!$A$33:$A$776,$A123,СВЦЭМ!$B$33:$B$776,F$110)+'СЕТ СН'!$H$14+СВЦЭМ!$D$10+'СЕТ СН'!$H$6-'СЕТ СН'!$H$26</f>
        <v>1487.3065512100002</v>
      </c>
      <c r="G123" s="36">
        <f>SUMIFS(СВЦЭМ!$D$33:$D$776,СВЦЭМ!$A$33:$A$776,$A123,СВЦЭМ!$B$33:$B$776,G$110)+'СЕТ СН'!$H$14+СВЦЭМ!$D$10+'СЕТ СН'!$H$6-'СЕТ СН'!$H$26</f>
        <v>1477.73479817</v>
      </c>
      <c r="H123" s="36">
        <f>SUMIFS(СВЦЭМ!$D$33:$D$776,СВЦЭМ!$A$33:$A$776,$A123,СВЦЭМ!$B$33:$B$776,H$110)+'СЕТ СН'!$H$14+СВЦЭМ!$D$10+'СЕТ СН'!$H$6-'СЕТ СН'!$H$26</f>
        <v>1475.20266176</v>
      </c>
      <c r="I123" s="36">
        <f>SUMIFS(СВЦЭМ!$D$33:$D$776,СВЦЭМ!$A$33:$A$776,$A123,СВЦЭМ!$B$33:$B$776,I$110)+'СЕТ СН'!$H$14+СВЦЭМ!$D$10+'СЕТ СН'!$H$6-'СЕТ СН'!$H$26</f>
        <v>1451.49603239</v>
      </c>
      <c r="J123" s="36">
        <f>SUMIFS(СВЦЭМ!$D$33:$D$776,СВЦЭМ!$A$33:$A$776,$A123,СВЦЭМ!$B$33:$B$776,J$110)+'СЕТ СН'!$H$14+СВЦЭМ!$D$10+'СЕТ СН'!$H$6-'СЕТ СН'!$H$26</f>
        <v>1441.6958307999998</v>
      </c>
      <c r="K123" s="36">
        <f>SUMIFS(СВЦЭМ!$D$33:$D$776,СВЦЭМ!$A$33:$A$776,$A123,СВЦЭМ!$B$33:$B$776,K$110)+'СЕТ СН'!$H$14+СВЦЭМ!$D$10+'СЕТ СН'!$H$6-'СЕТ СН'!$H$26</f>
        <v>1418.3100384099998</v>
      </c>
      <c r="L123" s="36">
        <f>SUMIFS(СВЦЭМ!$D$33:$D$776,СВЦЭМ!$A$33:$A$776,$A123,СВЦЭМ!$B$33:$B$776,L$110)+'СЕТ СН'!$H$14+СВЦЭМ!$D$10+'СЕТ СН'!$H$6-'СЕТ СН'!$H$26</f>
        <v>1438.7159085200001</v>
      </c>
      <c r="M123" s="36">
        <f>SUMIFS(СВЦЭМ!$D$33:$D$776,СВЦЭМ!$A$33:$A$776,$A123,СВЦЭМ!$B$33:$B$776,M$110)+'СЕТ СН'!$H$14+СВЦЭМ!$D$10+'СЕТ СН'!$H$6-'СЕТ СН'!$H$26</f>
        <v>1439.3517586500002</v>
      </c>
      <c r="N123" s="36">
        <f>SUMIFS(СВЦЭМ!$D$33:$D$776,СВЦЭМ!$A$33:$A$776,$A123,СВЦЭМ!$B$33:$B$776,N$110)+'СЕТ СН'!$H$14+СВЦЭМ!$D$10+'СЕТ СН'!$H$6-'СЕТ СН'!$H$26</f>
        <v>1432.5719596199999</v>
      </c>
      <c r="O123" s="36">
        <f>SUMIFS(СВЦЭМ!$D$33:$D$776,СВЦЭМ!$A$33:$A$776,$A123,СВЦЭМ!$B$33:$B$776,O$110)+'СЕТ СН'!$H$14+СВЦЭМ!$D$10+'СЕТ СН'!$H$6-'СЕТ СН'!$H$26</f>
        <v>1439.5403368699999</v>
      </c>
      <c r="P123" s="36">
        <f>SUMIFS(СВЦЭМ!$D$33:$D$776,СВЦЭМ!$A$33:$A$776,$A123,СВЦЭМ!$B$33:$B$776,P$110)+'СЕТ СН'!$H$14+СВЦЭМ!$D$10+'СЕТ СН'!$H$6-'СЕТ СН'!$H$26</f>
        <v>1449.76900101</v>
      </c>
      <c r="Q123" s="36">
        <f>SUMIFS(СВЦЭМ!$D$33:$D$776,СВЦЭМ!$A$33:$A$776,$A123,СВЦЭМ!$B$33:$B$776,Q$110)+'СЕТ СН'!$H$14+СВЦЭМ!$D$10+'СЕТ СН'!$H$6-'СЕТ СН'!$H$26</f>
        <v>1456.3287325199999</v>
      </c>
      <c r="R123" s="36">
        <f>SUMIFS(СВЦЭМ!$D$33:$D$776,СВЦЭМ!$A$33:$A$776,$A123,СВЦЭМ!$B$33:$B$776,R$110)+'СЕТ СН'!$H$14+СВЦЭМ!$D$10+'СЕТ СН'!$H$6-'СЕТ СН'!$H$26</f>
        <v>1457.0232638799998</v>
      </c>
      <c r="S123" s="36">
        <f>SUMIFS(СВЦЭМ!$D$33:$D$776,СВЦЭМ!$A$33:$A$776,$A123,СВЦЭМ!$B$33:$B$776,S$110)+'СЕТ СН'!$H$14+СВЦЭМ!$D$10+'СЕТ СН'!$H$6-'СЕТ СН'!$H$26</f>
        <v>1470.8801638</v>
      </c>
      <c r="T123" s="36">
        <f>SUMIFS(СВЦЭМ!$D$33:$D$776,СВЦЭМ!$A$33:$A$776,$A123,СВЦЭМ!$B$33:$B$776,T$110)+'СЕТ СН'!$H$14+СВЦЭМ!$D$10+'СЕТ СН'!$H$6-'СЕТ СН'!$H$26</f>
        <v>1436.85176439</v>
      </c>
      <c r="U123" s="36">
        <f>SUMIFS(СВЦЭМ!$D$33:$D$776,СВЦЭМ!$A$33:$A$776,$A123,СВЦЭМ!$B$33:$B$776,U$110)+'СЕТ СН'!$H$14+СВЦЭМ!$D$10+'СЕТ СН'!$H$6-'СЕТ СН'!$H$26</f>
        <v>1409.1988880499998</v>
      </c>
      <c r="V123" s="36">
        <f>SUMIFS(СВЦЭМ!$D$33:$D$776,СВЦЭМ!$A$33:$A$776,$A123,СВЦЭМ!$B$33:$B$776,V$110)+'СЕТ СН'!$H$14+СВЦЭМ!$D$10+'СЕТ СН'!$H$6-'СЕТ СН'!$H$26</f>
        <v>1422.1708168099999</v>
      </c>
      <c r="W123" s="36">
        <f>SUMIFS(СВЦЭМ!$D$33:$D$776,СВЦЭМ!$A$33:$A$776,$A123,СВЦЭМ!$B$33:$B$776,W$110)+'СЕТ СН'!$H$14+СВЦЭМ!$D$10+'СЕТ СН'!$H$6-'СЕТ СН'!$H$26</f>
        <v>1437.667719</v>
      </c>
      <c r="X123" s="36">
        <f>SUMIFS(СВЦЭМ!$D$33:$D$776,СВЦЭМ!$A$33:$A$776,$A123,СВЦЭМ!$B$33:$B$776,X$110)+'СЕТ СН'!$H$14+СВЦЭМ!$D$10+'СЕТ СН'!$H$6-'СЕТ СН'!$H$26</f>
        <v>1449.0458197299999</v>
      </c>
      <c r="Y123" s="36">
        <f>SUMIFS(СВЦЭМ!$D$33:$D$776,СВЦЭМ!$A$33:$A$776,$A123,СВЦЭМ!$B$33:$B$776,Y$110)+'СЕТ СН'!$H$14+СВЦЭМ!$D$10+'СЕТ СН'!$H$6-'СЕТ СН'!$H$26</f>
        <v>1456.4624618500002</v>
      </c>
    </row>
    <row r="124" spans="1:25" ht="15.75" x14ac:dyDescent="0.2">
      <c r="A124" s="35">
        <f t="shared" si="3"/>
        <v>44241</v>
      </c>
      <c r="B124" s="36">
        <f>SUMIFS(СВЦЭМ!$D$33:$D$776,СВЦЭМ!$A$33:$A$776,$A124,СВЦЭМ!$B$33:$B$776,B$110)+'СЕТ СН'!$H$14+СВЦЭМ!$D$10+'СЕТ СН'!$H$6-'СЕТ СН'!$H$26</f>
        <v>1511.01162565</v>
      </c>
      <c r="C124" s="36">
        <f>SUMIFS(СВЦЭМ!$D$33:$D$776,СВЦЭМ!$A$33:$A$776,$A124,СВЦЭМ!$B$33:$B$776,C$110)+'СЕТ СН'!$H$14+СВЦЭМ!$D$10+'СЕТ СН'!$H$6-'СЕТ СН'!$H$26</f>
        <v>1531.1226976200001</v>
      </c>
      <c r="D124" s="36">
        <f>SUMIFS(СВЦЭМ!$D$33:$D$776,СВЦЭМ!$A$33:$A$776,$A124,СВЦЭМ!$B$33:$B$776,D$110)+'СЕТ СН'!$H$14+СВЦЭМ!$D$10+'СЕТ СН'!$H$6-'СЕТ СН'!$H$26</f>
        <v>1524.6843510600002</v>
      </c>
      <c r="E124" s="36">
        <f>SUMIFS(СВЦЭМ!$D$33:$D$776,СВЦЭМ!$A$33:$A$776,$A124,СВЦЭМ!$B$33:$B$776,E$110)+'СЕТ СН'!$H$14+СВЦЭМ!$D$10+'СЕТ СН'!$H$6-'СЕТ СН'!$H$26</f>
        <v>1529.6265045</v>
      </c>
      <c r="F124" s="36">
        <f>SUMIFS(СВЦЭМ!$D$33:$D$776,СВЦЭМ!$A$33:$A$776,$A124,СВЦЭМ!$B$33:$B$776,F$110)+'СЕТ СН'!$H$14+СВЦЭМ!$D$10+'СЕТ СН'!$H$6-'СЕТ СН'!$H$26</f>
        <v>1537.6390200800001</v>
      </c>
      <c r="G124" s="36">
        <f>SUMIFS(СВЦЭМ!$D$33:$D$776,СВЦЭМ!$A$33:$A$776,$A124,СВЦЭМ!$B$33:$B$776,G$110)+'СЕТ СН'!$H$14+СВЦЭМ!$D$10+'СЕТ СН'!$H$6-'СЕТ СН'!$H$26</f>
        <v>1536.20293524</v>
      </c>
      <c r="H124" s="36">
        <f>SUMIFS(СВЦЭМ!$D$33:$D$776,СВЦЭМ!$A$33:$A$776,$A124,СВЦЭМ!$B$33:$B$776,H$110)+'СЕТ СН'!$H$14+СВЦЭМ!$D$10+'СЕТ СН'!$H$6-'СЕТ СН'!$H$26</f>
        <v>1534.2552112200001</v>
      </c>
      <c r="I124" s="36">
        <f>SUMIFS(СВЦЭМ!$D$33:$D$776,СВЦЭМ!$A$33:$A$776,$A124,СВЦЭМ!$B$33:$B$776,I$110)+'СЕТ СН'!$H$14+СВЦЭМ!$D$10+'СЕТ СН'!$H$6-'СЕТ СН'!$H$26</f>
        <v>1516.6765010999998</v>
      </c>
      <c r="J124" s="36">
        <f>SUMIFS(СВЦЭМ!$D$33:$D$776,СВЦЭМ!$A$33:$A$776,$A124,СВЦЭМ!$B$33:$B$776,J$110)+'СЕТ СН'!$H$14+СВЦЭМ!$D$10+'СЕТ СН'!$H$6-'СЕТ СН'!$H$26</f>
        <v>1491.8123428600002</v>
      </c>
      <c r="K124" s="36">
        <f>SUMIFS(СВЦЭМ!$D$33:$D$776,СВЦЭМ!$A$33:$A$776,$A124,СВЦЭМ!$B$33:$B$776,K$110)+'СЕТ СН'!$H$14+СВЦЭМ!$D$10+'СЕТ СН'!$H$6-'СЕТ СН'!$H$26</f>
        <v>1450.2581783400001</v>
      </c>
      <c r="L124" s="36">
        <f>SUMIFS(СВЦЭМ!$D$33:$D$776,СВЦЭМ!$A$33:$A$776,$A124,СВЦЭМ!$B$33:$B$776,L$110)+'СЕТ СН'!$H$14+СВЦЭМ!$D$10+'СЕТ СН'!$H$6-'СЕТ СН'!$H$26</f>
        <v>1437.5615477800002</v>
      </c>
      <c r="M124" s="36">
        <f>SUMIFS(СВЦЭМ!$D$33:$D$776,СВЦЭМ!$A$33:$A$776,$A124,СВЦЭМ!$B$33:$B$776,M$110)+'СЕТ СН'!$H$14+СВЦЭМ!$D$10+'СЕТ СН'!$H$6-'СЕТ СН'!$H$26</f>
        <v>1438.5598239699998</v>
      </c>
      <c r="N124" s="36">
        <f>SUMIFS(СВЦЭМ!$D$33:$D$776,СВЦЭМ!$A$33:$A$776,$A124,СВЦЭМ!$B$33:$B$776,N$110)+'СЕТ СН'!$H$14+СВЦЭМ!$D$10+'СЕТ СН'!$H$6-'СЕТ СН'!$H$26</f>
        <v>1451.9298581600001</v>
      </c>
      <c r="O124" s="36">
        <f>SUMIFS(СВЦЭМ!$D$33:$D$776,СВЦЭМ!$A$33:$A$776,$A124,СВЦЭМ!$B$33:$B$776,O$110)+'СЕТ СН'!$H$14+СВЦЭМ!$D$10+'СЕТ СН'!$H$6-'СЕТ СН'!$H$26</f>
        <v>1464.3070580200001</v>
      </c>
      <c r="P124" s="36">
        <f>SUMIFS(СВЦЭМ!$D$33:$D$776,СВЦЭМ!$A$33:$A$776,$A124,СВЦЭМ!$B$33:$B$776,P$110)+'СЕТ СН'!$H$14+СВЦЭМ!$D$10+'СЕТ СН'!$H$6-'СЕТ СН'!$H$26</f>
        <v>1476.3212020400001</v>
      </c>
      <c r="Q124" s="36">
        <f>SUMIFS(СВЦЭМ!$D$33:$D$776,СВЦЭМ!$A$33:$A$776,$A124,СВЦЭМ!$B$33:$B$776,Q$110)+'СЕТ СН'!$H$14+СВЦЭМ!$D$10+'СЕТ СН'!$H$6-'СЕТ СН'!$H$26</f>
        <v>1480.2455906800001</v>
      </c>
      <c r="R124" s="36">
        <f>SUMIFS(СВЦЭМ!$D$33:$D$776,СВЦЭМ!$A$33:$A$776,$A124,СВЦЭМ!$B$33:$B$776,R$110)+'СЕТ СН'!$H$14+СВЦЭМ!$D$10+'СЕТ СН'!$H$6-'СЕТ СН'!$H$26</f>
        <v>1477.1908517900001</v>
      </c>
      <c r="S124" s="36">
        <f>SUMIFS(СВЦЭМ!$D$33:$D$776,СВЦЭМ!$A$33:$A$776,$A124,СВЦЭМ!$B$33:$B$776,S$110)+'СЕТ СН'!$H$14+СВЦЭМ!$D$10+'СЕТ СН'!$H$6-'СЕТ СН'!$H$26</f>
        <v>1449.2549775500001</v>
      </c>
      <c r="T124" s="36">
        <f>SUMIFS(СВЦЭМ!$D$33:$D$776,СВЦЭМ!$A$33:$A$776,$A124,СВЦЭМ!$B$33:$B$776,T$110)+'СЕТ СН'!$H$14+СВЦЭМ!$D$10+'СЕТ СН'!$H$6-'СЕТ СН'!$H$26</f>
        <v>1415.9969240299999</v>
      </c>
      <c r="U124" s="36">
        <f>SUMIFS(СВЦЭМ!$D$33:$D$776,СВЦЭМ!$A$33:$A$776,$A124,СВЦЭМ!$B$33:$B$776,U$110)+'СЕТ СН'!$H$14+СВЦЭМ!$D$10+'СЕТ СН'!$H$6-'СЕТ СН'!$H$26</f>
        <v>1417.3155247699999</v>
      </c>
      <c r="V124" s="36">
        <f>SUMIFS(СВЦЭМ!$D$33:$D$776,СВЦЭМ!$A$33:$A$776,$A124,СВЦЭМ!$B$33:$B$776,V$110)+'СЕТ СН'!$H$14+СВЦЭМ!$D$10+'СЕТ СН'!$H$6-'СЕТ СН'!$H$26</f>
        <v>1443.7298334699999</v>
      </c>
      <c r="W124" s="36">
        <f>SUMIFS(СВЦЭМ!$D$33:$D$776,СВЦЭМ!$A$33:$A$776,$A124,СВЦЭМ!$B$33:$B$776,W$110)+'СЕТ СН'!$H$14+СВЦЭМ!$D$10+'СЕТ СН'!$H$6-'СЕТ СН'!$H$26</f>
        <v>1464.0613779700002</v>
      </c>
      <c r="X124" s="36">
        <f>SUMIFS(СВЦЭМ!$D$33:$D$776,СВЦЭМ!$A$33:$A$776,$A124,СВЦЭМ!$B$33:$B$776,X$110)+'СЕТ СН'!$H$14+СВЦЭМ!$D$10+'СЕТ СН'!$H$6-'СЕТ СН'!$H$26</f>
        <v>1483.75433849</v>
      </c>
      <c r="Y124" s="36">
        <f>SUMIFS(СВЦЭМ!$D$33:$D$776,СВЦЭМ!$A$33:$A$776,$A124,СВЦЭМ!$B$33:$B$776,Y$110)+'СЕТ СН'!$H$14+СВЦЭМ!$D$10+'СЕТ СН'!$H$6-'СЕТ СН'!$H$26</f>
        <v>1507.8888064499997</v>
      </c>
    </row>
    <row r="125" spans="1:25" ht="15.75" x14ac:dyDescent="0.2">
      <c r="A125" s="35">
        <f t="shared" si="3"/>
        <v>44242</v>
      </c>
      <c r="B125" s="36">
        <f>SUMIFS(СВЦЭМ!$D$33:$D$776,СВЦЭМ!$A$33:$A$776,$A125,СВЦЭМ!$B$33:$B$776,B$110)+'СЕТ СН'!$H$14+СВЦЭМ!$D$10+'СЕТ СН'!$H$6-'СЕТ СН'!$H$26</f>
        <v>1537.12731906</v>
      </c>
      <c r="C125" s="36">
        <f>SUMIFS(СВЦЭМ!$D$33:$D$776,СВЦЭМ!$A$33:$A$776,$A125,СВЦЭМ!$B$33:$B$776,C$110)+'СЕТ СН'!$H$14+СВЦЭМ!$D$10+'СЕТ СН'!$H$6-'СЕТ СН'!$H$26</f>
        <v>1542.9020356699998</v>
      </c>
      <c r="D125" s="36">
        <f>SUMIFS(СВЦЭМ!$D$33:$D$776,СВЦЭМ!$A$33:$A$776,$A125,СВЦЭМ!$B$33:$B$776,D$110)+'СЕТ СН'!$H$14+СВЦЭМ!$D$10+'СЕТ СН'!$H$6-'СЕТ СН'!$H$26</f>
        <v>1538.28410545</v>
      </c>
      <c r="E125" s="36">
        <f>SUMIFS(СВЦЭМ!$D$33:$D$776,СВЦЭМ!$A$33:$A$776,$A125,СВЦЭМ!$B$33:$B$776,E$110)+'СЕТ СН'!$H$14+СВЦЭМ!$D$10+'СЕТ СН'!$H$6-'СЕТ СН'!$H$26</f>
        <v>1537.98852627</v>
      </c>
      <c r="F125" s="36">
        <f>SUMIFS(СВЦЭМ!$D$33:$D$776,СВЦЭМ!$A$33:$A$776,$A125,СВЦЭМ!$B$33:$B$776,F$110)+'СЕТ СН'!$H$14+СВЦЭМ!$D$10+'СЕТ СН'!$H$6-'СЕТ СН'!$H$26</f>
        <v>1543.1751531199998</v>
      </c>
      <c r="G125" s="36">
        <f>SUMIFS(СВЦЭМ!$D$33:$D$776,СВЦЭМ!$A$33:$A$776,$A125,СВЦЭМ!$B$33:$B$776,G$110)+'СЕТ СН'!$H$14+СВЦЭМ!$D$10+'СЕТ СН'!$H$6-'СЕТ СН'!$H$26</f>
        <v>1546.6984154000002</v>
      </c>
      <c r="H125" s="36">
        <f>SUMIFS(СВЦЭМ!$D$33:$D$776,СВЦЭМ!$A$33:$A$776,$A125,СВЦЭМ!$B$33:$B$776,H$110)+'СЕТ СН'!$H$14+СВЦЭМ!$D$10+'СЕТ СН'!$H$6-'СЕТ СН'!$H$26</f>
        <v>1542.7844702299999</v>
      </c>
      <c r="I125" s="36">
        <f>SUMIFS(СВЦЭМ!$D$33:$D$776,СВЦЭМ!$A$33:$A$776,$A125,СВЦЭМ!$B$33:$B$776,I$110)+'СЕТ СН'!$H$14+СВЦЭМ!$D$10+'СЕТ СН'!$H$6-'СЕТ СН'!$H$26</f>
        <v>1499.2451789000002</v>
      </c>
      <c r="J125" s="36">
        <f>SUMIFS(СВЦЭМ!$D$33:$D$776,СВЦЭМ!$A$33:$A$776,$A125,СВЦЭМ!$B$33:$B$776,J$110)+'СЕТ СН'!$H$14+СВЦЭМ!$D$10+'СЕТ СН'!$H$6-'СЕТ СН'!$H$26</f>
        <v>1478.4342809200002</v>
      </c>
      <c r="K125" s="36">
        <f>SUMIFS(СВЦЭМ!$D$33:$D$776,СВЦЭМ!$A$33:$A$776,$A125,СВЦЭМ!$B$33:$B$776,K$110)+'СЕТ СН'!$H$14+СВЦЭМ!$D$10+'СЕТ СН'!$H$6-'СЕТ СН'!$H$26</f>
        <v>1474.7079438999999</v>
      </c>
      <c r="L125" s="36">
        <f>SUMIFS(СВЦЭМ!$D$33:$D$776,СВЦЭМ!$A$33:$A$776,$A125,СВЦЭМ!$B$33:$B$776,L$110)+'СЕТ СН'!$H$14+СВЦЭМ!$D$10+'СЕТ СН'!$H$6-'СЕТ СН'!$H$26</f>
        <v>1468.3266258399999</v>
      </c>
      <c r="M125" s="36">
        <f>SUMIFS(СВЦЭМ!$D$33:$D$776,СВЦЭМ!$A$33:$A$776,$A125,СВЦЭМ!$B$33:$B$776,M$110)+'СЕТ СН'!$H$14+СВЦЭМ!$D$10+'СЕТ СН'!$H$6-'СЕТ СН'!$H$26</f>
        <v>1476.9058906300002</v>
      </c>
      <c r="N125" s="36">
        <f>SUMIFS(СВЦЭМ!$D$33:$D$776,СВЦЭМ!$A$33:$A$776,$A125,СВЦЭМ!$B$33:$B$776,N$110)+'СЕТ СН'!$H$14+СВЦЭМ!$D$10+'СЕТ СН'!$H$6-'СЕТ СН'!$H$26</f>
        <v>1485.5656283200001</v>
      </c>
      <c r="O125" s="36">
        <f>SUMIFS(СВЦЭМ!$D$33:$D$776,СВЦЭМ!$A$33:$A$776,$A125,СВЦЭМ!$B$33:$B$776,O$110)+'СЕТ СН'!$H$14+СВЦЭМ!$D$10+'СЕТ СН'!$H$6-'СЕТ СН'!$H$26</f>
        <v>1492.3128215000002</v>
      </c>
      <c r="P125" s="36">
        <f>SUMIFS(СВЦЭМ!$D$33:$D$776,СВЦЭМ!$A$33:$A$776,$A125,СВЦЭМ!$B$33:$B$776,P$110)+'СЕТ СН'!$H$14+СВЦЭМ!$D$10+'СЕТ СН'!$H$6-'СЕТ СН'!$H$26</f>
        <v>1485.67526236</v>
      </c>
      <c r="Q125" s="36">
        <f>SUMIFS(СВЦЭМ!$D$33:$D$776,СВЦЭМ!$A$33:$A$776,$A125,СВЦЭМ!$B$33:$B$776,Q$110)+'СЕТ СН'!$H$14+СВЦЭМ!$D$10+'СЕТ СН'!$H$6-'СЕТ СН'!$H$26</f>
        <v>1482.02131452</v>
      </c>
      <c r="R125" s="36">
        <f>SUMIFS(СВЦЭМ!$D$33:$D$776,СВЦЭМ!$A$33:$A$776,$A125,СВЦЭМ!$B$33:$B$776,R$110)+'СЕТ СН'!$H$14+СВЦЭМ!$D$10+'СЕТ СН'!$H$6-'СЕТ СН'!$H$26</f>
        <v>1475.5901849500001</v>
      </c>
      <c r="S125" s="36">
        <f>SUMIFS(СВЦЭМ!$D$33:$D$776,СВЦЭМ!$A$33:$A$776,$A125,СВЦЭМ!$B$33:$B$776,S$110)+'СЕТ СН'!$H$14+СВЦЭМ!$D$10+'СЕТ СН'!$H$6-'СЕТ СН'!$H$26</f>
        <v>1465.0135097699999</v>
      </c>
      <c r="T125" s="36">
        <f>SUMIFS(СВЦЭМ!$D$33:$D$776,СВЦЭМ!$A$33:$A$776,$A125,СВЦЭМ!$B$33:$B$776,T$110)+'СЕТ СН'!$H$14+СВЦЭМ!$D$10+'СЕТ СН'!$H$6-'СЕТ СН'!$H$26</f>
        <v>1445.0857198499998</v>
      </c>
      <c r="U125" s="36">
        <f>SUMIFS(СВЦЭМ!$D$33:$D$776,СВЦЭМ!$A$33:$A$776,$A125,СВЦЭМ!$B$33:$B$776,U$110)+'СЕТ СН'!$H$14+СВЦЭМ!$D$10+'СЕТ СН'!$H$6-'СЕТ СН'!$H$26</f>
        <v>1440.1665721200002</v>
      </c>
      <c r="V125" s="36">
        <f>SUMIFS(СВЦЭМ!$D$33:$D$776,СВЦЭМ!$A$33:$A$776,$A125,СВЦЭМ!$B$33:$B$776,V$110)+'СЕТ СН'!$H$14+СВЦЭМ!$D$10+'СЕТ СН'!$H$6-'СЕТ СН'!$H$26</f>
        <v>1448.4945084800001</v>
      </c>
      <c r="W125" s="36">
        <f>SUMIFS(СВЦЭМ!$D$33:$D$776,СВЦЭМ!$A$33:$A$776,$A125,СВЦЭМ!$B$33:$B$776,W$110)+'СЕТ СН'!$H$14+СВЦЭМ!$D$10+'СЕТ СН'!$H$6-'СЕТ СН'!$H$26</f>
        <v>1477.00566682</v>
      </c>
      <c r="X125" s="36">
        <f>SUMIFS(СВЦЭМ!$D$33:$D$776,СВЦЭМ!$A$33:$A$776,$A125,СВЦЭМ!$B$33:$B$776,X$110)+'СЕТ СН'!$H$14+СВЦЭМ!$D$10+'СЕТ СН'!$H$6-'СЕТ СН'!$H$26</f>
        <v>1487.8265383499997</v>
      </c>
      <c r="Y125" s="36">
        <f>SUMIFS(СВЦЭМ!$D$33:$D$776,СВЦЭМ!$A$33:$A$776,$A125,СВЦЭМ!$B$33:$B$776,Y$110)+'СЕТ СН'!$H$14+СВЦЭМ!$D$10+'СЕТ СН'!$H$6-'СЕТ СН'!$H$26</f>
        <v>1485.8220308099999</v>
      </c>
    </row>
    <row r="126" spans="1:25" ht="15.75" x14ac:dyDescent="0.2">
      <c r="A126" s="35">
        <f t="shared" si="3"/>
        <v>44243</v>
      </c>
      <c r="B126" s="36">
        <f>SUMIFS(СВЦЭМ!$D$33:$D$776,СВЦЭМ!$A$33:$A$776,$A126,СВЦЭМ!$B$33:$B$776,B$110)+'СЕТ СН'!$H$14+СВЦЭМ!$D$10+'СЕТ СН'!$H$6-'СЕТ СН'!$H$26</f>
        <v>1441.19863042</v>
      </c>
      <c r="C126" s="36">
        <f>SUMIFS(СВЦЭМ!$D$33:$D$776,СВЦЭМ!$A$33:$A$776,$A126,СВЦЭМ!$B$33:$B$776,C$110)+'СЕТ СН'!$H$14+СВЦЭМ!$D$10+'СЕТ СН'!$H$6-'СЕТ СН'!$H$26</f>
        <v>1469.72518214</v>
      </c>
      <c r="D126" s="36">
        <f>SUMIFS(СВЦЭМ!$D$33:$D$776,СВЦЭМ!$A$33:$A$776,$A126,СВЦЭМ!$B$33:$B$776,D$110)+'СЕТ СН'!$H$14+СВЦЭМ!$D$10+'СЕТ СН'!$H$6-'СЕТ СН'!$H$26</f>
        <v>1469.71105416</v>
      </c>
      <c r="E126" s="36">
        <f>SUMIFS(СВЦЭМ!$D$33:$D$776,СВЦЭМ!$A$33:$A$776,$A126,СВЦЭМ!$B$33:$B$776,E$110)+'СЕТ СН'!$H$14+СВЦЭМ!$D$10+'СЕТ СН'!$H$6-'СЕТ СН'!$H$26</f>
        <v>1476.6746933300001</v>
      </c>
      <c r="F126" s="36">
        <f>SUMIFS(СВЦЭМ!$D$33:$D$776,СВЦЭМ!$A$33:$A$776,$A126,СВЦЭМ!$B$33:$B$776,F$110)+'СЕТ СН'!$H$14+СВЦЭМ!$D$10+'СЕТ СН'!$H$6-'СЕТ СН'!$H$26</f>
        <v>1463.85765214</v>
      </c>
      <c r="G126" s="36">
        <f>SUMIFS(СВЦЭМ!$D$33:$D$776,СВЦЭМ!$A$33:$A$776,$A126,СВЦЭМ!$B$33:$B$776,G$110)+'СЕТ СН'!$H$14+СВЦЭМ!$D$10+'СЕТ СН'!$H$6-'СЕТ СН'!$H$26</f>
        <v>1429.3021022099999</v>
      </c>
      <c r="H126" s="36">
        <f>SUMIFS(СВЦЭМ!$D$33:$D$776,СВЦЭМ!$A$33:$A$776,$A126,СВЦЭМ!$B$33:$B$776,H$110)+'СЕТ СН'!$H$14+СВЦЭМ!$D$10+'СЕТ СН'!$H$6-'СЕТ СН'!$H$26</f>
        <v>1417.47619186</v>
      </c>
      <c r="I126" s="36">
        <f>SUMIFS(СВЦЭМ!$D$33:$D$776,СВЦЭМ!$A$33:$A$776,$A126,СВЦЭМ!$B$33:$B$776,I$110)+'СЕТ СН'!$H$14+СВЦЭМ!$D$10+'СЕТ СН'!$H$6-'СЕТ СН'!$H$26</f>
        <v>1425.8110564399999</v>
      </c>
      <c r="J126" s="36">
        <f>SUMIFS(СВЦЭМ!$D$33:$D$776,СВЦЭМ!$A$33:$A$776,$A126,СВЦЭМ!$B$33:$B$776,J$110)+'СЕТ СН'!$H$14+СВЦЭМ!$D$10+'СЕТ СН'!$H$6-'СЕТ СН'!$H$26</f>
        <v>1437.0835961600001</v>
      </c>
      <c r="K126" s="36">
        <f>SUMIFS(СВЦЭМ!$D$33:$D$776,СВЦЭМ!$A$33:$A$776,$A126,СВЦЭМ!$B$33:$B$776,K$110)+'СЕТ СН'!$H$14+СВЦЭМ!$D$10+'СЕТ СН'!$H$6-'СЕТ СН'!$H$26</f>
        <v>1438.75509551</v>
      </c>
      <c r="L126" s="36">
        <f>SUMIFS(СВЦЭМ!$D$33:$D$776,СВЦЭМ!$A$33:$A$776,$A126,СВЦЭМ!$B$33:$B$776,L$110)+'СЕТ СН'!$H$14+СВЦЭМ!$D$10+'СЕТ СН'!$H$6-'СЕТ СН'!$H$26</f>
        <v>1433.38899681</v>
      </c>
      <c r="M126" s="36">
        <f>SUMIFS(СВЦЭМ!$D$33:$D$776,СВЦЭМ!$A$33:$A$776,$A126,СВЦЭМ!$B$33:$B$776,M$110)+'СЕТ СН'!$H$14+СВЦЭМ!$D$10+'СЕТ СН'!$H$6-'СЕТ СН'!$H$26</f>
        <v>1425.75513297</v>
      </c>
      <c r="N126" s="36">
        <f>SUMIFS(СВЦЭМ!$D$33:$D$776,СВЦЭМ!$A$33:$A$776,$A126,СВЦЭМ!$B$33:$B$776,N$110)+'СЕТ СН'!$H$14+СВЦЭМ!$D$10+'СЕТ СН'!$H$6-'СЕТ СН'!$H$26</f>
        <v>1416.0970772999999</v>
      </c>
      <c r="O126" s="36">
        <f>SUMIFS(СВЦЭМ!$D$33:$D$776,СВЦЭМ!$A$33:$A$776,$A126,СВЦЭМ!$B$33:$B$776,O$110)+'СЕТ СН'!$H$14+СВЦЭМ!$D$10+'СЕТ СН'!$H$6-'СЕТ СН'!$H$26</f>
        <v>1407.78683056</v>
      </c>
      <c r="P126" s="36">
        <f>SUMIFS(СВЦЭМ!$D$33:$D$776,СВЦЭМ!$A$33:$A$776,$A126,СВЦЭМ!$B$33:$B$776,P$110)+'СЕТ СН'!$H$14+СВЦЭМ!$D$10+'СЕТ СН'!$H$6-'СЕТ СН'!$H$26</f>
        <v>1414.9209529</v>
      </c>
      <c r="Q126" s="36">
        <f>SUMIFS(СВЦЭМ!$D$33:$D$776,СВЦЭМ!$A$33:$A$776,$A126,СВЦЭМ!$B$33:$B$776,Q$110)+'СЕТ СН'!$H$14+СВЦЭМ!$D$10+'СЕТ СН'!$H$6-'СЕТ СН'!$H$26</f>
        <v>1411.9084683799999</v>
      </c>
      <c r="R126" s="36">
        <f>SUMIFS(СВЦЭМ!$D$33:$D$776,СВЦЭМ!$A$33:$A$776,$A126,СВЦЭМ!$B$33:$B$776,R$110)+'СЕТ СН'!$H$14+СВЦЭМ!$D$10+'СЕТ СН'!$H$6-'СЕТ СН'!$H$26</f>
        <v>1405.48751872</v>
      </c>
      <c r="S126" s="36">
        <f>SUMIFS(СВЦЭМ!$D$33:$D$776,СВЦЭМ!$A$33:$A$776,$A126,СВЦЭМ!$B$33:$B$776,S$110)+'СЕТ СН'!$H$14+СВЦЭМ!$D$10+'СЕТ СН'!$H$6-'СЕТ СН'!$H$26</f>
        <v>1400.2058006</v>
      </c>
      <c r="T126" s="36">
        <f>SUMIFS(СВЦЭМ!$D$33:$D$776,СВЦЭМ!$A$33:$A$776,$A126,СВЦЭМ!$B$33:$B$776,T$110)+'СЕТ СН'!$H$14+СВЦЭМ!$D$10+'СЕТ СН'!$H$6-'СЕТ СН'!$H$26</f>
        <v>1427.4590898500001</v>
      </c>
      <c r="U126" s="36">
        <f>SUMIFS(СВЦЭМ!$D$33:$D$776,СВЦЭМ!$A$33:$A$776,$A126,СВЦЭМ!$B$33:$B$776,U$110)+'СЕТ СН'!$H$14+СВЦЭМ!$D$10+'СЕТ СН'!$H$6-'СЕТ СН'!$H$26</f>
        <v>1434.0706243099999</v>
      </c>
      <c r="V126" s="36">
        <f>SUMIFS(СВЦЭМ!$D$33:$D$776,СВЦЭМ!$A$33:$A$776,$A126,СВЦЭМ!$B$33:$B$776,V$110)+'СЕТ СН'!$H$14+СВЦЭМ!$D$10+'СЕТ СН'!$H$6-'СЕТ СН'!$H$26</f>
        <v>1439.0969265200001</v>
      </c>
      <c r="W126" s="36">
        <f>SUMIFS(СВЦЭМ!$D$33:$D$776,СВЦЭМ!$A$33:$A$776,$A126,СВЦЭМ!$B$33:$B$776,W$110)+'СЕТ СН'!$H$14+СВЦЭМ!$D$10+'СЕТ СН'!$H$6-'СЕТ СН'!$H$26</f>
        <v>1440.98425301</v>
      </c>
      <c r="X126" s="36">
        <f>SUMIFS(СВЦЭМ!$D$33:$D$776,СВЦЭМ!$A$33:$A$776,$A126,СВЦЭМ!$B$33:$B$776,X$110)+'СЕТ СН'!$H$14+СВЦЭМ!$D$10+'СЕТ СН'!$H$6-'СЕТ СН'!$H$26</f>
        <v>1421.4844639299999</v>
      </c>
      <c r="Y126" s="36">
        <f>SUMIFS(СВЦЭМ!$D$33:$D$776,СВЦЭМ!$A$33:$A$776,$A126,СВЦЭМ!$B$33:$B$776,Y$110)+'СЕТ СН'!$H$14+СВЦЭМ!$D$10+'СЕТ СН'!$H$6-'СЕТ СН'!$H$26</f>
        <v>1440.2174469199999</v>
      </c>
    </row>
    <row r="127" spans="1:25" ht="15.75" x14ac:dyDescent="0.2">
      <c r="A127" s="35">
        <f t="shared" si="3"/>
        <v>44244</v>
      </c>
      <c r="B127" s="36">
        <f>SUMIFS(СВЦЭМ!$D$33:$D$776,СВЦЭМ!$A$33:$A$776,$A127,СВЦЭМ!$B$33:$B$776,B$110)+'СЕТ СН'!$H$14+СВЦЭМ!$D$10+'СЕТ СН'!$H$6-'СЕТ СН'!$H$26</f>
        <v>1444.9015875</v>
      </c>
      <c r="C127" s="36">
        <f>SUMIFS(СВЦЭМ!$D$33:$D$776,СВЦЭМ!$A$33:$A$776,$A127,СВЦЭМ!$B$33:$B$776,C$110)+'СЕТ СН'!$H$14+СВЦЭМ!$D$10+'СЕТ СН'!$H$6-'СЕТ СН'!$H$26</f>
        <v>1478.60461747</v>
      </c>
      <c r="D127" s="36">
        <f>SUMIFS(СВЦЭМ!$D$33:$D$776,СВЦЭМ!$A$33:$A$776,$A127,СВЦЭМ!$B$33:$B$776,D$110)+'СЕТ СН'!$H$14+СВЦЭМ!$D$10+'СЕТ СН'!$H$6-'СЕТ СН'!$H$26</f>
        <v>1506.4044110099999</v>
      </c>
      <c r="E127" s="36">
        <f>SUMIFS(СВЦЭМ!$D$33:$D$776,СВЦЭМ!$A$33:$A$776,$A127,СВЦЭМ!$B$33:$B$776,E$110)+'СЕТ СН'!$H$14+СВЦЭМ!$D$10+'СЕТ СН'!$H$6-'СЕТ СН'!$H$26</f>
        <v>1503.9952818799998</v>
      </c>
      <c r="F127" s="36">
        <f>SUMIFS(СВЦЭМ!$D$33:$D$776,СВЦЭМ!$A$33:$A$776,$A127,СВЦЭМ!$B$33:$B$776,F$110)+'СЕТ СН'!$H$14+СВЦЭМ!$D$10+'СЕТ СН'!$H$6-'СЕТ СН'!$H$26</f>
        <v>1488.1125540499997</v>
      </c>
      <c r="G127" s="36">
        <f>SUMIFS(СВЦЭМ!$D$33:$D$776,СВЦЭМ!$A$33:$A$776,$A127,СВЦЭМ!$B$33:$B$776,G$110)+'СЕТ СН'!$H$14+СВЦЭМ!$D$10+'СЕТ СН'!$H$6-'СЕТ СН'!$H$26</f>
        <v>1450.9136969000001</v>
      </c>
      <c r="H127" s="36">
        <f>SUMIFS(СВЦЭМ!$D$33:$D$776,СВЦЭМ!$A$33:$A$776,$A127,СВЦЭМ!$B$33:$B$776,H$110)+'СЕТ СН'!$H$14+СВЦЭМ!$D$10+'СЕТ СН'!$H$6-'СЕТ СН'!$H$26</f>
        <v>1432.2969552599998</v>
      </c>
      <c r="I127" s="36">
        <f>SUMIFS(СВЦЭМ!$D$33:$D$776,СВЦЭМ!$A$33:$A$776,$A127,СВЦЭМ!$B$33:$B$776,I$110)+'СЕТ СН'!$H$14+СВЦЭМ!$D$10+'СЕТ СН'!$H$6-'СЕТ СН'!$H$26</f>
        <v>1428.5310452399999</v>
      </c>
      <c r="J127" s="36">
        <f>SUMIFS(СВЦЭМ!$D$33:$D$776,СВЦЭМ!$A$33:$A$776,$A127,СВЦЭМ!$B$33:$B$776,J$110)+'СЕТ СН'!$H$14+СВЦЭМ!$D$10+'СЕТ СН'!$H$6-'СЕТ СН'!$H$26</f>
        <v>1434.9019894600001</v>
      </c>
      <c r="K127" s="36">
        <f>SUMIFS(СВЦЭМ!$D$33:$D$776,СВЦЭМ!$A$33:$A$776,$A127,СВЦЭМ!$B$33:$B$776,K$110)+'СЕТ СН'!$H$14+СВЦЭМ!$D$10+'СЕТ СН'!$H$6-'СЕТ СН'!$H$26</f>
        <v>1433.3920199899999</v>
      </c>
      <c r="L127" s="36">
        <f>SUMIFS(СВЦЭМ!$D$33:$D$776,СВЦЭМ!$A$33:$A$776,$A127,СВЦЭМ!$B$33:$B$776,L$110)+'СЕТ СН'!$H$14+СВЦЭМ!$D$10+'СЕТ СН'!$H$6-'СЕТ СН'!$H$26</f>
        <v>1427.3522157</v>
      </c>
      <c r="M127" s="36">
        <f>SUMIFS(СВЦЭМ!$D$33:$D$776,СВЦЭМ!$A$33:$A$776,$A127,СВЦЭМ!$B$33:$B$776,M$110)+'СЕТ СН'!$H$14+СВЦЭМ!$D$10+'СЕТ СН'!$H$6-'СЕТ СН'!$H$26</f>
        <v>1425.6632035600001</v>
      </c>
      <c r="N127" s="36">
        <f>SUMIFS(СВЦЭМ!$D$33:$D$776,СВЦЭМ!$A$33:$A$776,$A127,СВЦЭМ!$B$33:$B$776,N$110)+'СЕТ СН'!$H$14+СВЦЭМ!$D$10+'СЕТ СН'!$H$6-'СЕТ СН'!$H$26</f>
        <v>1423.4176741900001</v>
      </c>
      <c r="O127" s="36">
        <f>SUMIFS(СВЦЭМ!$D$33:$D$776,СВЦЭМ!$A$33:$A$776,$A127,СВЦЭМ!$B$33:$B$776,O$110)+'СЕТ СН'!$H$14+СВЦЭМ!$D$10+'СЕТ СН'!$H$6-'СЕТ СН'!$H$26</f>
        <v>1407.0330212899999</v>
      </c>
      <c r="P127" s="36">
        <f>SUMIFS(СВЦЭМ!$D$33:$D$776,СВЦЭМ!$A$33:$A$776,$A127,СВЦЭМ!$B$33:$B$776,P$110)+'СЕТ СН'!$H$14+СВЦЭМ!$D$10+'СЕТ СН'!$H$6-'СЕТ СН'!$H$26</f>
        <v>1407.25668045</v>
      </c>
      <c r="Q127" s="36">
        <f>SUMIFS(СВЦЭМ!$D$33:$D$776,СВЦЭМ!$A$33:$A$776,$A127,СВЦЭМ!$B$33:$B$776,Q$110)+'СЕТ СН'!$H$14+СВЦЭМ!$D$10+'СЕТ СН'!$H$6-'СЕТ СН'!$H$26</f>
        <v>1428.30917155</v>
      </c>
      <c r="R127" s="36">
        <f>SUMIFS(СВЦЭМ!$D$33:$D$776,СВЦЭМ!$A$33:$A$776,$A127,СВЦЭМ!$B$33:$B$776,R$110)+'СЕТ СН'!$H$14+СВЦЭМ!$D$10+'СЕТ СН'!$H$6-'СЕТ СН'!$H$26</f>
        <v>1422.6555387499998</v>
      </c>
      <c r="S127" s="36">
        <f>SUMIFS(СВЦЭМ!$D$33:$D$776,СВЦЭМ!$A$33:$A$776,$A127,СВЦЭМ!$B$33:$B$776,S$110)+'СЕТ СН'!$H$14+СВЦЭМ!$D$10+'СЕТ СН'!$H$6-'СЕТ СН'!$H$26</f>
        <v>1412.0716779499999</v>
      </c>
      <c r="T127" s="36">
        <f>SUMIFS(СВЦЭМ!$D$33:$D$776,СВЦЭМ!$A$33:$A$776,$A127,СВЦЭМ!$B$33:$B$776,T$110)+'СЕТ СН'!$H$14+СВЦЭМ!$D$10+'СЕТ СН'!$H$6-'СЕТ СН'!$H$26</f>
        <v>1420.6644243799999</v>
      </c>
      <c r="U127" s="36">
        <f>SUMIFS(СВЦЭМ!$D$33:$D$776,СВЦЭМ!$A$33:$A$776,$A127,СВЦЭМ!$B$33:$B$776,U$110)+'СЕТ СН'!$H$14+СВЦЭМ!$D$10+'СЕТ СН'!$H$6-'СЕТ СН'!$H$26</f>
        <v>1430.0690746099999</v>
      </c>
      <c r="V127" s="36">
        <f>SUMIFS(СВЦЭМ!$D$33:$D$776,СВЦЭМ!$A$33:$A$776,$A127,СВЦЭМ!$B$33:$B$776,V$110)+'СЕТ СН'!$H$14+СВЦЭМ!$D$10+'СЕТ СН'!$H$6-'СЕТ СН'!$H$26</f>
        <v>1427.7758879999999</v>
      </c>
      <c r="W127" s="36">
        <f>SUMIFS(СВЦЭМ!$D$33:$D$776,СВЦЭМ!$A$33:$A$776,$A127,СВЦЭМ!$B$33:$B$776,W$110)+'СЕТ СН'!$H$14+СВЦЭМ!$D$10+'СЕТ СН'!$H$6-'СЕТ СН'!$H$26</f>
        <v>1422.72483147</v>
      </c>
      <c r="X127" s="36">
        <f>SUMIFS(СВЦЭМ!$D$33:$D$776,СВЦЭМ!$A$33:$A$776,$A127,СВЦЭМ!$B$33:$B$776,X$110)+'СЕТ СН'!$H$14+СВЦЭМ!$D$10+'СЕТ СН'!$H$6-'СЕТ СН'!$H$26</f>
        <v>1432.16190336</v>
      </c>
      <c r="Y127" s="36">
        <f>SUMIFS(СВЦЭМ!$D$33:$D$776,СВЦЭМ!$A$33:$A$776,$A127,СВЦЭМ!$B$33:$B$776,Y$110)+'СЕТ СН'!$H$14+СВЦЭМ!$D$10+'СЕТ СН'!$H$6-'СЕТ СН'!$H$26</f>
        <v>1441.6922412700001</v>
      </c>
    </row>
    <row r="128" spans="1:25" ht="15.75" x14ac:dyDescent="0.2">
      <c r="A128" s="35">
        <f t="shared" si="3"/>
        <v>44245</v>
      </c>
      <c r="B128" s="36">
        <f>SUMIFS(СВЦЭМ!$D$33:$D$776,СВЦЭМ!$A$33:$A$776,$A128,СВЦЭМ!$B$33:$B$776,B$110)+'СЕТ СН'!$H$14+СВЦЭМ!$D$10+'СЕТ СН'!$H$6-'СЕТ СН'!$H$26</f>
        <v>1476.86927414</v>
      </c>
      <c r="C128" s="36">
        <f>SUMIFS(СВЦЭМ!$D$33:$D$776,СВЦЭМ!$A$33:$A$776,$A128,СВЦЭМ!$B$33:$B$776,C$110)+'СЕТ СН'!$H$14+СВЦЭМ!$D$10+'СЕТ СН'!$H$6-'СЕТ СН'!$H$26</f>
        <v>1493.4123844699998</v>
      </c>
      <c r="D128" s="36">
        <f>SUMIFS(СВЦЭМ!$D$33:$D$776,СВЦЭМ!$A$33:$A$776,$A128,СВЦЭМ!$B$33:$B$776,D$110)+'СЕТ СН'!$H$14+СВЦЭМ!$D$10+'СЕТ СН'!$H$6-'СЕТ СН'!$H$26</f>
        <v>1524.3180800999999</v>
      </c>
      <c r="E128" s="36">
        <f>SUMIFS(СВЦЭМ!$D$33:$D$776,СВЦЭМ!$A$33:$A$776,$A128,СВЦЭМ!$B$33:$B$776,E$110)+'СЕТ СН'!$H$14+СВЦЭМ!$D$10+'СЕТ СН'!$H$6-'СЕТ СН'!$H$26</f>
        <v>1529.50973742</v>
      </c>
      <c r="F128" s="36">
        <f>SUMIFS(СВЦЭМ!$D$33:$D$776,СВЦЭМ!$A$33:$A$776,$A128,СВЦЭМ!$B$33:$B$776,F$110)+'СЕТ СН'!$H$14+СВЦЭМ!$D$10+'СЕТ СН'!$H$6-'СЕТ СН'!$H$26</f>
        <v>1520.4862049099997</v>
      </c>
      <c r="G128" s="36">
        <f>SUMIFS(СВЦЭМ!$D$33:$D$776,СВЦЭМ!$A$33:$A$776,$A128,СВЦЭМ!$B$33:$B$776,G$110)+'СЕТ СН'!$H$14+СВЦЭМ!$D$10+'СЕТ СН'!$H$6-'СЕТ СН'!$H$26</f>
        <v>1498.8101433500001</v>
      </c>
      <c r="H128" s="36">
        <f>SUMIFS(СВЦЭМ!$D$33:$D$776,СВЦЭМ!$A$33:$A$776,$A128,СВЦЭМ!$B$33:$B$776,H$110)+'СЕТ СН'!$H$14+СВЦЭМ!$D$10+'СЕТ СН'!$H$6-'СЕТ СН'!$H$26</f>
        <v>1456.7675627899998</v>
      </c>
      <c r="I128" s="36">
        <f>SUMIFS(СВЦЭМ!$D$33:$D$776,СВЦЭМ!$A$33:$A$776,$A128,СВЦЭМ!$B$33:$B$776,I$110)+'СЕТ СН'!$H$14+СВЦЭМ!$D$10+'СЕТ СН'!$H$6-'СЕТ СН'!$H$26</f>
        <v>1428.5014986599999</v>
      </c>
      <c r="J128" s="36">
        <f>SUMIFS(СВЦЭМ!$D$33:$D$776,СВЦЭМ!$A$33:$A$776,$A128,СВЦЭМ!$B$33:$B$776,J$110)+'СЕТ СН'!$H$14+СВЦЭМ!$D$10+'СЕТ СН'!$H$6-'СЕТ СН'!$H$26</f>
        <v>1404.1955868800001</v>
      </c>
      <c r="K128" s="36">
        <f>SUMIFS(СВЦЭМ!$D$33:$D$776,СВЦЭМ!$A$33:$A$776,$A128,СВЦЭМ!$B$33:$B$776,K$110)+'СЕТ СН'!$H$14+СВЦЭМ!$D$10+'СЕТ СН'!$H$6-'СЕТ СН'!$H$26</f>
        <v>1405.33975728</v>
      </c>
      <c r="L128" s="36">
        <f>SUMIFS(СВЦЭМ!$D$33:$D$776,СВЦЭМ!$A$33:$A$776,$A128,СВЦЭМ!$B$33:$B$776,L$110)+'СЕТ СН'!$H$14+СВЦЭМ!$D$10+'СЕТ СН'!$H$6-'СЕТ СН'!$H$26</f>
        <v>1400.5534413</v>
      </c>
      <c r="M128" s="36">
        <f>SUMIFS(СВЦЭМ!$D$33:$D$776,СВЦЭМ!$A$33:$A$776,$A128,СВЦЭМ!$B$33:$B$776,M$110)+'СЕТ СН'!$H$14+СВЦЭМ!$D$10+'СЕТ СН'!$H$6-'СЕТ СН'!$H$26</f>
        <v>1405.74819015</v>
      </c>
      <c r="N128" s="36">
        <f>SUMIFS(СВЦЭМ!$D$33:$D$776,СВЦЭМ!$A$33:$A$776,$A128,СВЦЭМ!$B$33:$B$776,N$110)+'СЕТ СН'!$H$14+СВЦЭМ!$D$10+'СЕТ СН'!$H$6-'СЕТ СН'!$H$26</f>
        <v>1419.3991147900001</v>
      </c>
      <c r="O128" s="36">
        <f>SUMIFS(СВЦЭМ!$D$33:$D$776,СВЦЭМ!$A$33:$A$776,$A128,СВЦЭМ!$B$33:$B$776,O$110)+'СЕТ СН'!$H$14+СВЦЭМ!$D$10+'СЕТ СН'!$H$6-'СЕТ СН'!$H$26</f>
        <v>1405.9318687699999</v>
      </c>
      <c r="P128" s="36">
        <f>SUMIFS(СВЦЭМ!$D$33:$D$776,СВЦЭМ!$A$33:$A$776,$A128,СВЦЭМ!$B$33:$B$776,P$110)+'СЕТ СН'!$H$14+СВЦЭМ!$D$10+'СЕТ СН'!$H$6-'СЕТ СН'!$H$26</f>
        <v>1407.9904767200001</v>
      </c>
      <c r="Q128" s="36">
        <f>SUMIFS(СВЦЭМ!$D$33:$D$776,СВЦЭМ!$A$33:$A$776,$A128,СВЦЭМ!$B$33:$B$776,Q$110)+'СЕТ СН'!$H$14+СВЦЭМ!$D$10+'СЕТ СН'!$H$6-'СЕТ СН'!$H$26</f>
        <v>1416.3734804400001</v>
      </c>
      <c r="R128" s="36">
        <f>SUMIFS(СВЦЭМ!$D$33:$D$776,СВЦЭМ!$A$33:$A$776,$A128,СВЦЭМ!$B$33:$B$776,R$110)+'СЕТ СН'!$H$14+СВЦЭМ!$D$10+'СЕТ СН'!$H$6-'СЕТ СН'!$H$26</f>
        <v>1429.6314685499999</v>
      </c>
      <c r="S128" s="36">
        <f>SUMIFS(СВЦЭМ!$D$33:$D$776,СВЦЭМ!$A$33:$A$776,$A128,СВЦЭМ!$B$33:$B$776,S$110)+'СЕТ СН'!$H$14+СВЦЭМ!$D$10+'СЕТ СН'!$H$6-'СЕТ СН'!$H$26</f>
        <v>1403.5792304699999</v>
      </c>
      <c r="T128" s="36">
        <f>SUMIFS(СВЦЭМ!$D$33:$D$776,СВЦЭМ!$A$33:$A$776,$A128,СВЦЭМ!$B$33:$B$776,T$110)+'СЕТ СН'!$H$14+СВЦЭМ!$D$10+'СЕТ СН'!$H$6-'СЕТ СН'!$H$26</f>
        <v>1379.61096948</v>
      </c>
      <c r="U128" s="36">
        <f>SUMIFS(СВЦЭМ!$D$33:$D$776,СВЦЭМ!$A$33:$A$776,$A128,СВЦЭМ!$B$33:$B$776,U$110)+'СЕТ СН'!$H$14+СВЦЭМ!$D$10+'СЕТ СН'!$H$6-'СЕТ СН'!$H$26</f>
        <v>1383.3579005199999</v>
      </c>
      <c r="V128" s="36">
        <f>SUMIFS(СВЦЭМ!$D$33:$D$776,СВЦЭМ!$A$33:$A$776,$A128,СВЦЭМ!$B$33:$B$776,V$110)+'СЕТ СН'!$H$14+СВЦЭМ!$D$10+'СЕТ СН'!$H$6-'СЕТ СН'!$H$26</f>
        <v>1373.9002131100001</v>
      </c>
      <c r="W128" s="36">
        <f>SUMIFS(СВЦЭМ!$D$33:$D$776,СВЦЭМ!$A$33:$A$776,$A128,СВЦЭМ!$B$33:$B$776,W$110)+'СЕТ СН'!$H$14+СВЦЭМ!$D$10+'СЕТ СН'!$H$6-'СЕТ СН'!$H$26</f>
        <v>1390.3880814700001</v>
      </c>
      <c r="X128" s="36">
        <f>SUMIFS(СВЦЭМ!$D$33:$D$776,СВЦЭМ!$A$33:$A$776,$A128,СВЦЭМ!$B$33:$B$776,X$110)+'СЕТ СН'!$H$14+СВЦЭМ!$D$10+'СЕТ СН'!$H$6-'СЕТ СН'!$H$26</f>
        <v>1404.7575895999998</v>
      </c>
      <c r="Y128" s="36">
        <f>SUMIFS(СВЦЭМ!$D$33:$D$776,СВЦЭМ!$A$33:$A$776,$A128,СВЦЭМ!$B$33:$B$776,Y$110)+'СЕТ СН'!$H$14+СВЦЭМ!$D$10+'СЕТ СН'!$H$6-'СЕТ СН'!$H$26</f>
        <v>1442.1245771499998</v>
      </c>
    </row>
    <row r="129" spans="1:27" ht="15.75" x14ac:dyDescent="0.2">
      <c r="A129" s="35">
        <f t="shared" si="3"/>
        <v>44246</v>
      </c>
      <c r="B129" s="36">
        <f>SUMIFS(СВЦЭМ!$D$33:$D$776,СВЦЭМ!$A$33:$A$776,$A129,СВЦЭМ!$B$33:$B$776,B$110)+'СЕТ СН'!$H$14+СВЦЭМ!$D$10+'СЕТ СН'!$H$6-'СЕТ СН'!$H$26</f>
        <v>1451.6615400400001</v>
      </c>
      <c r="C129" s="36">
        <f>SUMIFS(СВЦЭМ!$D$33:$D$776,СВЦЭМ!$A$33:$A$776,$A129,СВЦЭМ!$B$33:$B$776,C$110)+'СЕТ СН'!$H$14+СВЦЭМ!$D$10+'СЕТ СН'!$H$6-'СЕТ СН'!$H$26</f>
        <v>1475.7200533700002</v>
      </c>
      <c r="D129" s="36">
        <f>SUMIFS(СВЦЭМ!$D$33:$D$776,СВЦЭМ!$A$33:$A$776,$A129,СВЦЭМ!$B$33:$B$776,D$110)+'СЕТ СН'!$H$14+СВЦЭМ!$D$10+'СЕТ СН'!$H$6-'СЕТ СН'!$H$26</f>
        <v>1515.2267024399998</v>
      </c>
      <c r="E129" s="36">
        <f>SUMIFS(СВЦЭМ!$D$33:$D$776,СВЦЭМ!$A$33:$A$776,$A129,СВЦЭМ!$B$33:$B$776,E$110)+'СЕТ СН'!$H$14+СВЦЭМ!$D$10+'СЕТ СН'!$H$6-'СЕТ СН'!$H$26</f>
        <v>1520.4870163599999</v>
      </c>
      <c r="F129" s="36">
        <f>SUMIFS(СВЦЭМ!$D$33:$D$776,СВЦЭМ!$A$33:$A$776,$A129,СВЦЭМ!$B$33:$B$776,F$110)+'СЕТ СН'!$H$14+СВЦЭМ!$D$10+'СЕТ СН'!$H$6-'СЕТ СН'!$H$26</f>
        <v>1516.9912795800001</v>
      </c>
      <c r="G129" s="36">
        <f>SUMIFS(СВЦЭМ!$D$33:$D$776,СВЦЭМ!$A$33:$A$776,$A129,СВЦЭМ!$B$33:$B$776,G$110)+'СЕТ СН'!$H$14+СВЦЭМ!$D$10+'СЕТ СН'!$H$6-'СЕТ СН'!$H$26</f>
        <v>1490.96278781</v>
      </c>
      <c r="H129" s="36">
        <f>SUMIFS(СВЦЭМ!$D$33:$D$776,СВЦЭМ!$A$33:$A$776,$A129,СВЦЭМ!$B$33:$B$776,H$110)+'СЕТ СН'!$H$14+СВЦЭМ!$D$10+'СЕТ СН'!$H$6-'СЕТ СН'!$H$26</f>
        <v>1456.7419043099999</v>
      </c>
      <c r="I129" s="36">
        <f>SUMIFS(СВЦЭМ!$D$33:$D$776,СВЦЭМ!$A$33:$A$776,$A129,СВЦЭМ!$B$33:$B$776,I$110)+'СЕТ СН'!$H$14+СВЦЭМ!$D$10+'СЕТ СН'!$H$6-'СЕТ СН'!$H$26</f>
        <v>1424.59709185</v>
      </c>
      <c r="J129" s="36">
        <f>SUMIFS(СВЦЭМ!$D$33:$D$776,СВЦЭМ!$A$33:$A$776,$A129,СВЦЭМ!$B$33:$B$776,J$110)+'СЕТ СН'!$H$14+СВЦЭМ!$D$10+'СЕТ СН'!$H$6-'СЕТ СН'!$H$26</f>
        <v>1400.1627775500001</v>
      </c>
      <c r="K129" s="36">
        <f>SUMIFS(СВЦЭМ!$D$33:$D$776,СВЦЭМ!$A$33:$A$776,$A129,СВЦЭМ!$B$33:$B$776,K$110)+'СЕТ СН'!$H$14+СВЦЭМ!$D$10+'СЕТ СН'!$H$6-'СЕТ СН'!$H$26</f>
        <v>1400.8450625400001</v>
      </c>
      <c r="L129" s="36">
        <f>SUMIFS(СВЦЭМ!$D$33:$D$776,СВЦЭМ!$A$33:$A$776,$A129,СВЦЭМ!$B$33:$B$776,L$110)+'СЕТ СН'!$H$14+СВЦЭМ!$D$10+'СЕТ СН'!$H$6-'СЕТ СН'!$H$26</f>
        <v>1430.49003829</v>
      </c>
      <c r="M129" s="36">
        <f>SUMIFS(СВЦЭМ!$D$33:$D$776,СВЦЭМ!$A$33:$A$776,$A129,СВЦЭМ!$B$33:$B$776,M$110)+'СЕТ СН'!$H$14+СВЦЭМ!$D$10+'СЕТ СН'!$H$6-'СЕТ СН'!$H$26</f>
        <v>1416.3355448799998</v>
      </c>
      <c r="N129" s="36">
        <f>SUMIFS(СВЦЭМ!$D$33:$D$776,СВЦЭМ!$A$33:$A$776,$A129,СВЦЭМ!$B$33:$B$776,N$110)+'СЕТ СН'!$H$14+СВЦЭМ!$D$10+'СЕТ СН'!$H$6-'СЕТ СН'!$H$26</f>
        <v>1430.8896541199999</v>
      </c>
      <c r="O129" s="36">
        <f>SUMIFS(СВЦЭМ!$D$33:$D$776,СВЦЭМ!$A$33:$A$776,$A129,СВЦЭМ!$B$33:$B$776,O$110)+'СЕТ СН'!$H$14+СВЦЭМ!$D$10+'СЕТ СН'!$H$6-'СЕТ СН'!$H$26</f>
        <v>1439.1374712100001</v>
      </c>
      <c r="P129" s="36">
        <f>SUMIFS(СВЦЭМ!$D$33:$D$776,СВЦЭМ!$A$33:$A$776,$A129,СВЦЭМ!$B$33:$B$776,P$110)+'СЕТ СН'!$H$14+СВЦЭМ!$D$10+'СЕТ СН'!$H$6-'СЕТ СН'!$H$26</f>
        <v>1416.95451656</v>
      </c>
      <c r="Q129" s="36">
        <f>SUMIFS(СВЦЭМ!$D$33:$D$776,СВЦЭМ!$A$33:$A$776,$A129,СВЦЭМ!$B$33:$B$776,Q$110)+'СЕТ СН'!$H$14+СВЦЭМ!$D$10+'СЕТ СН'!$H$6-'СЕТ СН'!$H$26</f>
        <v>1423.3190039299998</v>
      </c>
      <c r="R129" s="36">
        <f>SUMIFS(СВЦЭМ!$D$33:$D$776,СВЦЭМ!$A$33:$A$776,$A129,СВЦЭМ!$B$33:$B$776,R$110)+'СЕТ СН'!$H$14+СВЦЭМ!$D$10+'СЕТ СН'!$H$6-'СЕТ СН'!$H$26</f>
        <v>1439.6359768100001</v>
      </c>
      <c r="S129" s="36">
        <f>SUMIFS(СВЦЭМ!$D$33:$D$776,СВЦЭМ!$A$33:$A$776,$A129,СВЦЭМ!$B$33:$B$776,S$110)+'СЕТ СН'!$H$14+СВЦЭМ!$D$10+'СЕТ СН'!$H$6-'СЕТ СН'!$H$26</f>
        <v>1422.5392417200001</v>
      </c>
      <c r="T129" s="36">
        <f>SUMIFS(СВЦЭМ!$D$33:$D$776,СВЦЭМ!$A$33:$A$776,$A129,СВЦЭМ!$B$33:$B$776,T$110)+'СЕТ СН'!$H$14+СВЦЭМ!$D$10+'СЕТ СН'!$H$6-'СЕТ СН'!$H$26</f>
        <v>1409.78700319</v>
      </c>
      <c r="U129" s="36">
        <f>SUMIFS(СВЦЭМ!$D$33:$D$776,СВЦЭМ!$A$33:$A$776,$A129,СВЦЭМ!$B$33:$B$776,U$110)+'СЕТ СН'!$H$14+СВЦЭМ!$D$10+'СЕТ СН'!$H$6-'СЕТ СН'!$H$26</f>
        <v>1410.0000872000001</v>
      </c>
      <c r="V129" s="36">
        <f>SUMIFS(СВЦЭМ!$D$33:$D$776,СВЦЭМ!$A$33:$A$776,$A129,СВЦЭМ!$B$33:$B$776,V$110)+'СЕТ СН'!$H$14+СВЦЭМ!$D$10+'СЕТ СН'!$H$6-'СЕТ СН'!$H$26</f>
        <v>1405.0009871100001</v>
      </c>
      <c r="W129" s="36">
        <f>SUMIFS(СВЦЭМ!$D$33:$D$776,СВЦЭМ!$A$33:$A$776,$A129,СВЦЭМ!$B$33:$B$776,W$110)+'СЕТ СН'!$H$14+СВЦЭМ!$D$10+'СЕТ СН'!$H$6-'СЕТ СН'!$H$26</f>
        <v>1414.8077102799998</v>
      </c>
      <c r="X129" s="36">
        <f>SUMIFS(СВЦЭМ!$D$33:$D$776,СВЦЭМ!$A$33:$A$776,$A129,СВЦЭМ!$B$33:$B$776,X$110)+'СЕТ СН'!$H$14+СВЦЭМ!$D$10+'СЕТ СН'!$H$6-'СЕТ СН'!$H$26</f>
        <v>1438.3864059299999</v>
      </c>
      <c r="Y129" s="36">
        <f>SUMIFS(СВЦЭМ!$D$33:$D$776,СВЦЭМ!$A$33:$A$776,$A129,СВЦЭМ!$B$33:$B$776,Y$110)+'СЕТ СН'!$H$14+СВЦЭМ!$D$10+'СЕТ СН'!$H$6-'СЕТ СН'!$H$26</f>
        <v>1459.9511123900002</v>
      </c>
    </row>
    <row r="130" spans="1:27" ht="15.75" x14ac:dyDescent="0.2">
      <c r="A130" s="35">
        <f t="shared" si="3"/>
        <v>44247</v>
      </c>
      <c r="B130" s="36">
        <f>SUMIFS(СВЦЭМ!$D$33:$D$776,СВЦЭМ!$A$33:$A$776,$A130,СВЦЭМ!$B$33:$B$776,B$110)+'СЕТ СН'!$H$14+СВЦЭМ!$D$10+'СЕТ СН'!$H$6-'СЕТ СН'!$H$26</f>
        <v>1460.0185577100001</v>
      </c>
      <c r="C130" s="36">
        <f>SUMIFS(СВЦЭМ!$D$33:$D$776,СВЦЭМ!$A$33:$A$776,$A130,СВЦЭМ!$B$33:$B$776,C$110)+'СЕТ СН'!$H$14+СВЦЭМ!$D$10+'СЕТ СН'!$H$6-'СЕТ СН'!$H$26</f>
        <v>1481.04440325</v>
      </c>
      <c r="D130" s="36">
        <f>SUMIFS(СВЦЭМ!$D$33:$D$776,СВЦЭМ!$A$33:$A$776,$A130,СВЦЭМ!$B$33:$B$776,D$110)+'СЕТ СН'!$H$14+СВЦЭМ!$D$10+'СЕТ СН'!$H$6-'СЕТ СН'!$H$26</f>
        <v>1505.81147749</v>
      </c>
      <c r="E130" s="36">
        <f>SUMIFS(СВЦЭМ!$D$33:$D$776,СВЦЭМ!$A$33:$A$776,$A130,СВЦЭМ!$B$33:$B$776,E$110)+'СЕТ СН'!$H$14+СВЦЭМ!$D$10+'СЕТ СН'!$H$6-'СЕТ СН'!$H$26</f>
        <v>1507.6506205599999</v>
      </c>
      <c r="F130" s="36">
        <f>SUMIFS(СВЦЭМ!$D$33:$D$776,СВЦЭМ!$A$33:$A$776,$A130,СВЦЭМ!$B$33:$B$776,F$110)+'СЕТ СН'!$H$14+СВЦЭМ!$D$10+'СЕТ СН'!$H$6-'СЕТ СН'!$H$26</f>
        <v>1511.8587120699999</v>
      </c>
      <c r="G130" s="36">
        <f>SUMIFS(СВЦЭМ!$D$33:$D$776,СВЦЭМ!$A$33:$A$776,$A130,СВЦЭМ!$B$33:$B$776,G$110)+'СЕТ СН'!$H$14+СВЦЭМ!$D$10+'СЕТ СН'!$H$6-'СЕТ СН'!$H$26</f>
        <v>1489.1249695400002</v>
      </c>
      <c r="H130" s="36">
        <f>SUMIFS(СВЦЭМ!$D$33:$D$776,СВЦЭМ!$A$33:$A$776,$A130,СВЦЭМ!$B$33:$B$776,H$110)+'СЕТ СН'!$H$14+СВЦЭМ!$D$10+'СЕТ СН'!$H$6-'СЕТ СН'!$H$26</f>
        <v>1457.7219381499999</v>
      </c>
      <c r="I130" s="36">
        <f>SUMIFS(СВЦЭМ!$D$33:$D$776,СВЦЭМ!$A$33:$A$776,$A130,СВЦЭМ!$B$33:$B$776,I$110)+'СЕТ СН'!$H$14+СВЦЭМ!$D$10+'СЕТ СН'!$H$6-'СЕТ СН'!$H$26</f>
        <v>1430.2125963899998</v>
      </c>
      <c r="J130" s="36">
        <f>SUMIFS(СВЦЭМ!$D$33:$D$776,СВЦЭМ!$A$33:$A$776,$A130,СВЦЭМ!$B$33:$B$776,J$110)+'СЕТ СН'!$H$14+СВЦЭМ!$D$10+'СЕТ СН'!$H$6-'СЕТ СН'!$H$26</f>
        <v>1400.0864321199999</v>
      </c>
      <c r="K130" s="36">
        <f>SUMIFS(СВЦЭМ!$D$33:$D$776,СВЦЭМ!$A$33:$A$776,$A130,СВЦЭМ!$B$33:$B$776,K$110)+'СЕТ СН'!$H$14+СВЦЭМ!$D$10+'СЕТ СН'!$H$6-'СЕТ СН'!$H$26</f>
        <v>1395.22483186</v>
      </c>
      <c r="L130" s="36">
        <f>SUMIFS(СВЦЭМ!$D$33:$D$776,СВЦЭМ!$A$33:$A$776,$A130,СВЦЭМ!$B$33:$B$776,L$110)+'СЕТ СН'!$H$14+СВЦЭМ!$D$10+'СЕТ СН'!$H$6-'СЕТ СН'!$H$26</f>
        <v>1395.8056229399999</v>
      </c>
      <c r="M130" s="36">
        <f>SUMIFS(СВЦЭМ!$D$33:$D$776,СВЦЭМ!$A$33:$A$776,$A130,СВЦЭМ!$B$33:$B$776,M$110)+'СЕТ СН'!$H$14+СВЦЭМ!$D$10+'СЕТ СН'!$H$6-'СЕТ СН'!$H$26</f>
        <v>1405.52523572</v>
      </c>
      <c r="N130" s="36">
        <f>SUMIFS(СВЦЭМ!$D$33:$D$776,СВЦЭМ!$A$33:$A$776,$A130,СВЦЭМ!$B$33:$B$776,N$110)+'СЕТ СН'!$H$14+СВЦЭМ!$D$10+'СЕТ СН'!$H$6-'СЕТ СН'!$H$26</f>
        <v>1387.8554562899999</v>
      </c>
      <c r="O130" s="36">
        <f>SUMIFS(СВЦЭМ!$D$33:$D$776,СВЦЭМ!$A$33:$A$776,$A130,СВЦЭМ!$B$33:$B$776,O$110)+'СЕТ СН'!$H$14+СВЦЭМ!$D$10+'СЕТ СН'!$H$6-'СЕТ СН'!$H$26</f>
        <v>1394.2345958799999</v>
      </c>
      <c r="P130" s="36">
        <f>SUMIFS(СВЦЭМ!$D$33:$D$776,СВЦЭМ!$A$33:$A$776,$A130,СВЦЭМ!$B$33:$B$776,P$110)+'СЕТ СН'!$H$14+СВЦЭМ!$D$10+'СЕТ СН'!$H$6-'СЕТ СН'!$H$26</f>
        <v>1376.80175691</v>
      </c>
      <c r="Q130" s="36">
        <f>SUMIFS(СВЦЭМ!$D$33:$D$776,СВЦЭМ!$A$33:$A$776,$A130,СВЦЭМ!$B$33:$B$776,Q$110)+'СЕТ СН'!$H$14+СВЦЭМ!$D$10+'СЕТ СН'!$H$6-'СЕТ СН'!$H$26</f>
        <v>1383.0372846499999</v>
      </c>
      <c r="R130" s="36">
        <f>SUMIFS(СВЦЭМ!$D$33:$D$776,СВЦЭМ!$A$33:$A$776,$A130,СВЦЭМ!$B$33:$B$776,R$110)+'СЕТ СН'!$H$14+СВЦЭМ!$D$10+'СЕТ СН'!$H$6-'СЕТ СН'!$H$26</f>
        <v>1389.12997653</v>
      </c>
      <c r="S130" s="36">
        <f>SUMIFS(СВЦЭМ!$D$33:$D$776,СВЦЭМ!$A$33:$A$776,$A130,СВЦЭМ!$B$33:$B$776,S$110)+'СЕТ СН'!$H$14+СВЦЭМ!$D$10+'СЕТ СН'!$H$6-'СЕТ СН'!$H$26</f>
        <v>1361.41667463</v>
      </c>
      <c r="T130" s="36">
        <f>SUMIFS(СВЦЭМ!$D$33:$D$776,СВЦЭМ!$A$33:$A$776,$A130,СВЦЭМ!$B$33:$B$776,T$110)+'СЕТ СН'!$H$14+СВЦЭМ!$D$10+'СЕТ СН'!$H$6-'СЕТ СН'!$H$26</f>
        <v>1364.6967194199999</v>
      </c>
      <c r="U130" s="36">
        <f>SUMIFS(СВЦЭМ!$D$33:$D$776,СВЦЭМ!$A$33:$A$776,$A130,СВЦЭМ!$B$33:$B$776,U$110)+'СЕТ СН'!$H$14+СВЦЭМ!$D$10+'СЕТ СН'!$H$6-'СЕТ СН'!$H$26</f>
        <v>1377.0783142400001</v>
      </c>
      <c r="V130" s="36">
        <f>SUMIFS(СВЦЭМ!$D$33:$D$776,СВЦЭМ!$A$33:$A$776,$A130,СВЦЭМ!$B$33:$B$776,V$110)+'СЕТ СН'!$H$14+СВЦЭМ!$D$10+'СЕТ СН'!$H$6-'СЕТ СН'!$H$26</f>
        <v>1378.3314921799999</v>
      </c>
      <c r="W130" s="36">
        <f>SUMIFS(СВЦЭМ!$D$33:$D$776,СВЦЭМ!$A$33:$A$776,$A130,СВЦЭМ!$B$33:$B$776,W$110)+'СЕТ СН'!$H$14+СВЦЭМ!$D$10+'СЕТ СН'!$H$6-'СЕТ СН'!$H$26</f>
        <v>1376.9336010100001</v>
      </c>
      <c r="X130" s="36">
        <f>SUMIFS(СВЦЭМ!$D$33:$D$776,СВЦЭМ!$A$33:$A$776,$A130,СВЦЭМ!$B$33:$B$776,X$110)+'СЕТ СН'!$H$14+СВЦЭМ!$D$10+'СЕТ СН'!$H$6-'СЕТ СН'!$H$26</f>
        <v>1388.6127592799999</v>
      </c>
      <c r="Y130" s="36">
        <f>SUMIFS(СВЦЭМ!$D$33:$D$776,СВЦЭМ!$A$33:$A$776,$A130,СВЦЭМ!$B$33:$B$776,Y$110)+'СЕТ СН'!$H$14+СВЦЭМ!$D$10+'СЕТ СН'!$H$6-'СЕТ СН'!$H$26</f>
        <v>1402.09770002</v>
      </c>
    </row>
    <row r="131" spans="1:27" ht="15.75" x14ac:dyDescent="0.2">
      <c r="A131" s="35">
        <f t="shared" si="3"/>
        <v>44248</v>
      </c>
      <c r="B131" s="36">
        <f>SUMIFS(СВЦЭМ!$D$33:$D$776,СВЦЭМ!$A$33:$A$776,$A131,СВЦЭМ!$B$33:$B$776,B$110)+'СЕТ СН'!$H$14+СВЦЭМ!$D$10+'СЕТ СН'!$H$6-'СЕТ СН'!$H$26</f>
        <v>1450.54053823</v>
      </c>
      <c r="C131" s="36">
        <f>SUMIFS(СВЦЭМ!$D$33:$D$776,СВЦЭМ!$A$33:$A$776,$A131,СВЦЭМ!$B$33:$B$776,C$110)+'СЕТ СН'!$H$14+СВЦЭМ!$D$10+'СЕТ СН'!$H$6-'СЕТ СН'!$H$26</f>
        <v>1466.6971797199999</v>
      </c>
      <c r="D131" s="36">
        <f>SUMIFS(СВЦЭМ!$D$33:$D$776,СВЦЭМ!$A$33:$A$776,$A131,СВЦЭМ!$B$33:$B$776,D$110)+'СЕТ СН'!$H$14+СВЦЭМ!$D$10+'СЕТ СН'!$H$6-'СЕТ СН'!$H$26</f>
        <v>1493.9525040099998</v>
      </c>
      <c r="E131" s="36">
        <f>SUMIFS(СВЦЭМ!$D$33:$D$776,СВЦЭМ!$A$33:$A$776,$A131,СВЦЭМ!$B$33:$B$776,E$110)+'СЕТ СН'!$H$14+СВЦЭМ!$D$10+'СЕТ СН'!$H$6-'СЕТ СН'!$H$26</f>
        <v>1497.7356202299998</v>
      </c>
      <c r="F131" s="36">
        <f>SUMIFS(СВЦЭМ!$D$33:$D$776,СВЦЭМ!$A$33:$A$776,$A131,СВЦЭМ!$B$33:$B$776,F$110)+'СЕТ СН'!$H$14+СВЦЭМ!$D$10+'СЕТ СН'!$H$6-'СЕТ СН'!$H$26</f>
        <v>1503.5345167800001</v>
      </c>
      <c r="G131" s="36">
        <f>SUMIFS(СВЦЭМ!$D$33:$D$776,СВЦЭМ!$A$33:$A$776,$A131,СВЦЭМ!$B$33:$B$776,G$110)+'СЕТ СН'!$H$14+СВЦЭМ!$D$10+'СЕТ СН'!$H$6-'СЕТ СН'!$H$26</f>
        <v>1502.8867264299997</v>
      </c>
      <c r="H131" s="36">
        <f>SUMIFS(СВЦЭМ!$D$33:$D$776,СВЦЭМ!$A$33:$A$776,$A131,СВЦЭМ!$B$33:$B$776,H$110)+'СЕТ СН'!$H$14+СВЦЭМ!$D$10+'СЕТ СН'!$H$6-'СЕТ СН'!$H$26</f>
        <v>1491.7191321599998</v>
      </c>
      <c r="I131" s="36">
        <f>SUMIFS(СВЦЭМ!$D$33:$D$776,СВЦЭМ!$A$33:$A$776,$A131,СВЦЭМ!$B$33:$B$776,I$110)+'СЕТ СН'!$H$14+СВЦЭМ!$D$10+'СЕТ СН'!$H$6-'СЕТ СН'!$H$26</f>
        <v>1482.8341002699999</v>
      </c>
      <c r="J131" s="36">
        <f>SUMIFS(СВЦЭМ!$D$33:$D$776,СВЦЭМ!$A$33:$A$776,$A131,СВЦЭМ!$B$33:$B$776,J$110)+'СЕТ СН'!$H$14+СВЦЭМ!$D$10+'СЕТ СН'!$H$6-'СЕТ СН'!$H$26</f>
        <v>1460.5996932600001</v>
      </c>
      <c r="K131" s="36">
        <f>SUMIFS(СВЦЭМ!$D$33:$D$776,СВЦЭМ!$A$33:$A$776,$A131,СВЦЭМ!$B$33:$B$776,K$110)+'СЕТ СН'!$H$14+СВЦЭМ!$D$10+'СЕТ СН'!$H$6-'СЕТ СН'!$H$26</f>
        <v>1430.0887539400001</v>
      </c>
      <c r="L131" s="36">
        <f>SUMIFS(СВЦЭМ!$D$33:$D$776,СВЦЭМ!$A$33:$A$776,$A131,СВЦЭМ!$B$33:$B$776,L$110)+'СЕТ СН'!$H$14+СВЦЭМ!$D$10+'СЕТ СН'!$H$6-'СЕТ СН'!$H$26</f>
        <v>1408.4213392500001</v>
      </c>
      <c r="M131" s="36">
        <f>SUMIFS(СВЦЭМ!$D$33:$D$776,СВЦЭМ!$A$33:$A$776,$A131,СВЦЭМ!$B$33:$B$776,M$110)+'СЕТ СН'!$H$14+СВЦЭМ!$D$10+'СЕТ СН'!$H$6-'СЕТ СН'!$H$26</f>
        <v>1411.8191161099999</v>
      </c>
      <c r="N131" s="36">
        <f>SUMIFS(СВЦЭМ!$D$33:$D$776,СВЦЭМ!$A$33:$A$776,$A131,СВЦЭМ!$B$33:$B$776,N$110)+'СЕТ СН'!$H$14+СВЦЭМ!$D$10+'СЕТ СН'!$H$6-'СЕТ СН'!$H$26</f>
        <v>1432.1779265999999</v>
      </c>
      <c r="O131" s="36">
        <f>SUMIFS(СВЦЭМ!$D$33:$D$776,СВЦЭМ!$A$33:$A$776,$A131,СВЦЭМ!$B$33:$B$776,O$110)+'СЕТ СН'!$H$14+СВЦЭМ!$D$10+'СЕТ СН'!$H$6-'СЕТ СН'!$H$26</f>
        <v>1446.4488698099999</v>
      </c>
      <c r="P131" s="36">
        <f>SUMIFS(СВЦЭМ!$D$33:$D$776,СВЦЭМ!$A$33:$A$776,$A131,СВЦЭМ!$B$33:$B$776,P$110)+'СЕТ СН'!$H$14+СВЦЭМ!$D$10+'СЕТ СН'!$H$6-'СЕТ СН'!$H$26</f>
        <v>1430.62510737</v>
      </c>
      <c r="Q131" s="36">
        <f>SUMIFS(СВЦЭМ!$D$33:$D$776,СВЦЭМ!$A$33:$A$776,$A131,СВЦЭМ!$B$33:$B$776,Q$110)+'СЕТ СН'!$H$14+СВЦЭМ!$D$10+'СЕТ СН'!$H$6-'СЕТ СН'!$H$26</f>
        <v>1438.3054240500001</v>
      </c>
      <c r="R131" s="36">
        <f>SUMIFS(СВЦЭМ!$D$33:$D$776,СВЦЭМ!$A$33:$A$776,$A131,СВЦЭМ!$B$33:$B$776,R$110)+'СЕТ СН'!$H$14+СВЦЭМ!$D$10+'СЕТ СН'!$H$6-'СЕТ СН'!$H$26</f>
        <v>1457.4662285700001</v>
      </c>
      <c r="S131" s="36">
        <f>SUMIFS(СВЦЭМ!$D$33:$D$776,СВЦЭМ!$A$33:$A$776,$A131,СВЦЭМ!$B$33:$B$776,S$110)+'СЕТ СН'!$H$14+СВЦЭМ!$D$10+'СЕТ СН'!$H$6-'СЕТ СН'!$H$26</f>
        <v>1432.2634464299999</v>
      </c>
      <c r="T131" s="36">
        <f>SUMIFS(СВЦЭМ!$D$33:$D$776,СВЦЭМ!$A$33:$A$776,$A131,СВЦЭМ!$B$33:$B$776,T$110)+'СЕТ СН'!$H$14+СВЦЭМ!$D$10+'СЕТ СН'!$H$6-'СЕТ СН'!$H$26</f>
        <v>1412.92965056</v>
      </c>
      <c r="U131" s="36">
        <f>SUMIFS(СВЦЭМ!$D$33:$D$776,СВЦЭМ!$A$33:$A$776,$A131,СВЦЭМ!$B$33:$B$776,U$110)+'СЕТ СН'!$H$14+СВЦЭМ!$D$10+'СЕТ СН'!$H$6-'СЕТ СН'!$H$26</f>
        <v>1395.48589429</v>
      </c>
      <c r="V131" s="36">
        <f>SUMIFS(СВЦЭМ!$D$33:$D$776,СВЦЭМ!$A$33:$A$776,$A131,СВЦЭМ!$B$33:$B$776,V$110)+'СЕТ СН'!$H$14+СВЦЭМ!$D$10+'СЕТ СН'!$H$6-'СЕТ СН'!$H$26</f>
        <v>1404.2813011600001</v>
      </c>
      <c r="W131" s="36">
        <f>SUMIFS(СВЦЭМ!$D$33:$D$776,СВЦЭМ!$A$33:$A$776,$A131,СВЦЭМ!$B$33:$B$776,W$110)+'СЕТ СН'!$H$14+СВЦЭМ!$D$10+'СЕТ СН'!$H$6-'СЕТ СН'!$H$26</f>
        <v>1424.1884057299999</v>
      </c>
      <c r="X131" s="36">
        <f>SUMIFS(СВЦЭМ!$D$33:$D$776,СВЦЭМ!$A$33:$A$776,$A131,СВЦЭМ!$B$33:$B$776,X$110)+'СЕТ СН'!$H$14+СВЦЭМ!$D$10+'СЕТ СН'!$H$6-'СЕТ СН'!$H$26</f>
        <v>1446.7632695100001</v>
      </c>
      <c r="Y131" s="36">
        <f>SUMIFS(СВЦЭМ!$D$33:$D$776,СВЦЭМ!$A$33:$A$776,$A131,СВЦЭМ!$B$33:$B$776,Y$110)+'СЕТ СН'!$H$14+СВЦЭМ!$D$10+'СЕТ СН'!$H$6-'СЕТ СН'!$H$26</f>
        <v>1463.4385795799999</v>
      </c>
    </row>
    <row r="132" spans="1:27" ht="15.75" x14ac:dyDescent="0.2">
      <c r="A132" s="35">
        <f t="shared" si="3"/>
        <v>44249</v>
      </c>
      <c r="B132" s="36">
        <f>SUMIFS(СВЦЭМ!$D$33:$D$776,СВЦЭМ!$A$33:$A$776,$A132,СВЦЭМ!$B$33:$B$776,B$110)+'СЕТ СН'!$H$14+СВЦЭМ!$D$10+'СЕТ СН'!$H$6-'СЕТ СН'!$H$26</f>
        <v>1454.9033279300002</v>
      </c>
      <c r="C132" s="36">
        <f>SUMIFS(СВЦЭМ!$D$33:$D$776,СВЦЭМ!$A$33:$A$776,$A132,СВЦЭМ!$B$33:$B$776,C$110)+'СЕТ СН'!$H$14+СВЦЭМ!$D$10+'СЕТ СН'!$H$6-'СЕТ СН'!$H$26</f>
        <v>1472.8746727399998</v>
      </c>
      <c r="D132" s="36">
        <f>SUMIFS(СВЦЭМ!$D$33:$D$776,СВЦЭМ!$A$33:$A$776,$A132,СВЦЭМ!$B$33:$B$776,D$110)+'СЕТ СН'!$H$14+СВЦЭМ!$D$10+'СЕТ СН'!$H$6-'СЕТ СН'!$H$26</f>
        <v>1506.06528639</v>
      </c>
      <c r="E132" s="36">
        <f>SUMIFS(СВЦЭМ!$D$33:$D$776,СВЦЭМ!$A$33:$A$776,$A132,СВЦЭМ!$B$33:$B$776,E$110)+'СЕТ СН'!$H$14+СВЦЭМ!$D$10+'СЕТ СН'!$H$6-'СЕТ СН'!$H$26</f>
        <v>1512.0936863799998</v>
      </c>
      <c r="F132" s="36">
        <f>SUMIFS(СВЦЭМ!$D$33:$D$776,СВЦЭМ!$A$33:$A$776,$A132,СВЦЭМ!$B$33:$B$776,F$110)+'СЕТ СН'!$H$14+СВЦЭМ!$D$10+'СЕТ СН'!$H$6-'СЕТ СН'!$H$26</f>
        <v>1522.6956133999997</v>
      </c>
      <c r="G132" s="36">
        <f>SUMIFS(СВЦЭМ!$D$33:$D$776,СВЦЭМ!$A$33:$A$776,$A132,СВЦЭМ!$B$33:$B$776,G$110)+'СЕТ СН'!$H$14+СВЦЭМ!$D$10+'СЕТ СН'!$H$6-'СЕТ СН'!$H$26</f>
        <v>1510.04392297</v>
      </c>
      <c r="H132" s="36">
        <f>SUMIFS(СВЦЭМ!$D$33:$D$776,СВЦЭМ!$A$33:$A$776,$A132,СВЦЭМ!$B$33:$B$776,H$110)+'СЕТ СН'!$H$14+СВЦЭМ!$D$10+'СЕТ СН'!$H$6-'СЕТ СН'!$H$26</f>
        <v>1494.1750780399998</v>
      </c>
      <c r="I132" s="36">
        <f>SUMIFS(СВЦЭМ!$D$33:$D$776,СВЦЭМ!$A$33:$A$776,$A132,СВЦЭМ!$B$33:$B$776,I$110)+'СЕТ СН'!$H$14+СВЦЭМ!$D$10+'СЕТ СН'!$H$6-'СЕТ СН'!$H$26</f>
        <v>1480.5957407699998</v>
      </c>
      <c r="J132" s="36">
        <f>SUMIFS(СВЦЭМ!$D$33:$D$776,СВЦЭМ!$A$33:$A$776,$A132,СВЦЭМ!$B$33:$B$776,J$110)+'СЕТ СН'!$H$14+СВЦЭМ!$D$10+'СЕТ СН'!$H$6-'СЕТ СН'!$H$26</f>
        <v>1452.9911625300001</v>
      </c>
      <c r="K132" s="36">
        <f>SUMIFS(СВЦЭМ!$D$33:$D$776,СВЦЭМ!$A$33:$A$776,$A132,СВЦЭМ!$B$33:$B$776,K$110)+'СЕТ СН'!$H$14+СВЦЭМ!$D$10+'СЕТ СН'!$H$6-'СЕТ СН'!$H$26</f>
        <v>1416.5102570499998</v>
      </c>
      <c r="L132" s="36">
        <f>SUMIFS(СВЦЭМ!$D$33:$D$776,СВЦЭМ!$A$33:$A$776,$A132,СВЦЭМ!$B$33:$B$776,L$110)+'СЕТ СН'!$H$14+СВЦЭМ!$D$10+'СЕТ СН'!$H$6-'СЕТ СН'!$H$26</f>
        <v>1396.7550426600001</v>
      </c>
      <c r="M132" s="36">
        <f>SUMIFS(СВЦЭМ!$D$33:$D$776,СВЦЭМ!$A$33:$A$776,$A132,СВЦЭМ!$B$33:$B$776,M$110)+'СЕТ СН'!$H$14+СВЦЭМ!$D$10+'СЕТ СН'!$H$6-'СЕТ СН'!$H$26</f>
        <v>1399.92125076</v>
      </c>
      <c r="N132" s="36">
        <f>SUMIFS(СВЦЭМ!$D$33:$D$776,СВЦЭМ!$A$33:$A$776,$A132,СВЦЭМ!$B$33:$B$776,N$110)+'СЕТ СН'!$H$14+СВЦЭМ!$D$10+'СЕТ СН'!$H$6-'СЕТ СН'!$H$26</f>
        <v>1415.64280581</v>
      </c>
      <c r="O132" s="36">
        <f>SUMIFS(СВЦЭМ!$D$33:$D$776,СВЦЭМ!$A$33:$A$776,$A132,СВЦЭМ!$B$33:$B$776,O$110)+'СЕТ СН'!$H$14+СВЦЭМ!$D$10+'СЕТ СН'!$H$6-'СЕТ СН'!$H$26</f>
        <v>1429.9632937599999</v>
      </c>
      <c r="P132" s="36">
        <f>SUMIFS(СВЦЭМ!$D$33:$D$776,СВЦЭМ!$A$33:$A$776,$A132,СВЦЭМ!$B$33:$B$776,P$110)+'СЕТ СН'!$H$14+СВЦЭМ!$D$10+'СЕТ СН'!$H$6-'СЕТ СН'!$H$26</f>
        <v>1412.3266466499999</v>
      </c>
      <c r="Q132" s="36">
        <f>SUMIFS(СВЦЭМ!$D$33:$D$776,СВЦЭМ!$A$33:$A$776,$A132,СВЦЭМ!$B$33:$B$776,Q$110)+'СЕТ СН'!$H$14+СВЦЭМ!$D$10+'СЕТ СН'!$H$6-'СЕТ СН'!$H$26</f>
        <v>1422.2578900899998</v>
      </c>
      <c r="R132" s="36">
        <f>SUMIFS(СВЦЭМ!$D$33:$D$776,СВЦЭМ!$A$33:$A$776,$A132,СВЦЭМ!$B$33:$B$776,R$110)+'СЕТ СН'!$H$14+СВЦЭМ!$D$10+'СЕТ СН'!$H$6-'СЕТ СН'!$H$26</f>
        <v>1440.1863330800002</v>
      </c>
      <c r="S132" s="36">
        <f>SUMIFS(СВЦЭМ!$D$33:$D$776,СВЦЭМ!$A$33:$A$776,$A132,СВЦЭМ!$B$33:$B$776,S$110)+'СЕТ СН'!$H$14+СВЦЭМ!$D$10+'СЕТ СН'!$H$6-'СЕТ СН'!$H$26</f>
        <v>1414.06976962</v>
      </c>
      <c r="T132" s="36">
        <f>SUMIFS(СВЦЭМ!$D$33:$D$776,СВЦЭМ!$A$33:$A$776,$A132,СВЦЭМ!$B$33:$B$776,T$110)+'СЕТ СН'!$H$14+СВЦЭМ!$D$10+'СЕТ СН'!$H$6-'СЕТ СН'!$H$26</f>
        <v>1394.4919425999999</v>
      </c>
      <c r="U132" s="36">
        <f>SUMIFS(СВЦЭМ!$D$33:$D$776,СВЦЭМ!$A$33:$A$776,$A132,СВЦЭМ!$B$33:$B$776,U$110)+'СЕТ СН'!$H$14+СВЦЭМ!$D$10+'СЕТ СН'!$H$6-'СЕТ СН'!$H$26</f>
        <v>1381.94252592</v>
      </c>
      <c r="V132" s="36">
        <f>SUMIFS(СВЦЭМ!$D$33:$D$776,СВЦЭМ!$A$33:$A$776,$A132,СВЦЭМ!$B$33:$B$776,V$110)+'СЕТ СН'!$H$14+СВЦЭМ!$D$10+'СЕТ СН'!$H$6-'СЕТ СН'!$H$26</f>
        <v>1386.6859208799999</v>
      </c>
      <c r="W132" s="36">
        <f>SUMIFS(СВЦЭМ!$D$33:$D$776,СВЦЭМ!$A$33:$A$776,$A132,СВЦЭМ!$B$33:$B$776,W$110)+'СЕТ СН'!$H$14+СВЦЭМ!$D$10+'СЕТ СН'!$H$6-'СЕТ СН'!$H$26</f>
        <v>1404.8053959700001</v>
      </c>
      <c r="X132" s="36">
        <f>SUMIFS(СВЦЭМ!$D$33:$D$776,СВЦЭМ!$A$33:$A$776,$A132,СВЦЭМ!$B$33:$B$776,X$110)+'СЕТ СН'!$H$14+СВЦЭМ!$D$10+'СЕТ СН'!$H$6-'СЕТ СН'!$H$26</f>
        <v>1428.69539115</v>
      </c>
      <c r="Y132" s="36">
        <f>SUMIFS(СВЦЭМ!$D$33:$D$776,СВЦЭМ!$A$33:$A$776,$A132,СВЦЭМ!$B$33:$B$776,Y$110)+'СЕТ СН'!$H$14+СВЦЭМ!$D$10+'СЕТ СН'!$H$6-'СЕТ СН'!$H$26</f>
        <v>1468.21327643</v>
      </c>
    </row>
    <row r="133" spans="1:27" ht="15.75" x14ac:dyDescent="0.2">
      <c r="A133" s="35">
        <f t="shared" si="3"/>
        <v>44250</v>
      </c>
      <c r="B133" s="36">
        <f>SUMIFS(СВЦЭМ!$D$33:$D$776,СВЦЭМ!$A$33:$A$776,$A133,СВЦЭМ!$B$33:$B$776,B$110)+'СЕТ СН'!$H$14+СВЦЭМ!$D$10+'СЕТ СН'!$H$6-'СЕТ СН'!$H$26</f>
        <v>1427.7746495299998</v>
      </c>
      <c r="C133" s="36">
        <f>SUMIFS(СВЦЭМ!$D$33:$D$776,СВЦЭМ!$A$33:$A$776,$A133,СВЦЭМ!$B$33:$B$776,C$110)+'СЕТ СН'!$H$14+СВЦЭМ!$D$10+'СЕТ СН'!$H$6-'СЕТ СН'!$H$26</f>
        <v>1450.4367896399999</v>
      </c>
      <c r="D133" s="36">
        <f>SUMIFS(СВЦЭМ!$D$33:$D$776,СВЦЭМ!$A$33:$A$776,$A133,СВЦЭМ!$B$33:$B$776,D$110)+'СЕТ СН'!$H$14+СВЦЭМ!$D$10+'СЕТ СН'!$H$6-'СЕТ СН'!$H$26</f>
        <v>1482.27536607</v>
      </c>
      <c r="E133" s="36">
        <f>SUMIFS(СВЦЭМ!$D$33:$D$776,СВЦЭМ!$A$33:$A$776,$A133,СВЦЭМ!$B$33:$B$776,E$110)+'СЕТ СН'!$H$14+СВЦЭМ!$D$10+'СЕТ СН'!$H$6-'СЕТ СН'!$H$26</f>
        <v>1485.53874769</v>
      </c>
      <c r="F133" s="36">
        <f>SUMIFS(СВЦЭМ!$D$33:$D$776,СВЦЭМ!$A$33:$A$776,$A133,СВЦЭМ!$B$33:$B$776,F$110)+'СЕТ СН'!$H$14+СВЦЭМ!$D$10+'СЕТ СН'!$H$6-'СЕТ СН'!$H$26</f>
        <v>1490.9664300999998</v>
      </c>
      <c r="G133" s="36">
        <f>SUMIFS(СВЦЭМ!$D$33:$D$776,СВЦЭМ!$A$33:$A$776,$A133,СВЦЭМ!$B$33:$B$776,G$110)+'СЕТ СН'!$H$14+СВЦЭМ!$D$10+'СЕТ СН'!$H$6-'СЕТ СН'!$H$26</f>
        <v>1492.6360194200001</v>
      </c>
      <c r="H133" s="36">
        <f>SUMIFS(СВЦЭМ!$D$33:$D$776,СВЦЭМ!$A$33:$A$776,$A133,СВЦЭМ!$B$33:$B$776,H$110)+'СЕТ СН'!$H$14+СВЦЭМ!$D$10+'СЕТ СН'!$H$6-'СЕТ СН'!$H$26</f>
        <v>1481.7103808299998</v>
      </c>
      <c r="I133" s="36">
        <f>SUMIFS(СВЦЭМ!$D$33:$D$776,СВЦЭМ!$A$33:$A$776,$A133,СВЦЭМ!$B$33:$B$776,I$110)+'СЕТ СН'!$H$14+СВЦЭМ!$D$10+'СЕТ СН'!$H$6-'СЕТ СН'!$H$26</f>
        <v>1469.1109716300002</v>
      </c>
      <c r="J133" s="36">
        <f>SUMIFS(СВЦЭМ!$D$33:$D$776,СВЦЭМ!$A$33:$A$776,$A133,СВЦЭМ!$B$33:$B$776,J$110)+'СЕТ СН'!$H$14+СВЦЭМ!$D$10+'СЕТ СН'!$H$6-'СЕТ СН'!$H$26</f>
        <v>1429.7805711799999</v>
      </c>
      <c r="K133" s="36">
        <f>SUMIFS(СВЦЭМ!$D$33:$D$776,СВЦЭМ!$A$33:$A$776,$A133,СВЦЭМ!$B$33:$B$776,K$110)+'СЕТ СН'!$H$14+СВЦЭМ!$D$10+'СЕТ СН'!$H$6-'СЕТ СН'!$H$26</f>
        <v>1394.43389237</v>
      </c>
      <c r="L133" s="36">
        <f>SUMIFS(СВЦЭМ!$D$33:$D$776,СВЦЭМ!$A$33:$A$776,$A133,СВЦЭМ!$B$33:$B$776,L$110)+'СЕТ СН'!$H$14+СВЦЭМ!$D$10+'СЕТ СН'!$H$6-'СЕТ СН'!$H$26</f>
        <v>1385.1530094499999</v>
      </c>
      <c r="M133" s="36">
        <f>SUMIFS(СВЦЭМ!$D$33:$D$776,СВЦЭМ!$A$33:$A$776,$A133,СВЦЭМ!$B$33:$B$776,M$110)+'СЕТ СН'!$H$14+СВЦЭМ!$D$10+'СЕТ СН'!$H$6-'СЕТ СН'!$H$26</f>
        <v>1383.93657702</v>
      </c>
      <c r="N133" s="36">
        <f>SUMIFS(СВЦЭМ!$D$33:$D$776,СВЦЭМ!$A$33:$A$776,$A133,СВЦЭМ!$B$33:$B$776,N$110)+'СЕТ СН'!$H$14+СВЦЭМ!$D$10+'СЕТ СН'!$H$6-'СЕТ СН'!$H$26</f>
        <v>1408.5243200199998</v>
      </c>
      <c r="O133" s="36">
        <f>SUMIFS(СВЦЭМ!$D$33:$D$776,СВЦЭМ!$A$33:$A$776,$A133,СВЦЭМ!$B$33:$B$776,O$110)+'СЕТ СН'!$H$14+СВЦЭМ!$D$10+'СЕТ СН'!$H$6-'СЕТ СН'!$H$26</f>
        <v>1440.19449523</v>
      </c>
      <c r="P133" s="36">
        <f>SUMIFS(СВЦЭМ!$D$33:$D$776,СВЦЭМ!$A$33:$A$776,$A133,СВЦЭМ!$B$33:$B$776,P$110)+'СЕТ СН'!$H$14+СВЦЭМ!$D$10+'СЕТ СН'!$H$6-'СЕТ СН'!$H$26</f>
        <v>1430.43794286</v>
      </c>
      <c r="Q133" s="36">
        <f>SUMIFS(СВЦЭМ!$D$33:$D$776,СВЦЭМ!$A$33:$A$776,$A133,СВЦЭМ!$B$33:$B$776,Q$110)+'СЕТ СН'!$H$14+СВЦЭМ!$D$10+'СЕТ СН'!$H$6-'СЕТ СН'!$H$26</f>
        <v>1433.7903274499999</v>
      </c>
      <c r="R133" s="36">
        <f>SUMIFS(СВЦЭМ!$D$33:$D$776,СВЦЭМ!$A$33:$A$776,$A133,СВЦЭМ!$B$33:$B$776,R$110)+'СЕТ СН'!$H$14+СВЦЭМ!$D$10+'СЕТ СН'!$H$6-'СЕТ СН'!$H$26</f>
        <v>1445.2307814000001</v>
      </c>
      <c r="S133" s="36">
        <f>SUMIFS(СВЦЭМ!$D$33:$D$776,СВЦЭМ!$A$33:$A$776,$A133,СВЦЭМ!$B$33:$B$776,S$110)+'СЕТ СН'!$H$14+СВЦЭМ!$D$10+'СЕТ СН'!$H$6-'СЕТ СН'!$H$26</f>
        <v>1426.9577322800001</v>
      </c>
      <c r="T133" s="36">
        <f>SUMIFS(СВЦЭМ!$D$33:$D$776,СВЦЭМ!$A$33:$A$776,$A133,СВЦЭМ!$B$33:$B$776,T$110)+'СЕТ СН'!$H$14+СВЦЭМ!$D$10+'СЕТ СН'!$H$6-'СЕТ СН'!$H$26</f>
        <v>1406.2800881399999</v>
      </c>
      <c r="U133" s="36">
        <f>SUMIFS(СВЦЭМ!$D$33:$D$776,СВЦЭМ!$A$33:$A$776,$A133,СВЦЭМ!$B$33:$B$776,U$110)+'СЕТ СН'!$H$14+СВЦЭМ!$D$10+'СЕТ СН'!$H$6-'СЕТ СН'!$H$26</f>
        <v>1390.69634309</v>
      </c>
      <c r="V133" s="36">
        <f>SUMIFS(СВЦЭМ!$D$33:$D$776,СВЦЭМ!$A$33:$A$776,$A133,СВЦЭМ!$B$33:$B$776,V$110)+'СЕТ СН'!$H$14+СВЦЭМ!$D$10+'СЕТ СН'!$H$6-'СЕТ СН'!$H$26</f>
        <v>1393.52100202</v>
      </c>
      <c r="W133" s="36">
        <f>SUMIFS(СВЦЭМ!$D$33:$D$776,СВЦЭМ!$A$33:$A$776,$A133,СВЦЭМ!$B$33:$B$776,W$110)+'СЕТ СН'!$H$14+СВЦЭМ!$D$10+'СЕТ СН'!$H$6-'СЕТ СН'!$H$26</f>
        <v>1408.5119394899998</v>
      </c>
      <c r="X133" s="36">
        <f>SUMIFS(СВЦЭМ!$D$33:$D$776,СВЦЭМ!$A$33:$A$776,$A133,СВЦЭМ!$B$33:$B$776,X$110)+'СЕТ СН'!$H$14+СВЦЭМ!$D$10+'СЕТ СН'!$H$6-'СЕТ СН'!$H$26</f>
        <v>1434.9262386300002</v>
      </c>
      <c r="Y133" s="36">
        <f>SUMIFS(СВЦЭМ!$D$33:$D$776,СВЦЭМ!$A$33:$A$776,$A133,СВЦЭМ!$B$33:$B$776,Y$110)+'СЕТ СН'!$H$14+СВЦЭМ!$D$10+'СЕТ СН'!$H$6-'СЕТ СН'!$H$26</f>
        <v>1460.9752980500002</v>
      </c>
    </row>
    <row r="134" spans="1:27" ht="15.75" x14ac:dyDescent="0.2">
      <c r="A134" s="35">
        <f t="shared" si="3"/>
        <v>44251</v>
      </c>
      <c r="B134" s="36">
        <f>SUMIFS(СВЦЭМ!$D$33:$D$776,СВЦЭМ!$A$33:$A$776,$A134,СВЦЭМ!$B$33:$B$776,B$110)+'СЕТ СН'!$H$14+СВЦЭМ!$D$10+'СЕТ СН'!$H$6-'СЕТ СН'!$H$26</f>
        <v>1417.8239399899999</v>
      </c>
      <c r="C134" s="36">
        <f>SUMIFS(СВЦЭМ!$D$33:$D$776,СВЦЭМ!$A$33:$A$776,$A134,СВЦЭМ!$B$33:$B$776,C$110)+'СЕТ СН'!$H$14+СВЦЭМ!$D$10+'СЕТ СН'!$H$6-'СЕТ СН'!$H$26</f>
        <v>1428.64276649</v>
      </c>
      <c r="D134" s="36">
        <f>SUMIFS(СВЦЭМ!$D$33:$D$776,СВЦЭМ!$A$33:$A$776,$A134,СВЦЭМ!$B$33:$B$776,D$110)+'СЕТ СН'!$H$14+СВЦЭМ!$D$10+'СЕТ СН'!$H$6-'СЕТ СН'!$H$26</f>
        <v>1455.3429983800002</v>
      </c>
      <c r="E134" s="36">
        <f>SUMIFS(СВЦЭМ!$D$33:$D$776,СВЦЭМ!$A$33:$A$776,$A134,СВЦЭМ!$B$33:$B$776,E$110)+'СЕТ СН'!$H$14+СВЦЭМ!$D$10+'СЕТ СН'!$H$6-'СЕТ СН'!$H$26</f>
        <v>1458.5654482499999</v>
      </c>
      <c r="F134" s="36">
        <f>SUMIFS(СВЦЭМ!$D$33:$D$776,СВЦЭМ!$A$33:$A$776,$A134,СВЦЭМ!$B$33:$B$776,F$110)+'СЕТ СН'!$H$14+СВЦЭМ!$D$10+'СЕТ СН'!$H$6-'СЕТ СН'!$H$26</f>
        <v>1476.7555134700001</v>
      </c>
      <c r="G134" s="36">
        <f>SUMIFS(СВЦЭМ!$D$33:$D$776,СВЦЭМ!$A$33:$A$776,$A134,СВЦЭМ!$B$33:$B$776,G$110)+'СЕТ СН'!$H$14+СВЦЭМ!$D$10+'СЕТ СН'!$H$6-'СЕТ СН'!$H$26</f>
        <v>1466.35313494</v>
      </c>
      <c r="H134" s="36">
        <f>SUMIFS(СВЦЭМ!$D$33:$D$776,СВЦЭМ!$A$33:$A$776,$A134,СВЦЭМ!$B$33:$B$776,H$110)+'СЕТ СН'!$H$14+СВЦЭМ!$D$10+'СЕТ СН'!$H$6-'СЕТ СН'!$H$26</f>
        <v>1452.98359639</v>
      </c>
      <c r="I134" s="36">
        <f>SUMIFS(СВЦЭМ!$D$33:$D$776,СВЦЭМ!$A$33:$A$776,$A134,СВЦЭМ!$B$33:$B$776,I$110)+'СЕТ СН'!$H$14+СВЦЭМ!$D$10+'СЕТ СН'!$H$6-'СЕТ СН'!$H$26</f>
        <v>1442.83851095</v>
      </c>
      <c r="J134" s="36">
        <f>SUMIFS(СВЦЭМ!$D$33:$D$776,СВЦЭМ!$A$33:$A$776,$A134,СВЦЭМ!$B$33:$B$776,J$110)+'СЕТ СН'!$H$14+СВЦЭМ!$D$10+'СЕТ СН'!$H$6-'СЕТ СН'!$H$26</f>
        <v>1432.24162757</v>
      </c>
      <c r="K134" s="36">
        <f>SUMIFS(СВЦЭМ!$D$33:$D$776,СВЦЭМ!$A$33:$A$776,$A134,СВЦЭМ!$B$33:$B$776,K$110)+'СЕТ СН'!$H$14+СВЦЭМ!$D$10+'СЕТ СН'!$H$6-'СЕТ СН'!$H$26</f>
        <v>1420.95349053</v>
      </c>
      <c r="L134" s="36">
        <f>SUMIFS(СВЦЭМ!$D$33:$D$776,СВЦЭМ!$A$33:$A$776,$A134,СВЦЭМ!$B$33:$B$776,L$110)+'СЕТ СН'!$H$14+СВЦЭМ!$D$10+'СЕТ СН'!$H$6-'СЕТ СН'!$H$26</f>
        <v>1424.92926442</v>
      </c>
      <c r="M134" s="36">
        <f>SUMIFS(СВЦЭМ!$D$33:$D$776,СВЦЭМ!$A$33:$A$776,$A134,СВЦЭМ!$B$33:$B$776,M$110)+'СЕТ СН'!$H$14+СВЦЭМ!$D$10+'СЕТ СН'!$H$6-'СЕТ СН'!$H$26</f>
        <v>1437.46428152</v>
      </c>
      <c r="N134" s="36">
        <f>SUMIFS(СВЦЭМ!$D$33:$D$776,СВЦЭМ!$A$33:$A$776,$A134,СВЦЭМ!$B$33:$B$776,N$110)+'СЕТ СН'!$H$14+СВЦЭМ!$D$10+'СЕТ СН'!$H$6-'СЕТ СН'!$H$26</f>
        <v>1456.53384912</v>
      </c>
      <c r="O134" s="36">
        <f>SUMIFS(СВЦЭМ!$D$33:$D$776,СВЦЭМ!$A$33:$A$776,$A134,СВЦЭМ!$B$33:$B$776,O$110)+'СЕТ СН'!$H$14+СВЦЭМ!$D$10+'СЕТ СН'!$H$6-'СЕТ СН'!$H$26</f>
        <v>1470.2943865799998</v>
      </c>
      <c r="P134" s="36">
        <f>SUMIFS(СВЦЭМ!$D$33:$D$776,СВЦЭМ!$A$33:$A$776,$A134,СВЦЭМ!$B$33:$B$776,P$110)+'СЕТ СН'!$H$14+СВЦЭМ!$D$10+'СЕТ СН'!$H$6-'СЕТ СН'!$H$26</f>
        <v>1435.59733512</v>
      </c>
      <c r="Q134" s="36">
        <f>SUMIFS(СВЦЭМ!$D$33:$D$776,СВЦЭМ!$A$33:$A$776,$A134,СВЦЭМ!$B$33:$B$776,Q$110)+'СЕТ СН'!$H$14+СВЦЭМ!$D$10+'СЕТ СН'!$H$6-'СЕТ СН'!$H$26</f>
        <v>1454.36926821</v>
      </c>
      <c r="R134" s="36">
        <f>SUMIFS(СВЦЭМ!$D$33:$D$776,СВЦЭМ!$A$33:$A$776,$A134,СВЦЭМ!$B$33:$B$776,R$110)+'СЕТ СН'!$H$14+СВЦЭМ!$D$10+'СЕТ СН'!$H$6-'СЕТ СН'!$H$26</f>
        <v>1474.9645105899999</v>
      </c>
      <c r="S134" s="36">
        <f>SUMIFS(СВЦЭМ!$D$33:$D$776,СВЦЭМ!$A$33:$A$776,$A134,СВЦЭМ!$B$33:$B$776,S$110)+'СЕТ СН'!$H$14+СВЦЭМ!$D$10+'СЕТ СН'!$H$6-'СЕТ СН'!$H$26</f>
        <v>1452.39266241</v>
      </c>
      <c r="T134" s="36">
        <f>SUMIFS(СВЦЭМ!$D$33:$D$776,СВЦЭМ!$A$33:$A$776,$A134,СВЦЭМ!$B$33:$B$776,T$110)+'СЕТ СН'!$H$14+СВЦЭМ!$D$10+'СЕТ СН'!$H$6-'СЕТ СН'!$H$26</f>
        <v>1438.52754749</v>
      </c>
      <c r="U134" s="36">
        <f>SUMIFS(СВЦЭМ!$D$33:$D$776,СВЦЭМ!$A$33:$A$776,$A134,СВЦЭМ!$B$33:$B$776,U$110)+'СЕТ СН'!$H$14+СВЦЭМ!$D$10+'СЕТ СН'!$H$6-'СЕТ СН'!$H$26</f>
        <v>1419.2630233299999</v>
      </c>
      <c r="V134" s="36">
        <f>SUMIFS(СВЦЭМ!$D$33:$D$776,СВЦЭМ!$A$33:$A$776,$A134,СВЦЭМ!$B$33:$B$776,V$110)+'СЕТ СН'!$H$14+СВЦЭМ!$D$10+'СЕТ СН'!$H$6-'СЕТ СН'!$H$26</f>
        <v>1415.1502128</v>
      </c>
      <c r="W134" s="36">
        <f>SUMIFS(СВЦЭМ!$D$33:$D$776,СВЦЭМ!$A$33:$A$776,$A134,СВЦЭМ!$B$33:$B$776,W$110)+'СЕТ СН'!$H$14+СВЦЭМ!$D$10+'СЕТ СН'!$H$6-'СЕТ СН'!$H$26</f>
        <v>1422.7701237699998</v>
      </c>
      <c r="X134" s="36">
        <f>SUMIFS(СВЦЭМ!$D$33:$D$776,СВЦЭМ!$A$33:$A$776,$A134,СВЦЭМ!$B$33:$B$776,X$110)+'СЕТ СН'!$H$14+СВЦЭМ!$D$10+'СЕТ СН'!$H$6-'СЕТ СН'!$H$26</f>
        <v>1447.2958868400001</v>
      </c>
      <c r="Y134" s="36">
        <f>SUMIFS(СВЦЭМ!$D$33:$D$776,СВЦЭМ!$A$33:$A$776,$A134,СВЦЭМ!$B$33:$B$776,Y$110)+'СЕТ СН'!$H$14+СВЦЭМ!$D$10+'СЕТ СН'!$H$6-'СЕТ СН'!$H$26</f>
        <v>1472.63000293</v>
      </c>
    </row>
    <row r="135" spans="1:27" ht="15.75" x14ac:dyDescent="0.2">
      <c r="A135" s="35">
        <f t="shared" si="3"/>
        <v>44252</v>
      </c>
      <c r="B135" s="36">
        <f>SUMIFS(СВЦЭМ!$D$33:$D$776,СВЦЭМ!$A$33:$A$776,$A135,СВЦЭМ!$B$33:$B$776,B$110)+'СЕТ СН'!$H$14+СВЦЭМ!$D$10+'СЕТ СН'!$H$6-'СЕТ СН'!$H$26</f>
        <v>1418.0569954699999</v>
      </c>
      <c r="C135" s="36">
        <f>SUMIFS(СВЦЭМ!$D$33:$D$776,СВЦЭМ!$A$33:$A$776,$A135,СВЦЭМ!$B$33:$B$776,C$110)+'СЕТ СН'!$H$14+СВЦЭМ!$D$10+'СЕТ СН'!$H$6-'СЕТ СН'!$H$26</f>
        <v>1441.59629507</v>
      </c>
      <c r="D135" s="36">
        <f>SUMIFS(СВЦЭМ!$D$33:$D$776,СВЦЭМ!$A$33:$A$776,$A135,СВЦЭМ!$B$33:$B$776,D$110)+'СЕТ СН'!$H$14+СВЦЭМ!$D$10+'СЕТ СН'!$H$6-'СЕТ СН'!$H$26</f>
        <v>1465.1978874699998</v>
      </c>
      <c r="E135" s="36">
        <f>SUMIFS(СВЦЭМ!$D$33:$D$776,СВЦЭМ!$A$33:$A$776,$A135,СВЦЭМ!$B$33:$B$776,E$110)+'СЕТ СН'!$H$14+СВЦЭМ!$D$10+'СЕТ СН'!$H$6-'СЕТ СН'!$H$26</f>
        <v>1470.3223197799998</v>
      </c>
      <c r="F135" s="36">
        <f>SUMIFS(СВЦЭМ!$D$33:$D$776,СВЦЭМ!$A$33:$A$776,$A135,СВЦЭМ!$B$33:$B$776,F$110)+'СЕТ СН'!$H$14+СВЦЭМ!$D$10+'СЕТ СН'!$H$6-'СЕТ СН'!$H$26</f>
        <v>1480.41336301</v>
      </c>
      <c r="G135" s="36">
        <f>SUMIFS(СВЦЭМ!$D$33:$D$776,СВЦЭМ!$A$33:$A$776,$A135,СВЦЭМ!$B$33:$B$776,G$110)+'СЕТ СН'!$H$14+СВЦЭМ!$D$10+'СЕТ СН'!$H$6-'СЕТ СН'!$H$26</f>
        <v>1465.04312742</v>
      </c>
      <c r="H135" s="36">
        <f>SUMIFS(СВЦЭМ!$D$33:$D$776,СВЦЭМ!$A$33:$A$776,$A135,СВЦЭМ!$B$33:$B$776,H$110)+'СЕТ СН'!$H$14+СВЦЭМ!$D$10+'СЕТ СН'!$H$6-'СЕТ СН'!$H$26</f>
        <v>1427.5855780100001</v>
      </c>
      <c r="I135" s="36">
        <f>SUMIFS(СВЦЭМ!$D$33:$D$776,СВЦЭМ!$A$33:$A$776,$A135,СВЦЭМ!$B$33:$B$776,I$110)+'СЕТ СН'!$H$14+СВЦЭМ!$D$10+'СЕТ СН'!$H$6-'СЕТ СН'!$H$26</f>
        <v>1408.4404588</v>
      </c>
      <c r="J135" s="36">
        <f>SUMIFS(СВЦЭМ!$D$33:$D$776,СВЦЭМ!$A$33:$A$776,$A135,СВЦЭМ!$B$33:$B$776,J$110)+'СЕТ СН'!$H$14+СВЦЭМ!$D$10+'СЕТ СН'!$H$6-'СЕТ СН'!$H$26</f>
        <v>1403.1613671199998</v>
      </c>
      <c r="K135" s="36">
        <f>SUMIFS(СВЦЭМ!$D$33:$D$776,СВЦЭМ!$A$33:$A$776,$A135,СВЦЭМ!$B$33:$B$776,K$110)+'СЕТ СН'!$H$14+СВЦЭМ!$D$10+'СЕТ СН'!$H$6-'СЕТ СН'!$H$26</f>
        <v>1405.0595268799998</v>
      </c>
      <c r="L135" s="36">
        <f>SUMIFS(СВЦЭМ!$D$33:$D$776,СВЦЭМ!$A$33:$A$776,$A135,СВЦЭМ!$B$33:$B$776,L$110)+'СЕТ СН'!$H$14+СВЦЭМ!$D$10+'СЕТ СН'!$H$6-'СЕТ СН'!$H$26</f>
        <v>1422.1353913999999</v>
      </c>
      <c r="M135" s="36">
        <f>SUMIFS(СВЦЭМ!$D$33:$D$776,СВЦЭМ!$A$33:$A$776,$A135,СВЦЭМ!$B$33:$B$776,M$110)+'СЕТ СН'!$H$14+СВЦЭМ!$D$10+'СЕТ СН'!$H$6-'СЕТ СН'!$H$26</f>
        <v>1418.63327007</v>
      </c>
      <c r="N135" s="36">
        <f>SUMIFS(СВЦЭМ!$D$33:$D$776,СВЦЭМ!$A$33:$A$776,$A135,СВЦЭМ!$B$33:$B$776,N$110)+'СЕТ СН'!$H$14+СВЦЭМ!$D$10+'СЕТ СН'!$H$6-'СЕТ СН'!$H$26</f>
        <v>1439.4492884599999</v>
      </c>
      <c r="O135" s="36">
        <f>SUMIFS(СВЦЭМ!$D$33:$D$776,СВЦЭМ!$A$33:$A$776,$A135,СВЦЭМ!$B$33:$B$776,O$110)+'СЕТ СН'!$H$14+СВЦЭМ!$D$10+'СЕТ СН'!$H$6-'СЕТ СН'!$H$26</f>
        <v>1478.2006283800001</v>
      </c>
      <c r="P135" s="36">
        <f>SUMIFS(СВЦЭМ!$D$33:$D$776,СВЦЭМ!$A$33:$A$776,$A135,СВЦЭМ!$B$33:$B$776,P$110)+'СЕТ СН'!$H$14+СВЦЭМ!$D$10+'СЕТ СН'!$H$6-'СЕТ СН'!$H$26</f>
        <v>1464.8273437100002</v>
      </c>
      <c r="Q135" s="36">
        <f>SUMIFS(СВЦЭМ!$D$33:$D$776,СВЦЭМ!$A$33:$A$776,$A135,СВЦЭМ!$B$33:$B$776,Q$110)+'СЕТ СН'!$H$14+СВЦЭМ!$D$10+'СЕТ СН'!$H$6-'СЕТ СН'!$H$26</f>
        <v>1462.2425812299998</v>
      </c>
      <c r="R135" s="36">
        <f>SUMIFS(СВЦЭМ!$D$33:$D$776,СВЦЭМ!$A$33:$A$776,$A135,СВЦЭМ!$B$33:$B$776,R$110)+'СЕТ СН'!$H$14+СВЦЭМ!$D$10+'СЕТ СН'!$H$6-'СЕТ СН'!$H$26</f>
        <v>1471.6739199399999</v>
      </c>
      <c r="S135" s="36">
        <f>SUMIFS(СВЦЭМ!$D$33:$D$776,СВЦЭМ!$A$33:$A$776,$A135,СВЦЭМ!$B$33:$B$776,S$110)+'СЕТ СН'!$H$14+СВЦЭМ!$D$10+'СЕТ СН'!$H$6-'СЕТ СН'!$H$26</f>
        <v>1453.15654141</v>
      </c>
      <c r="T135" s="36">
        <f>SUMIFS(СВЦЭМ!$D$33:$D$776,СВЦЭМ!$A$33:$A$776,$A135,СВЦЭМ!$B$33:$B$776,T$110)+'СЕТ СН'!$H$14+СВЦЭМ!$D$10+'СЕТ СН'!$H$6-'СЕТ СН'!$H$26</f>
        <v>1445.1896925599999</v>
      </c>
      <c r="U135" s="36">
        <f>SUMIFS(СВЦЭМ!$D$33:$D$776,СВЦЭМ!$A$33:$A$776,$A135,СВЦЭМ!$B$33:$B$776,U$110)+'СЕТ СН'!$H$14+СВЦЭМ!$D$10+'СЕТ СН'!$H$6-'СЕТ СН'!$H$26</f>
        <v>1450.7095844400001</v>
      </c>
      <c r="V135" s="36">
        <f>SUMIFS(СВЦЭМ!$D$33:$D$776,СВЦЭМ!$A$33:$A$776,$A135,СВЦЭМ!$B$33:$B$776,V$110)+'СЕТ СН'!$H$14+СВЦЭМ!$D$10+'СЕТ СН'!$H$6-'СЕТ СН'!$H$26</f>
        <v>1446.2520648099999</v>
      </c>
      <c r="W135" s="36">
        <f>SUMIFS(СВЦЭМ!$D$33:$D$776,СВЦЭМ!$A$33:$A$776,$A135,СВЦЭМ!$B$33:$B$776,W$110)+'СЕТ СН'!$H$14+СВЦЭМ!$D$10+'СЕТ СН'!$H$6-'СЕТ СН'!$H$26</f>
        <v>1441.17087717</v>
      </c>
      <c r="X135" s="36">
        <f>SUMIFS(СВЦЭМ!$D$33:$D$776,СВЦЭМ!$A$33:$A$776,$A135,СВЦЭМ!$B$33:$B$776,X$110)+'СЕТ СН'!$H$14+СВЦЭМ!$D$10+'СЕТ СН'!$H$6-'СЕТ СН'!$H$26</f>
        <v>1446.84437974</v>
      </c>
      <c r="Y135" s="36">
        <f>SUMIFS(СВЦЭМ!$D$33:$D$776,СВЦЭМ!$A$33:$A$776,$A135,СВЦЭМ!$B$33:$B$776,Y$110)+'СЕТ СН'!$H$14+СВЦЭМ!$D$10+'СЕТ СН'!$H$6-'СЕТ СН'!$H$26</f>
        <v>1455.0955227600002</v>
      </c>
    </row>
    <row r="136" spans="1:27" ht="15.75" x14ac:dyDescent="0.2">
      <c r="A136" s="35">
        <f t="shared" si="3"/>
        <v>44253</v>
      </c>
      <c r="B136" s="36">
        <f>SUMIFS(СВЦЭМ!$D$33:$D$776,СВЦЭМ!$A$33:$A$776,$A136,СВЦЭМ!$B$33:$B$776,B$110)+'СЕТ СН'!$H$14+СВЦЭМ!$D$10+'СЕТ СН'!$H$6-'СЕТ СН'!$H$26</f>
        <v>1436.1826155600002</v>
      </c>
      <c r="C136" s="36">
        <f>SUMIFS(СВЦЭМ!$D$33:$D$776,СВЦЭМ!$A$33:$A$776,$A136,СВЦЭМ!$B$33:$B$776,C$110)+'СЕТ СН'!$H$14+СВЦЭМ!$D$10+'СЕТ СН'!$H$6-'СЕТ СН'!$H$26</f>
        <v>1448.4893417100002</v>
      </c>
      <c r="D136" s="36">
        <f>SUMIFS(СВЦЭМ!$D$33:$D$776,СВЦЭМ!$A$33:$A$776,$A136,СВЦЭМ!$B$33:$B$776,D$110)+'СЕТ СН'!$H$14+СВЦЭМ!$D$10+'СЕТ СН'!$H$6-'СЕТ СН'!$H$26</f>
        <v>1476.6775979600002</v>
      </c>
      <c r="E136" s="36">
        <f>SUMIFS(СВЦЭМ!$D$33:$D$776,СВЦЭМ!$A$33:$A$776,$A136,СВЦЭМ!$B$33:$B$776,E$110)+'СЕТ СН'!$H$14+СВЦЭМ!$D$10+'СЕТ СН'!$H$6-'СЕТ СН'!$H$26</f>
        <v>1481.80281487</v>
      </c>
      <c r="F136" s="36">
        <f>SUMIFS(СВЦЭМ!$D$33:$D$776,СВЦЭМ!$A$33:$A$776,$A136,СВЦЭМ!$B$33:$B$776,F$110)+'СЕТ СН'!$H$14+СВЦЭМ!$D$10+'СЕТ СН'!$H$6-'СЕТ СН'!$H$26</f>
        <v>1492.3956497300001</v>
      </c>
      <c r="G136" s="36">
        <f>SUMIFS(СВЦЭМ!$D$33:$D$776,СВЦЭМ!$A$33:$A$776,$A136,СВЦЭМ!$B$33:$B$776,G$110)+'СЕТ СН'!$H$14+СВЦЭМ!$D$10+'СЕТ СН'!$H$6-'СЕТ СН'!$H$26</f>
        <v>1478.6429708000001</v>
      </c>
      <c r="H136" s="36">
        <f>SUMIFS(СВЦЭМ!$D$33:$D$776,СВЦЭМ!$A$33:$A$776,$A136,СВЦЭМ!$B$33:$B$776,H$110)+'СЕТ СН'!$H$14+СВЦЭМ!$D$10+'СЕТ СН'!$H$6-'СЕТ СН'!$H$26</f>
        <v>1450.5093086100001</v>
      </c>
      <c r="I136" s="36">
        <f>SUMIFS(СВЦЭМ!$D$33:$D$776,СВЦЭМ!$A$33:$A$776,$A136,СВЦЭМ!$B$33:$B$776,I$110)+'СЕТ СН'!$H$14+СВЦЭМ!$D$10+'СЕТ СН'!$H$6-'СЕТ СН'!$H$26</f>
        <v>1429.8146310899999</v>
      </c>
      <c r="J136" s="36">
        <f>SUMIFS(СВЦЭМ!$D$33:$D$776,СВЦЭМ!$A$33:$A$776,$A136,СВЦЭМ!$B$33:$B$776,J$110)+'СЕТ СН'!$H$14+СВЦЭМ!$D$10+'СЕТ СН'!$H$6-'СЕТ СН'!$H$26</f>
        <v>1415.1665062699999</v>
      </c>
      <c r="K136" s="36">
        <f>SUMIFS(СВЦЭМ!$D$33:$D$776,СВЦЭМ!$A$33:$A$776,$A136,СВЦЭМ!$B$33:$B$776,K$110)+'СЕТ СН'!$H$14+СВЦЭМ!$D$10+'СЕТ СН'!$H$6-'СЕТ СН'!$H$26</f>
        <v>1425.0201641399999</v>
      </c>
      <c r="L136" s="36">
        <f>SUMIFS(СВЦЭМ!$D$33:$D$776,СВЦЭМ!$A$33:$A$776,$A136,СВЦЭМ!$B$33:$B$776,L$110)+'СЕТ СН'!$H$14+СВЦЭМ!$D$10+'СЕТ СН'!$H$6-'СЕТ СН'!$H$26</f>
        <v>1426.5419020999998</v>
      </c>
      <c r="M136" s="36">
        <f>SUMIFS(СВЦЭМ!$D$33:$D$776,СВЦЭМ!$A$33:$A$776,$A136,СВЦЭМ!$B$33:$B$776,M$110)+'СЕТ СН'!$H$14+СВЦЭМ!$D$10+'СЕТ СН'!$H$6-'СЕТ СН'!$H$26</f>
        <v>1424.56160557</v>
      </c>
      <c r="N136" s="36">
        <f>SUMIFS(СВЦЭМ!$D$33:$D$776,СВЦЭМ!$A$33:$A$776,$A136,СВЦЭМ!$B$33:$B$776,N$110)+'СЕТ СН'!$H$14+СВЦЭМ!$D$10+'СЕТ СН'!$H$6-'СЕТ СН'!$H$26</f>
        <v>1443.2696852200002</v>
      </c>
      <c r="O136" s="36">
        <f>SUMIFS(СВЦЭМ!$D$33:$D$776,СВЦЭМ!$A$33:$A$776,$A136,СВЦЭМ!$B$33:$B$776,O$110)+'СЕТ СН'!$H$14+СВЦЭМ!$D$10+'СЕТ СН'!$H$6-'СЕТ СН'!$H$26</f>
        <v>1452.1641822699999</v>
      </c>
      <c r="P136" s="36">
        <f>SUMIFS(СВЦЭМ!$D$33:$D$776,СВЦЭМ!$A$33:$A$776,$A136,СВЦЭМ!$B$33:$B$776,P$110)+'СЕТ СН'!$H$14+СВЦЭМ!$D$10+'СЕТ СН'!$H$6-'СЕТ СН'!$H$26</f>
        <v>1438.0986178799999</v>
      </c>
      <c r="Q136" s="36">
        <f>SUMIFS(СВЦЭМ!$D$33:$D$776,СВЦЭМ!$A$33:$A$776,$A136,СВЦЭМ!$B$33:$B$776,Q$110)+'СЕТ СН'!$H$14+СВЦЭМ!$D$10+'СЕТ СН'!$H$6-'СЕТ СН'!$H$26</f>
        <v>1444.5504915800002</v>
      </c>
      <c r="R136" s="36">
        <f>SUMIFS(СВЦЭМ!$D$33:$D$776,СВЦЭМ!$A$33:$A$776,$A136,СВЦЭМ!$B$33:$B$776,R$110)+'СЕТ СН'!$H$14+СВЦЭМ!$D$10+'СЕТ СН'!$H$6-'СЕТ СН'!$H$26</f>
        <v>1456.1447029400001</v>
      </c>
      <c r="S136" s="36">
        <f>SUMIFS(СВЦЭМ!$D$33:$D$776,СВЦЭМ!$A$33:$A$776,$A136,СВЦЭМ!$B$33:$B$776,S$110)+'СЕТ СН'!$H$14+СВЦЭМ!$D$10+'СЕТ СН'!$H$6-'СЕТ СН'!$H$26</f>
        <v>1450.5346130500002</v>
      </c>
      <c r="T136" s="36">
        <f>SUMIFS(СВЦЭМ!$D$33:$D$776,СВЦЭМ!$A$33:$A$776,$A136,СВЦЭМ!$B$33:$B$776,T$110)+'СЕТ СН'!$H$14+СВЦЭМ!$D$10+'СЕТ СН'!$H$6-'СЕТ СН'!$H$26</f>
        <v>1439.6971931500002</v>
      </c>
      <c r="U136" s="36">
        <f>SUMIFS(СВЦЭМ!$D$33:$D$776,СВЦЭМ!$A$33:$A$776,$A136,СВЦЭМ!$B$33:$B$776,U$110)+'СЕТ СН'!$H$14+СВЦЭМ!$D$10+'СЕТ СН'!$H$6-'СЕТ СН'!$H$26</f>
        <v>1429.3908018499999</v>
      </c>
      <c r="V136" s="36">
        <f>SUMIFS(СВЦЭМ!$D$33:$D$776,СВЦЭМ!$A$33:$A$776,$A136,СВЦЭМ!$B$33:$B$776,V$110)+'СЕТ СН'!$H$14+СВЦЭМ!$D$10+'СЕТ СН'!$H$6-'СЕТ СН'!$H$26</f>
        <v>1432.9190870899999</v>
      </c>
      <c r="W136" s="36">
        <f>SUMIFS(СВЦЭМ!$D$33:$D$776,СВЦЭМ!$A$33:$A$776,$A136,СВЦЭМ!$B$33:$B$776,W$110)+'СЕТ СН'!$H$14+СВЦЭМ!$D$10+'СЕТ СН'!$H$6-'СЕТ СН'!$H$26</f>
        <v>1441.7852092899998</v>
      </c>
      <c r="X136" s="36">
        <f>SUMIFS(СВЦЭМ!$D$33:$D$776,СВЦЭМ!$A$33:$A$776,$A136,СВЦЭМ!$B$33:$B$776,X$110)+'СЕТ СН'!$H$14+СВЦЭМ!$D$10+'СЕТ СН'!$H$6-'СЕТ СН'!$H$26</f>
        <v>1459.3529955499998</v>
      </c>
      <c r="Y136" s="36">
        <f>SUMIFS(СВЦЭМ!$D$33:$D$776,СВЦЭМ!$A$33:$A$776,$A136,СВЦЭМ!$B$33:$B$776,Y$110)+'СЕТ СН'!$H$14+СВЦЭМ!$D$10+'СЕТ СН'!$H$6-'СЕТ СН'!$H$26</f>
        <v>1462.2631682299998</v>
      </c>
    </row>
    <row r="137" spans="1:27" ht="15.75" x14ac:dyDescent="0.2">
      <c r="A137" s="35">
        <f t="shared" si="3"/>
        <v>44254</v>
      </c>
      <c r="B137" s="36">
        <f>SUMIFS(СВЦЭМ!$D$33:$D$776,СВЦЭМ!$A$33:$A$776,$A137,СВЦЭМ!$B$33:$B$776,B$110)+'СЕТ СН'!$H$14+СВЦЭМ!$D$10+'СЕТ СН'!$H$6-'СЕТ СН'!$H$26</f>
        <v>1469.63196027</v>
      </c>
      <c r="C137" s="36">
        <f>SUMIFS(СВЦЭМ!$D$33:$D$776,СВЦЭМ!$A$33:$A$776,$A137,СВЦЭМ!$B$33:$B$776,C$110)+'СЕТ СН'!$H$14+СВЦЭМ!$D$10+'СЕТ СН'!$H$6-'СЕТ СН'!$H$26</f>
        <v>1477.41164918</v>
      </c>
      <c r="D137" s="36">
        <f>SUMIFS(СВЦЭМ!$D$33:$D$776,СВЦЭМ!$A$33:$A$776,$A137,СВЦЭМ!$B$33:$B$776,D$110)+'СЕТ СН'!$H$14+СВЦЭМ!$D$10+'СЕТ СН'!$H$6-'СЕТ СН'!$H$26</f>
        <v>1507.3540408399999</v>
      </c>
      <c r="E137" s="36">
        <f>SUMIFS(СВЦЭМ!$D$33:$D$776,СВЦЭМ!$A$33:$A$776,$A137,СВЦЭМ!$B$33:$B$776,E$110)+'СЕТ СН'!$H$14+СВЦЭМ!$D$10+'СЕТ СН'!$H$6-'СЕТ СН'!$H$26</f>
        <v>1513.2995092299998</v>
      </c>
      <c r="F137" s="36">
        <f>SUMIFS(СВЦЭМ!$D$33:$D$776,СВЦЭМ!$A$33:$A$776,$A137,СВЦЭМ!$B$33:$B$776,F$110)+'СЕТ СН'!$H$14+СВЦЭМ!$D$10+'СЕТ СН'!$H$6-'СЕТ СН'!$H$26</f>
        <v>1527.9901692799999</v>
      </c>
      <c r="G137" s="36">
        <f>SUMIFS(СВЦЭМ!$D$33:$D$776,СВЦЭМ!$A$33:$A$776,$A137,СВЦЭМ!$B$33:$B$776,G$110)+'СЕТ СН'!$H$14+СВЦЭМ!$D$10+'СЕТ СН'!$H$6-'СЕТ СН'!$H$26</f>
        <v>1521.62025632</v>
      </c>
      <c r="H137" s="36">
        <f>SUMIFS(СВЦЭМ!$D$33:$D$776,СВЦЭМ!$A$33:$A$776,$A137,СВЦЭМ!$B$33:$B$776,H$110)+'СЕТ СН'!$H$14+СВЦЭМ!$D$10+'СЕТ СН'!$H$6-'СЕТ СН'!$H$26</f>
        <v>1508.69200366</v>
      </c>
      <c r="I137" s="36">
        <f>SUMIFS(СВЦЭМ!$D$33:$D$776,СВЦЭМ!$A$33:$A$776,$A137,СВЦЭМ!$B$33:$B$776,I$110)+'СЕТ СН'!$H$14+СВЦЭМ!$D$10+'СЕТ СН'!$H$6-'СЕТ СН'!$H$26</f>
        <v>1493.82084467</v>
      </c>
      <c r="J137" s="36">
        <f>SUMIFS(СВЦЭМ!$D$33:$D$776,СВЦЭМ!$A$33:$A$776,$A137,СВЦЭМ!$B$33:$B$776,J$110)+'СЕТ СН'!$H$14+СВЦЭМ!$D$10+'СЕТ СН'!$H$6-'СЕТ СН'!$H$26</f>
        <v>1481.3771326699998</v>
      </c>
      <c r="K137" s="36">
        <f>SUMIFS(СВЦЭМ!$D$33:$D$776,СВЦЭМ!$A$33:$A$776,$A137,СВЦЭМ!$B$33:$B$776,K$110)+'СЕТ СН'!$H$14+СВЦЭМ!$D$10+'СЕТ СН'!$H$6-'СЕТ СН'!$H$26</f>
        <v>1449.52816106</v>
      </c>
      <c r="L137" s="36">
        <f>SUMIFS(СВЦЭМ!$D$33:$D$776,СВЦЭМ!$A$33:$A$776,$A137,СВЦЭМ!$B$33:$B$776,L$110)+'СЕТ СН'!$H$14+СВЦЭМ!$D$10+'СЕТ СН'!$H$6-'СЕТ СН'!$H$26</f>
        <v>1447.5765892999998</v>
      </c>
      <c r="M137" s="36">
        <f>SUMIFS(СВЦЭМ!$D$33:$D$776,СВЦЭМ!$A$33:$A$776,$A137,СВЦЭМ!$B$33:$B$776,M$110)+'СЕТ СН'!$H$14+СВЦЭМ!$D$10+'СЕТ СН'!$H$6-'СЕТ СН'!$H$26</f>
        <v>1444.3010396599998</v>
      </c>
      <c r="N137" s="36">
        <f>SUMIFS(СВЦЭМ!$D$33:$D$776,СВЦЭМ!$A$33:$A$776,$A137,СВЦЭМ!$B$33:$B$776,N$110)+'СЕТ СН'!$H$14+СВЦЭМ!$D$10+'СЕТ СН'!$H$6-'СЕТ СН'!$H$26</f>
        <v>1451.2942195199998</v>
      </c>
      <c r="O137" s="36">
        <f>SUMIFS(СВЦЭМ!$D$33:$D$776,СВЦЭМ!$A$33:$A$776,$A137,СВЦЭМ!$B$33:$B$776,O$110)+'СЕТ СН'!$H$14+СВЦЭМ!$D$10+'СЕТ СН'!$H$6-'СЕТ СН'!$H$26</f>
        <v>1465.09271334</v>
      </c>
      <c r="P137" s="36">
        <f>SUMIFS(СВЦЭМ!$D$33:$D$776,СВЦЭМ!$A$33:$A$776,$A137,СВЦЭМ!$B$33:$B$776,P$110)+'СЕТ СН'!$H$14+СВЦЭМ!$D$10+'СЕТ СН'!$H$6-'СЕТ СН'!$H$26</f>
        <v>1453.55382599</v>
      </c>
      <c r="Q137" s="36">
        <f>SUMIFS(СВЦЭМ!$D$33:$D$776,СВЦЭМ!$A$33:$A$776,$A137,СВЦЭМ!$B$33:$B$776,Q$110)+'СЕТ СН'!$H$14+СВЦЭМ!$D$10+'СЕТ СН'!$H$6-'СЕТ СН'!$H$26</f>
        <v>1465.9346511700001</v>
      </c>
      <c r="R137" s="36">
        <f>SUMIFS(СВЦЭМ!$D$33:$D$776,СВЦЭМ!$A$33:$A$776,$A137,СВЦЭМ!$B$33:$B$776,R$110)+'СЕТ СН'!$H$14+СВЦЭМ!$D$10+'СЕТ СН'!$H$6-'СЕТ СН'!$H$26</f>
        <v>1485.9085477499998</v>
      </c>
      <c r="S137" s="36">
        <f>SUMIFS(СВЦЭМ!$D$33:$D$776,СВЦЭМ!$A$33:$A$776,$A137,СВЦЭМ!$B$33:$B$776,S$110)+'СЕТ СН'!$H$14+СВЦЭМ!$D$10+'СЕТ СН'!$H$6-'СЕТ СН'!$H$26</f>
        <v>1468.7593496600002</v>
      </c>
      <c r="T137" s="36">
        <f>SUMIFS(СВЦЭМ!$D$33:$D$776,СВЦЭМ!$A$33:$A$776,$A137,СВЦЭМ!$B$33:$B$776,T$110)+'СЕТ СН'!$H$14+СВЦЭМ!$D$10+'СЕТ СН'!$H$6-'СЕТ СН'!$H$26</f>
        <v>1464.8733843999998</v>
      </c>
      <c r="U137" s="36">
        <f>SUMIFS(СВЦЭМ!$D$33:$D$776,СВЦЭМ!$A$33:$A$776,$A137,СВЦЭМ!$B$33:$B$776,U$110)+'СЕТ СН'!$H$14+СВЦЭМ!$D$10+'СЕТ СН'!$H$6-'СЕТ СН'!$H$26</f>
        <v>1451.4928446499998</v>
      </c>
      <c r="V137" s="36">
        <f>SUMIFS(СВЦЭМ!$D$33:$D$776,СВЦЭМ!$A$33:$A$776,$A137,СВЦЭМ!$B$33:$B$776,V$110)+'СЕТ СН'!$H$14+СВЦЭМ!$D$10+'СЕТ СН'!$H$6-'СЕТ СН'!$H$26</f>
        <v>1460.3165939400001</v>
      </c>
      <c r="W137" s="36">
        <f>SUMIFS(СВЦЭМ!$D$33:$D$776,СВЦЭМ!$A$33:$A$776,$A137,СВЦЭМ!$B$33:$B$776,W$110)+'СЕТ СН'!$H$14+СВЦЭМ!$D$10+'СЕТ СН'!$H$6-'СЕТ СН'!$H$26</f>
        <v>1478.35362403</v>
      </c>
      <c r="X137" s="36">
        <f>SUMIFS(СВЦЭМ!$D$33:$D$776,СВЦЭМ!$A$33:$A$776,$A137,СВЦЭМ!$B$33:$B$776,X$110)+'СЕТ СН'!$H$14+СВЦЭМ!$D$10+'СЕТ СН'!$H$6-'СЕТ СН'!$H$26</f>
        <v>1485.6045125199998</v>
      </c>
      <c r="Y137" s="36">
        <f>SUMIFS(СВЦЭМ!$D$33:$D$776,СВЦЭМ!$A$33:$A$776,$A137,СВЦЭМ!$B$33:$B$776,Y$110)+'СЕТ СН'!$H$14+СВЦЭМ!$D$10+'СЕТ СН'!$H$6-'СЕТ СН'!$H$26</f>
        <v>1512.89379818</v>
      </c>
    </row>
    <row r="138" spans="1:27" ht="15.75" x14ac:dyDescent="0.2">
      <c r="A138" s="35">
        <f t="shared" si="3"/>
        <v>44255</v>
      </c>
      <c r="B138" s="36">
        <f>SUMIFS(СВЦЭМ!$D$33:$D$776,СВЦЭМ!$A$33:$A$776,$A138,СВЦЭМ!$B$33:$B$776,B$110)+'СЕТ СН'!$H$14+СВЦЭМ!$D$10+'СЕТ СН'!$H$6-'СЕТ СН'!$H$26</f>
        <v>1440.2009612900001</v>
      </c>
      <c r="C138" s="36">
        <f>SUMIFS(СВЦЭМ!$D$33:$D$776,СВЦЭМ!$A$33:$A$776,$A138,СВЦЭМ!$B$33:$B$776,C$110)+'СЕТ СН'!$H$14+СВЦЭМ!$D$10+'СЕТ СН'!$H$6-'СЕТ СН'!$H$26</f>
        <v>1475.52704116</v>
      </c>
      <c r="D138" s="36">
        <f>SUMIFS(СВЦЭМ!$D$33:$D$776,СВЦЭМ!$A$33:$A$776,$A138,СВЦЭМ!$B$33:$B$776,D$110)+'СЕТ СН'!$H$14+СВЦЭМ!$D$10+'СЕТ СН'!$H$6-'СЕТ СН'!$H$26</f>
        <v>1504.9656421099999</v>
      </c>
      <c r="E138" s="36">
        <f>SUMIFS(СВЦЭМ!$D$33:$D$776,СВЦЭМ!$A$33:$A$776,$A138,СВЦЭМ!$B$33:$B$776,E$110)+'СЕТ СН'!$H$14+СВЦЭМ!$D$10+'СЕТ СН'!$H$6-'СЕТ СН'!$H$26</f>
        <v>1517.63104892</v>
      </c>
      <c r="F138" s="36">
        <f>SUMIFS(СВЦЭМ!$D$33:$D$776,СВЦЭМ!$A$33:$A$776,$A138,СВЦЭМ!$B$33:$B$776,F$110)+'СЕТ СН'!$H$14+СВЦЭМ!$D$10+'СЕТ СН'!$H$6-'СЕТ СН'!$H$26</f>
        <v>1531.3741178099999</v>
      </c>
      <c r="G138" s="36">
        <f>SUMIFS(СВЦЭМ!$D$33:$D$776,СВЦЭМ!$A$33:$A$776,$A138,СВЦЭМ!$B$33:$B$776,G$110)+'СЕТ СН'!$H$14+СВЦЭМ!$D$10+'СЕТ СН'!$H$6-'СЕТ СН'!$H$26</f>
        <v>1524.54550543</v>
      </c>
      <c r="H138" s="36">
        <f>SUMIFS(СВЦЭМ!$D$33:$D$776,СВЦЭМ!$A$33:$A$776,$A138,СВЦЭМ!$B$33:$B$776,H$110)+'СЕТ СН'!$H$14+СВЦЭМ!$D$10+'СЕТ СН'!$H$6-'СЕТ СН'!$H$26</f>
        <v>1509.2819404799998</v>
      </c>
      <c r="I138" s="36">
        <f>SUMIFS(СВЦЭМ!$D$33:$D$776,СВЦЭМ!$A$33:$A$776,$A138,СВЦЭМ!$B$33:$B$776,I$110)+'СЕТ СН'!$H$14+СВЦЭМ!$D$10+'СЕТ СН'!$H$6-'СЕТ СН'!$H$26</f>
        <v>1486.9814883700001</v>
      </c>
      <c r="J138" s="36">
        <f>SUMIFS(СВЦЭМ!$D$33:$D$776,СВЦЭМ!$A$33:$A$776,$A138,СВЦЭМ!$B$33:$B$776,J$110)+'СЕТ СН'!$H$14+СВЦЭМ!$D$10+'СЕТ СН'!$H$6-'СЕТ СН'!$H$26</f>
        <v>1444.1888904000002</v>
      </c>
      <c r="K138" s="36">
        <f>SUMIFS(СВЦЭМ!$D$33:$D$776,СВЦЭМ!$A$33:$A$776,$A138,СВЦЭМ!$B$33:$B$776,K$110)+'СЕТ СН'!$H$14+СВЦЭМ!$D$10+'СЕТ СН'!$H$6-'СЕТ СН'!$H$26</f>
        <v>1412.7788911799998</v>
      </c>
      <c r="L138" s="36">
        <f>SUMIFS(СВЦЭМ!$D$33:$D$776,СВЦЭМ!$A$33:$A$776,$A138,СВЦЭМ!$B$33:$B$776,L$110)+'СЕТ СН'!$H$14+СВЦЭМ!$D$10+'СЕТ СН'!$H$6-'СЕТ СН'!$H$26</f>
        <v>1412.6482031199998</v>
      </c>
      <c r="M138" s="36">
        <f>SUMIFS(СВЦЭМ!$D$33:$D$776,СВЦЭМ!$A$33:$A$776,$A138,СВЦЭМ!$B$33:$B$776,M$110)+'СЕТ СН'!$H$14+СВЦЭМ!$D$10+'СЕТ СН'!$H$6-'СЕТ СН'!$H$26</f>
        <v>1425.5544202699998</v>
      </c>
      <c r="N138" s="36">
        <f>SUMIFS(СВЦЭМ!$D$33:$D$776,СВЦЭМ!$A$33:$A$776,$A138,СВЦЭМ!$B$33:$B$776,N$110)+'СЕТ СН'!$H$14+СВЦЭМ!$D$10+'СЕТ СН'!$H$6-'СЕТ СН'!$H$26</f>
        <v>1456.9951560999998</v>
      </c>
      <c r="O138" s="36">
        <f>SUMIFS(СВЦЭМ!$D$33:$D$776,СВЦЭМ!$A$33:$A$776,$A138,СВЦЭМ!$B$33:$B$776,O$110)+'СЕТ СН'!$H$14+СВЦЭМ!$D$10+'СЕТ СН'!$H$6-'СЕТ СН'!$H$26</f>
        <v>1479.7384194400001</v>
      </c>
      <c r="P138" s="36">
        <f>SUMIFS(СВЦЭМ!$D$33:$D$776,СВЦЭМ!$A$33:$A$776,$A138,СВЦЭМ!$B$33:$B$776,P$110)+'СЕТ СН'!$H$14+СВЦЭМ!$D$10+'СЕТ СН'!$H$6-'СЕТ СН'!$H$26</f>
        <v>1465.8030704600001</v>
      </c>
      <c r="Q138" s="36">
        <f>SUMIFS(СВЦЭМ!$D$33:$D$776,СВЦЭМ!$A$33:$A$776,$A138,СВЦЭМ!$B$33:$B$776,Q$110)+'СЕТ СН'!$H$14+СВЦЭМ!$D$10+'СЕТ СН'!$H$6-'СЕТ СН'!$H$26</f>
        <v>1472.0639919800001</v>
      </c>
      <c r="R138" s="36">
        <f>SUMIFS(СВЦЭМ!$D$33:$D$776,СВЦЭМ!$A$33:$A$776,$A138,СВЦЭМ!$B$33:$B$776,R$110)+'СЕТ СН'!$H$14+СВЦЭМ!$D$10+'СЕТ СН'!$H$6-'СЕТ СН'!$H$26</f>
        <v>1483.6987308600001</v>
      </c>
      <c r="S138" s="36">
        <f>SUMIFS(СВЦЭМ!$D$33:$D$776,СВЦЭМ!$A$33:$A$776,$A138,СВЦЭМ!$B$33:$B$776,S$110)+'СЕТ СН'!$H$14+СВЦЭМ!$D$10+'СЕТ СН'!$H$6-'СЕТ СН'!$H$26</f>
        <v>1459.0457396900001</v>
      </c>
      <c r="T138" s="36">
        <f>SUMIFS(СВЦЭМ!$D$33:$D$776,СВЦЭМ!$A$33:$A$776,$A138,СВЦЭМ!$B$33:$B$776,T$110)+'СЕТ СН'!$H$14+СВЦЭМ!$D$10+'СЕТ СН'!$H$6-'СЕТ СН'!$H$26</f>
        <v>1443.9091511500001</v>
      </c>
      <c r="U138" s="36">
        <f>SUMIFS(СВЦЭМ!$D$33:$D$776,СВЦЭМ!$A$33:$A$776,$A138,СВЦЭМ!$B$33:$B$776,U$110)+'СЕТ СН'!$H$14+СВЦЭМ!$D$10+'СЕТ СН'!$H$6-'СЕТ СН'!$H$26</f>
        <v>1430.4087366799999</v>
      </c>
      <c r="V138" s="36">
        <f>SUMIFS(СВЦЭМ!$D$33:$D$776,СВЦЭМ!$A$33:$A$776,$A138,СВЦЭМ!$B$33:$B$776,V$110)+'СЕТ СН'!$H$14+СВЦЭМ!$D$10+'СЕТ СН'!$H$6-'СЕТ СН'!$H$26</f>
        <v>1443.4545151399998</v>
      </c>
      <c r="W138" s="36">
        <f>SUMIFS(СВЦЭМ!$D$33:$D$776,СВЦЭМ!$A$33:$A$776,$A138,СВЦЭМ!$B$33:$B$776,W$110)+'СЕТ СН'!$H$14+СВЦЭМ!$D$10+'СЕТ СН'!$H$6-'СЕТ СН'!$H$26</f>
        <v>1471.4209563300001</v>
      </c>
      <c r="X138" s="36">
        <f>SUMIFS(СВЦЭМ!$D$33:$D$776,СВЦЭМ!$A$33:$A$776,$A138,СВЦЭМ!$B$33:$B$776,X$110)+'СЕТ СН'!$H$14+СВЦЭМ!$D$10+'СЕТ СН'!$H$6-'СЕТ СН'!$H$26</f>
        <v>1490.9987751099998</v>
      </c>
      <c r="Y138" s="36">
        <f>SUMIFS(СВЦЭМ!$D$33:$D$776,СВЦЭМ!$A$33:$A$776,$A138,СВЦЭМ!$B$33:$B$776,Y$110)+'СЕТ СН'!$H$14+СВЦЭМ!$D$10+'СЕТ СН'!$H$6-'СЕТ СН'!$H$26</f>
        <v>1526.4903199400001</v>
      </c>
    </row>
    <row r="139" spans="1:27" ht="15.75" x14ac:dyDescent="0.2">
      <c r="A139" s="39"/>
      <c r="B139" s="39"/>
      <c r="C139" s="39"/>
      <c r="D139" s="39"/>
      <c r="E139" s="39"/>
      <c r="F139" s="39"/>
      <c r="G139" s="39"/>
      <c r="H139" s="39"/>
      <c r="I139" s="39"/>
      <c r="J139" s="39"/>
      <c r="K139" s="39"/>
      <c r="L139" s="39"/>
      <c r="M139" s="39"/>
      <c r="N139" s="39"/>
      <c r="O139" s="39"/>
      <c r="P139" s="39"/>
      <c r="Q139" s="39"/>
      <c r="R139" s="39"/>
      <c r="S139" s="39"/>
      <c r="T139" s="39"/>
      <c r="U139" s="39"/>
      <c r="V139" s="39"/>
      <c r="W139" s="39"/>
      <c r="X139" s="39"/>
      <c r="Y139" s="39"/>
      <c r="Z139" s="39"/>
    </row>
    <row r="140" spans="1:27" ht="15.75" x14ac:dyDescent="0.25">
      <c r="A140" s="32"/>
      <c r="B140" s="33"/>
      <c r="C140" s="32"/>
      <c r="D140" s="32"/>
      <c r="E140" s="32"/>
      <c r="F140" s="32"/>
      <c r="G140" s="32"/>
      <c r="H140" s="32"/>
      <c r="I140" s="32"/>
      <c r="J140" s="32"/>
      <c r="K140" s="32"/>
      <c r="L140" s="32"/>
      <c r="M140" s="32"/>
      <c r="N140" s="32"/>
      <c r="O140" s="32"/>
      <c r="P140" s="32"/>
      <c r="Q140" s="32"/>
      <c r="R140" s="32"/>
      <c r="S140" s="32"/>
      <c r="T140" s="32"/>
      <c r="U140" s="32"/>
      <c r="V140" s="32"/>
      <c r="W140" s="32"/>
      <c r="X140" s="32"/>
      <c r="Y140" s="32"/>
    </row>
    <row r="141" spans="1:27" ht="12.75" customHeight="1" x14ac:dyDescent="0.2">
      <c r="A141" s="128" t="s">
        <v>7</v>
      </c>
      <c r="B141" s="131" t="s">
        <v>73</v>
      </c>
      <c r="C141" s="132"/>
      <c r="D141" s="132"/>
      <c r="E141" s="132"/>
      <c r="F141" s="132"/>
      <c r="G141" s="132"/>
      <c r="H141" s="132"/>
      <c r="I141" s="132"/>
      <c r="J141" s="132"/>
      <c r="K141" s="132"/>
      <c r="L141" s="132"/>
      <c r="M141" s="132"/>
      <c r="N141" s="132"/>
      <c r="O141" s="132"/>
      <c r="P141" s="132"/>
      <c r="Q141" s="132"/>
      <c r="R141" s="132"/>
      <c r="S141" s="132"/>
      <c r="T141" s="132"/>
      <c r="U141" s="132"/>
      <c r="V141" s="132"/>
      <c r="W141" s="132"/>
      <c r="X141" s="132"/>
      <c r="Y141" s="133"/>
    </row>
    <row r="142" spans="1:27" ht="12.75" customHeight="1" x14ac:dyDescent="0.2">
      <c r="A142" s="129"/>
      <c r="B142" s="134"/>
      <c r="C142" s="135"/>
      <c r="D142" s="135"/>
      <c r="E142" s="135"/>
      <c r="F142" s="135"/>
      <c r="G142" s="135"/>
      <c r="H142" s="135"/>
      <c r="I142" s="135"/>
      <c r="J142" s="135"/>
      <c r="K142" s="135"/>
      <c r="L142" s="135"/>
      <c r="M142" s="135"/>
      <c r="N142" s="135"/>
      <c r="O142" s="135"/>
      <c r="P142" s="135"/>
      <c r="Q142" s="135"/>
      <c r="R142" s="135"/>
      <c r="S142" s="135"/>
      <c r="T142" s="135"/>
      <c r="U142" s="135"/>
      <c r="V142" s="135"/>
      <c r="W142" s="135"/>
      <c r="X142" s="135"/>
      <c r="Y142" s="136"/>
    </row>
    <row r="143" spans="1:27" ht="12.75" customHeight="1" x14ac:dyDescent="0.2">
      <c r="A143" s="130"/>
      <c r="B143" s="34">
        <v>1</v>
      </c>
      <c r="C143" s="34">
        <v>2</v>
      </c>
      <c r="D143" s="34">
        <v>3</v>
      </c>
      <c r="E143" s="34">
        <v>4</v>
      </c>
      <c r="F143" s="34">
        <v>5</v>
      </c>
      <c r="G143" s="34">
        <v>6</v>
      </c>
      <c r="H143" s="34">
        <v>7</v>
      </c>
      <c r="I143" s="34">
        <v>8</v>
      </c>
      <c r="J143" s="34">
        <v>9</v>
      </c>
      <c r="K143" s="34">
        <v>10</v>
      </c>
      <c r="L143" s="34">
        <v>11</v>
      </c>
      <c r="M143" s="34">
        <v>12</v>
      </c>
      <c r="N143" s="34">
        <v>13</v>
      </c>
      <c r="O143" s="34">
        <v>14</v>
      </c>
      <c r="P143" s="34">
        <v>15</v>
      </c>
      <c r="Q143" s="34">
        <v>16</v>
      </c>
      <c r="R143" s="34">
        <v>17</v>
      </c>
      <c r="S143" s="34">
        <v>18</v>
      </c>
      <c r="T143" s="34">
        <v>19</v>
      </c>
      <c r="U143" s="34">
        <v>20</v>
      </c>
      <c r="V143" s="34">
        <v>21</v>
      </c>
      <c r="W143" s="34">
        <v>22</v>
      </c>
      <c r="X143" s="34">
        <v>23</v>
      </c>
      <c r="Y143" s="34">
        <v>24</v>
      </c>
    </row>
    <row r="144" spans="1:27" ht="15.75" customHeight="1" x14ac:dyDescent="0.2">
      <c r="A144" s="35" t="str">
        <f>A111</f>
        <v>01.02.2021</v>
      </c>
      <c r="B144" s="36">
        <f>SUMIFS(СВЦЭМ!$D$33:$D$776,СВЦЭМ!$A$33:$A$776,$A144,СВЦЭМ!$B$33:$B$776,B$143)+'СЕТ СН'!$I$14+СВЦЭМ!$D$10+'СЕТ СН'!$I$6-'СЕТ СН'!$I$26</f>
        <v>1657.8286609299998</v>
      </c>
      <c r="C144" s="36">
        <f>SUMIFS(СВЦЭМ!$D$33:$D$776,СВЦЭМ!$A$33:$A$776,$A144,СВЦЭМ!$B$33:$B$776,C$143)+'СЕТ СН'!$I$14+СВЦЭМ!$D$10+'СЕТ СН'!$I$6-'СЕТ СН'!$I$26</f>
        <v>1698.2028152600001</v>
      </c>
      <c r="D144" s="36">
        <f>SUMIFS(СВЦЭМ!$D$33:$D$776,СВЦЭМ!$A$33:$A$776,$A144,СВЦЭМ!$B$33:$B$776,D$143)+'СЕТ СН'!$I$14+СВЦЭМ!$D$10+'СЕТ СН'!$I$6-'СЕТ СН'!$I$26</f>
        <v>1720.5432795799998</v>
      </c>
      <c r="E144" s="36">
        <f>SUMIFS(СВЦЭМ!$D$33:$D$776,СВЦЭМ!$A$33:$A$776,$A144,СВЦЭМ!$B$33:$B$776,E$143)+'СЕТ СН'!$I$14+СВЦЭМ!$D$10+'СЕТ СН'!$I$6-'СЕТ СН'!$I$26</f>
        <v>1730.7865269099998</v>
      </c>
      <c r="F144" s="36">
        <f>SUMIFS(СВЦЭМ!$D$33:$D$776,СВЦЭМ!$A$33:$A$776,$A144,СВЦЭМ!$B$33:$B$776,F$143)+'СЕТ СН'!$I$14+СВЦЭМ!$D$10+'СЕТ СН'!$I$6-'СЕТ СН'!$I$26</f>
        <v>1745.5440443500001</v>
      </c>
      <c r="G144" s="36">
        <f>SUMIFS(СВЦЭМ!$D$33:$D$776,СВЦЭМ!$A$33:$A$776,$A144,СВЦЭМ!$B$33:$B$776,G$143)+'СЕТ СН'!$I$14+СВЦЭМ!$D$10+'СЕТ СН'!$I$6-'СЕТ СН'!$I$26</f>
        <v>1729.58835774</v>
      </c>
      <c r="H144" s="36">
        <f>SUMIFS(СВЦЭМ!$D$33:$D$776,СВЦЭМ!$A$33:$A$776,$A144,СВЦЭМ!$B$33:$B$776,H$143)+'СЕТ СН'!$I$14+СВЦЭМ!$D$10+'СЕТ СН'!$I$6-'СЕТ СН'!$I$26</f>
        <v>1706.8851690900001</v>
      </c>
      <c r="I144" s="36">
        <f>SUMIFS(СВЦЭМ!$D$33:$D$776,СВЦЭМ!$A$33:$A$776,$A144,СВЦЭМ!$B$33:$B$776,I$143)+'СЕТ СН'!$I$14+СВЦЭМ!$D$10+'СЕТ СН'!$I$6-'СЕТ СН'!$I$26</f>
        <v>1685.2979411000001</v>
      </c>
      <c r="J144" s="36">
        <f>SUMIFS(СВЦЭМ!$D$33:$D$776,СВЦЭМ!$A$33:$A$776,$A144,СВЦЭМ!$B$33:$B$776,J$143)+'СЕТ СН'!$I$14+СВЦЭМ!$D$10+'СЕТ СН'!$I$6-'СЕТ СН'!$I$26</f>
        <v>1660.4052748399999</v>
      </c>
      <c r="K144" s="36">
        <f>SUMIFS(СВЦЭМ!$D$33:$D$776,СВЦЭМ!$A$33:$A$776,$A144,СВЦЭМ!$B$33:$B$776,K$143)+'СЕТ СН'!$I$14+СВЦЭМ!$D$10+'СЕТ СН'!$I$6-'СЕТ СН'!$I$26</f>
        <v>1656.8528805199999</v>
      </c>
      <c r="L144" s="36">
        <f>SUMIFS(СВЦЭМ!$D$33:$D$776,СВЦЭМ!$A$33:$A$776,$A144,СВЦЭМ!$B$33:$B$776,L$143)+'СЕТ СН'!$I$14+СВЦЭМ!$D$10+'СЕТ СН'!$I$6-'СЕТ СН'!$I$26</f>
        <v>1658.5577047299998</v>
      </c>
      <c r="M144" s="36">
        <f>SUMIFS(СВЦЭМ!$D$33:$D$776,СВЦЭМ!$A$33:$A$776,$A144,СВЦЭМ!$B$33:$B$776,M$143)+'СЕТ СН'!$I$14+СВЦЭМ!$D$10+'СЕТ СН'!$I$6-'СЕТ СН'!$I$26</f>
        <v>1666.91789189</v>
      </c>
      <c r="N144" s="36">
        <f>SUMIFS(СВЦЭМ!$D$33:$D$776,СВЦЭМ!$A$33:$A$776,$A144,СВЦЭМ!$B$33:$B$776,N$143)+'СЕТ СН'!$I$14+СВЦЭМ!$D$10+'СЕТ СН'!$I$6-'СЕТ СН'!$I$26</f>
        <v>1680.3701478399998</v>
      </c>
      <c r="O144" s="36">
        <f>SUMIFS(СВЦЭМ!$D$33:$D$776,СВЦЭМ!$A$33:$A$776,$A144,СВЦЭМ!$B$33:$B$776,O$143)+'СЕТ СН'!$I$14+СВЦЭМ!$D$10+'СЕТ СН'!$I$6-'СЕТ СН'!$I$26</f>
        <v>1695.2224841900002</v>
      </c>
      <c r="P144" s="36">
        <f>SUMIFS(СВЦЭМ!$D$33:$D$776,СВЦЭМ!$A$33:$A$776,$A144,СВЦЭМ!$B$33:$B$776,P$143)+'СЕТ СН'!$I$14+СВЦЭМ!$D$10+'СЕТ СН'!$I$6-'СЕТ СН'!$I$26</f>
        <v>1706.7390135800001</v>
      </c>
      <c r="Q144" s="36">
        <f>SUMIFS(СВЦЭМ!$D$33:$D$776,СВЦЭМ!$A$33:$A$776,$A144,СВЦЭМ!$B$33:$B$776,Q$143)+'СЕТ СН'!$I$14+СВЦЭМ!$D$10+'СЕТ СН'!$I$6-'СЕТ СН'!$I$26</f>
        <v>1711.1315556499999</v>
      </c>
      <c r="R144" s="36">
        <f>SUMIFS(СВЦЭМ!$D$33:$D$776,СВЦЭМ!$A$33:$A$776,$A144,СВЦЭМ!$B$33:$B$776,R$143)+'СЕТ СН'!$I$14+СВЦЭМ!$D$10+'СЕТ СН'!$I$6-'СЕТ СН'!$I$26</f>
        <v>1705.5244738000001</v>
      </c>
      <c r="S144" s="36">
        <f>SUMIFS(СВЦЭМ!$D$33:$D$776,СВЦЭМ!$A$33:$A$776,$A144,СВЦЭМ!$B$33:$B$776,S$143)+'СЕТ СН'!$I$14+СВЦЭМ!$D$10+'СЕТ СН'!$I$6-'СЕТ СН'!$I$26</f>
        <v>1690.9275720099999</v>
      </c>
      <c r="T144" s="36">
        <f>SUMIFS(СВЦЭМ!$D$33:$D$776,СВЦЭМ!$A$33:$A$776,$A144,СВЦЭМ!$B$33:$B$776,T$143)+'СЕТ СН'!$I$14+СВЦЭМ!$D$10+'СЕТ СН'!$I$6-'СЕТ СН'!$I$26</f>
        <v>1667.4558352499998</v>
      </c>
      <c r="U144" s="36">
        <f>SUMIFS(СВЦЭМ!$D$33:$D$776,СВЦЭМ!$A$33:$A$776,$A144,СВЦЭМ!$B$33:$B$776,U$143)+'СЕТ СН'!$I$14+СВЦЭМ!$D$10+'СЕТ СН'!$I$6-'СЕТ СН'!$I$26</f>
        <v>1663.7680975499998</v>
      </c>
      <c r="V144" s="36">
        <f>SUMIFS(СВЦЭМ!$D$33:$D$776,СВЦЭМ!$A$33:$A$776,$A144,СВЦЭМ!$B$33:$B$776,V$143)+'СЕТ СН'!$I$14+СВЦЭМ!$D$10+'СЕТ СН'!$I$6-'СЕТ СН'!$I$26</f>
        <v>1671.4323979399999</v>
      </c>
      <c r="W144" s="36">
        <f>SUMIFS(СВЦЭМ!$D$33:$D$776,СВЦЭМ!$A$33:$A$776,$A144,СВЦЭМ!$B$33:$B$776,W$143)+'СЕТ СН'!$I$14+СВЦЭМ!$D$10+'СЕТ СН'!$I$6-'СЕТ СН'!$I$26</f>
        <v>1685.8479190100002</v>
      </c>
      <c r="X144" s="36">
        <f>SUMIFS(СВЦЭМ!$D$33:$D$776,СВЦЭМ!$A$33:$A$776,$A144,СВЦЭМ!$B$33:$B$776,X$143)+'СЕТ СН'!$I$14+СВЦЭМ!$D$10+'СЕТ СН'!$I$6-'СЕТ СН'!$I$26</f>
        <v>1711.19985722</v>
      </c>
      <c r="Y144" s="36">
        <f>SUMIFS(СВЦЭМ!$D$33:$D$776,СВЦЭМ!$A$33:$A$776,$A144,СВЦЭМ!$B$33:$B$776,Y$143)+'СЕТ СН'!$I$14+СВЦЭМ!$D$10+'СЕТ СН'!$I$6-'СЕТ СН'!$I$26</f>
        <v>1723.5818962100002</v>
      </c>
      <c r="AA144" s="45"/>
    </row>
    <row r="145" spans="1:25" ht="15.75" x14ac:dyDescent="0.2">
      <c r="A145" s="35">
        <f>A144+1</f>
        <v>44229</v>
      </c>
      <c r="B145" s="36">
        <f>SUMIFS(СВЦЭМ!$D$33:$D$776,СВЦЭМ!$A$33:$A$776,$A145,СВЦЭМ!$B$33:$B$776,B$143)+'СЕТ СН'!$I$14+СВЦЭМ!$D$10+'СЕТ СН'!$I$6-'СЕТ СН'!$I$26</f>
        <v>1692.8470531100002</v>
      </c>
      <c r="C145" s="36">
        <f>SUMIFS(СВЦЭМ!$D$33:$D$776,СВЦЭМ!$A$33:$A$776,$A145,СВЦЭМ!$B$33:$B$776,C$143)+'СЕТ СН'!$I$14+СВЦЭМ!$D$10+'СЕТ СН'!$I$6-'СЕТ СН'!$I$26</f>
        <v>1713.4815247699999</v>
      </c>
      <c r="D145" s="36">
        <f>SUMIFS(СВЦЭМ!$D$33:$D$776,СВЦЭМ!$A$33:$A$776,$A145,СВЦЭМ!$B$33:$B$776,D$143)+'СЕТ СН'!$I$14+СВЦЭМ!$D$10+'СЕТ СН'!$I$6-'СЕТ СН'!$I$26</f>
        <v>1725.6174097899998</v>
      </c>
      <c r="E145" s="36">
        <f>SUMIFS(СВЦЭМ!$D$33:$D$776,СВЦЭМ!$A$33:$A$776,$A145,СВЦЭМ!$B$33:$B$776,E$143)+'СЕТ СН'!$I$14+СВЦЭМ!$D$10+'СЕТ СН'!$I$6-'СЕТ СН'!$I$26</f>
        <v>1730.65005987</v>
      </c>
      <c r="F145" s="36">
        <f>SUMIFS(СВЦЭМ!$D$33:$D$776,СВЦЭМ!$A$33:$A$776,$A145,СВЦЭМ!$B$33:$B$776,F$143)+'СЕТ СН'!$I$14+СВЦЭМ!$D$10+'СЕТ СН'!$I$6-'СЕТ СН'!$I$26</f>
        <v>1736.1886194499998</v>
      </c>
      <c r="G145" s="36">
        <f>SUMIFS(СВЦЭМ!$D$33:$D$776,СВЦЭМ!$A$33:$A$776,$A145,СВЦЭМ!$B$33:$B$776,G$143)+'СЕТ СН'!$I$14+СВЦЭМ!$D$10+'СЕТ СН'!$I$6-'СЕТ СН'!$I$26</f>
        <v>1714.1808007700001</v>
      </c>
      <c r="H145" s="36">
        <f>SUMIFS(СВЦЭМ!$D$33:$D$776,СВЦЭМ!$A$33:$A$776,$A145,СВЦЭМ!$B$33:$B$776,H$143)+'СЕТ СН'!$I$14+СВЦЭМ!$D$10+'СЕТ СН'!$I$6-'СЕТ СН'!$I$26</f>
        <v>1676.5832119799998</v>
      </c>
      <c r="I145" s="36">
        <f>SUMIFS(СВЦЭМ!$D$33:$D$776,СВЦЭМ!$A$33:$A$776,$A145,СВЦЭМ!$B$33:$B$776,I$143)+'СЕТ СН'!$I$14+СВЦЭМ!$D$10+'СЕТ СН'!$I$6-'СЕТ СН'!$I$26</f>
        <v>1659.1641367399998</v>
      </c>
      <c r="J145" s="36">
        <f>SUMIFS(СВЦЭМ!$D$33:$D$776,СВЦЭМ!$A$33:$A$776,$A145,СВЦЭМ!$B$33:$B$776,J$143)+'СЕТ СН'!$I$14+СВЦЭМ!$D$10+'СЕТ СН'!$I$6-'СЕТ СН'!$I$26</f>
        <v>1634.9262168599998</v>
      </c>
      <c r="K145" s="36">
        <f>SUMIFS(СВЦЭМ!$D$33:$D$776,СВЦЭМ!$A$33:$A$776,$A145,СВЦЭМ!$B$33:$B$776,K$143)+'СЕТ СН'!$I$14+СВЦЭМ!$D$10+'СЕТ СН'!$I$6-'СЕТ СН'!$I$26</f>
        <v>1622.7493230099999</v>
      </c>
      <c r="L145" s="36">
        <f>SUMIFS(СВЦЭМ!$D$33:$D$776,СВЦЭМ!$A$33:$A$776,$A145,СВЦЭМ!$B$33:$B$776,L$143)+'СЕТ СН'!$I$14+СВЦЭМ!$D$10+'СЕТ СН'!$I$6-'СЕТ СН'!$I$26</f>
        <v>1624.0784100199999</v>
      </c>
      <c r="M145" s="36">
        <f>SUMIFS(СВЦЭМ!$D$33:$D$776,СВЦЭМ!$A$33:$A$776,$A145,СВЦЭМ!$B$33:$B$776,M$143)+'СЕТ СН'!$I$14+СВЦЭМ!$D$10+'СЕТ СН'!$I$6-'СЕТ СН'!$I$26</f>
        <v>1657.3171043099999</v>
      </c>
      <c r="N145" s="36">
        <f>SUMIFS(СВЦЭМ!$D$33:$D$776,СВЦЭМ!$A$33:$A$776,$A145,СВЦЭМ!$B$33:$B$776,N$143)+'СЕТ СН'!$I$14+СВЦЭМ!$D$10+'СЕТ СН'!$I$6-'СЕТ СН'!$I$26</f>
        <v>1694.27587429</v>
      </c>
      <c r="O145" s="36">
        <f>SUMIFS(СВЦЭМ!$D$33:$D$776,СВЦЭМ!$A$33:$A$776,$A145,СВЦЭМ!$B$33:$B$776,O$143)+'СЕТ СН'!$I$14+СВЦЭМ!$D$10+'СЕТ СН'!$I$6-'СЕТ СН'!$I$26</f>
        <v>1710.4345506700001</v>
      </c>
      <c r="P145" s="36">
        <f>SUMIFS(СВЦЭМ!$D$33:$D$776,СВЦЭМ!$A$33:$A$776,$A145,СВЦЭМ!$B$33:$B$776,P$143)+'СЕТ СН'!$I$14+СВЦЭМ!$D$10+'СЕТ СН'!$I$6-'СЕТ СН'!$I$26</f>
        <v>1726.1666086599998</v>
      </c>
      <c r="Q145" s="36">
        <f>SUMIFS(СВЦЭМ!$D$33:$D$776,СВЦЭМ!$A$33:$A$776,$A145,СВЦЭМ!$B$33:$B$776,Q$143)+'СЕТ СН'!$I$14+СВЦЭМ!$D$10+'СЕТ СН'!$I$6-'СЕТ СН'!$I$26</f>
        <v>1728.7748454399998</v>
      </c>
      <c r="R145" s="36">
        <f>SUMIFS(СВЦЭМ!$D$33:$D$776,СВЦЭМ!$A$33:$A$776,$A145,СВЦЭМ!$B$33:$B$776,R$143)+'СЕТ СН'!$I$14+СВЦЭМ!$D$10+'СЕТ СН'!$I$6-'СЕТ СН'!$I$26</f>
        <v>1728.7501398499999</v>
      </c>
      <c r="S145" s="36">
        <f>SUMIFS(СВЦЭМ!$D$33:$D$776,СВЦЭМ!$A$33:$A$776,$A145,СВЦЭМ!$B$33:$B$776,S$143)+'СЕТ СН'!$I$14+СВЦЭМ!$D$10+'СЕТ СН'!$I$6-'СЕТ СН'!$I$26</f>
        <v>1717.4767382800001</v>
      </c>
      <c r="T145" s="36">
        <f>SUMIFS(СВЦЭМ!$D$33:$D$776,СВЦЭМ!$A$33:$A$776,$A145,СВЦЭМ!$B$33:$B$776,T$143)+'СЕТ СН'!$I$14+СВЦЭМ!$D$10+'СЕТ СН'!$I$6-'СЕТ СН'!$I$26</f>
        <v>1689.20546388</v>
      </c>
      <c r="U145" s="36">
        <f>SUMIFS(СВЦЭМ!$D$33:$D$776,СВЦЭМ!$A$33:$A$776,$A145,СВЦЭМ!$B$33:$B$776,U$143)+'СЕТ СН'!$I$14+СВЦЭМ!$D$10+'СЕТ СН'!$I$6-'СЕТ СН'!$I$26</f>
        <v>1686.5181181600001</v>
      </c>
      <c r="V145" s="36">
        <f>SUMIFS(СВЦЭМ!$D$33:$D$776,СВЦЭМ!$A$33:$A$776,$A145,СВЦЭМ!$B$33:$B$776,V$143)+'СЕТ СН'!$I$14+СВЦЭМ!$D$10+'СЕТ СН'!$I$6-'СЕТ СН'!$I$26</f>
        <v>1701.1720127399999</v>
      </c>
      <c r="W145" s="36">
        <f>SUMIFS(СВЦЭМ!$D$33:$D$776,СВЦЭМ!$A$33:$A$776,$A145,СВЦЭМ!$B$33:$B$776,W$143)+'СЕТ СН'!$I$14+СВЦЭМ!$D$10+'СЕТ СН'!$I$6-'СЕТ СН'!$I$26</f>
        <v>1722.37873838</v>
      </c>
      <c r="X145" s="36">
        <f>SUMIFS(СВЦЭМ!$D$33:$D$776,СВЦЭМ!$A$33:$A$776,$A145,СВЦЭМ!$B$33:$B$776,X$143)+'СЕТ СН'!$I$14+СВЦЭМ!$D$10+'СЕТ СН'!$I$6-'СЕТ СН'!$I$26</f>
        <v>1750.4931977599999</v>
      </c>
      <c r="Y145" s="36">
        <f>SUMIFS(СВЦЭМ!$D$33:$D$776,СВЦЭМ!$A$33:$A$776,$A145,СВЦЭМ!$B$33:$B$776,Y$143)+'СЕТ СН'!$I$14+СВЦЭМ!$D$10+'СЕТ СН'!$I$6-'СЕТ СН'!$I$26</f>
        <v>1762.50647807</v>
      </c>
    </row>
    <row r="146" spans="1:25" ht="15.75" x14ac:dyDescent="0.2">
      <c r="A146" s="35">
        <f t="shared" ref="A146:A171" si="4">A145+1</f>
        <v>44230</v>
      </c>
      <c r="B146" s="36">
        <f>SUMIFS(СВЦЭМ!$D$33:$D$776,СВЦЭМ!$A$33:$A$776,$A146,СВЦЭМ!$B$33:$B$776,B$143)+'СЕТ СН'!$I$14+СВЦЭМ!$D$10+'СЕТ СН'!$I$6-'СЕТ СН'!$I$26</f>
        <v>1674.0523877000001</v>
      </c>
      <c r="C146" s="36">
        <f>SUMIFS(СВЦЭМ!$D$33:$D$776,СВЦЭМ!$A$33:$A$776,$A146,СВЦЭМ!$B$33:$B$776,C$143)+'СЕТ СН'!$I$14+СВЦЭМ!$D$10+'СЕТ СН'!$I$6-'СЕТ СН'!$I$26</f>
        <v>1700.7234278299998</v>
      </c>
      <c r="D146" s="36">
        <f>SUMIFS(СВЦЭМ!$D$33:$D$776,СВЦЭМ!$A$33:$A$776,$A146,СВЦЭМ!$B$33:$B$776,D$143)+'СЕТ СН'!$I$14+СВЦЭМ!$D$10+'СЕТ СН'!$I$6-'СЕТ СН'!$I$26</f>
        <v>1706.8936585900001</v>
      </c>
      <c r="E146" s="36">
        <f>SUMIFS(СВЦЭМ!$D$33:$D$776,СВЦЭМ!$A$33:$A$776,$A146,СВЦЭМ!$B$33:$B$776,E$143)+'СЕТ СН'!$I$14+СВЦЭМ!$D$10+'СЕТ СН'!$I$6-'СЕТ СН'!$I$26</f>
        <v>1705.63436723</v>
      </c>
      <c r="F146" s="36">
        <f>SUMIFS(СВЦЭМ!$D$33:$D$776,СВЦЭМ!$A$33:$A$776,$A146,СВЦЭМ!$B$33:$B$776,F$143)+'СЕТ СН'!$I$14+СВЦЭМ!$D$10+'СЕТ СН'!$I$6-'СЕТ СН'!$I$26</f>
        <v>1699.7235488199999</v>
      </c>
      <c r="G146" s="36">
        <f>SUMIFS(СВЦЭМ!$D$33:$D$776,СВЦЭМ!$A$33:$A$776,$A146,СВЦЭМ!$B$33:$B$776,G$143)+'СЕТ СН'!$I$14+СВЦЭМ!$D$10+'СЕТ СН'!$I$6-'СЕТ СН'!$I$26</f>
        <v>1691.6025542799998</v>
      </c>
      <c r="H146" s="36">
        <f>SUMIFS(СВЦЭМ!$D$33:$D$776,СВЦЭМ!$A$33:$A$776,$A146,СВЦЭМ!$B$33:$B$776,H$143)+'СЕТ СН'!$I$14+СВЦЭМ!$D$10+'СЕТ СН'!$I$6-'СЕТ СН'!$I$26</f>
        <v>1664.4825843399999</v>
      </c>
      <c r="I146" s="36">
        <f>SUMIFS(СВЦЭМ!$D$33:$D$776,СВЦЭМ!$A$33:$A$776,$A146,СВЦЭМ!$B$33:$B$776,I$143)+'СЕТ СН'!$I$14+СВЦЭМ!$D$10+'СЕТ СН'!$I$6-'СЕТ СН'!$I$26</f>
        <v>1674.3696978399998</v>
      </c>
      <c r="J146" s="36">
        <f>SUMIFS(СВЦЭМ!$D$33:$D$776,СВЦЭМ!$A$33:$A$776,$A146,СВЦЭМ!$B$33:$B$776,J$143)+'СЕТ СН'!$I$14+СВЦЭМ!$D$10+'СЕТ СН'!$I$6-'СЕТ СН'!$I$26</f>
        <v>1673.7952453600001</v>
      </c>
      <c r="K146" s="36">
        <f>SUMIFS(СВЦЭМ!$D$33:$D$776,СВЦЭМ!$A$33:$A$776,$A146,СВЦЭМ!$B$33:$B$776,K$143)+'СЕТ СН'!$I$14+СВЦЭМ!$D$10+'СЕТ СН'!$I$6-'СЕТ СН'!$I$26</f>
        <v>1656.0347484399999</v>
      </c>
      <c r="L146" s="36">
        <f>SUMIFS(СВЦЭМ!$D$33:$D$776,СВЦЭМ!$A$33:$A$776,$A146,СВЦЭМ!$B$33:$B$776,L$143)+'СЕТ СН'!$I$14+СВЦЭМ!$D$10+'СЕТ СН'!$I$6-'СЕТ СН'!$I$26</f>
        <v>1661.1914868399999</v>
      </c>
      <c r="M146" s="36">
        <f>SUMIFS(СВЦЭМ!$D$33:$D$776,СВЦЭМ!$A$33:$A$776,$A146,СВЦЭМ!$B$33:$B$776,M$143)+'СЕТ СН'!$I$14+СВЦЭМ!$D$10+'СЕТ СН'!$I$6-'СЕТ СН'!$I$26</f>
        <v>1659.3437971200001</v>
      </c>
      <c r="N146" s="36">
        <f>SUMIFS(СВЦЭМ!$D$33:$D$776,СВЦЭМ!$A$33:$A$776,$A146,СВЦЭМ!$B$33:$B$776,N$143)+'СЕТ СН'!$I$14+СВЦЭМ!$D$10+'СЕТ СН'!$I$6-'СЕТ СН'!$I$26</f>
        <v>1675.5934315300001</v>
      </c>
      <c r="O146" s="36">
        <f>SUMIFS(СВЦЭМ!$D$33:$D$776,СВЦЭМ!$A$33:$A$776,$A146,СВЦЭМ!$B$33:$B$776,O$143)+'СЕТ СН'!$I$14+СВЦЭМ!$D$10+'СЕТ СН'!$I$6-'СЕТ СН'!$I$26</f>
        <v>1676.6957127599999</v>
      </c>
      <c r="P146" s="36">
        <f>SUMIFS(СВЦЭМ!$D$33:$D$776,СВЦЭМ!$A$33:$A$776,$A146,СВЦЭМ!$B$33:$B$776,P$143)+'СЕТ СН'!$I$14+СВЦЭМ!$D$10+'СЕТ СН'!$I$6-'СЕТ СН'!$I$26</f>
        <v>1673.3630704799998</v>
      </c>
      <c r="Q146" s="36">
        <f>SUMIFS(СВЦЭМ!$D$33:$D$776,СВЦЭМ!$A$33:$A$776,$A146,СВЦЭМ!$B$33:$B$776,Q$143)+'СЕТ СН'!$I$14+СВЦЭМ!$D$10+'СЕТ СН'!$I$6-'СЕТ СН'!$I$26</f>
        <v>1676.0688761199999</v>
      </c>
      <c r="R146" s="36">
        <f>SUMIFS(СВЦЭМ!$D$33:$D$776,СВЦЭМ!$A$33:$A$776,$A146,СВЦЭМ!$B$33:$B$776,R$143)+'СЕТ СН'!$I$14+СВЦЭМ!$D$10+'СЕТ СН'!$I$6-'СЕТ СН'!$I$26</f>
        <v>1676.8019518999999</v>
      </c>
      <c r="S146" s="36">
        <f>SUMIFS(СВЦЭМ!$D$33:$D$776,СВЦЭМ!$A$33:$A$776,$A146,СВЦЭМ!$B$33:$B$776,S$143)+'СЕТ СН'!$I$14+СВЦЭМ!$D$10+'СЕТ СН'!$I$6-'СЕТ СН'!$I$26</f>
        <v>1679.1406659499999</v>
      </c>
      <c r="T146" s="36">
        <f>SUMIFS(СВЦЭМ!$D$33:$D$776,СВЦЭМ!$A$33:$A$776,$A146,СВЦЭМ!$B$33:$B$776,T$143)+'СЕТ СН'!$I$14+СВЦЭМ!$D$10+'СЕТ СН'!$I$6-'СЕТ СН'!$I$26</f>
        <v>1676.9718608899998</v>
      </c>
      <c r="U146" s="36">
        <f>SUMIFS(СВЦЭМ!$D$33:$D$776,СВЦЭМ!$A$33:$A$776,$A146,СВЦЭМ!$B$33:$B$776,U$143)+'СЕТ СН'!$I$14+СВЦЭМ!$D$10+'СЕТ СН'!$I$6-'СЕТ СН'!$I$26</f>
        <v>1676.2591587299999</v>
      </c>
      <c r="V146" s="36">
        <f>SUMIFS(СВЦЭМ!$D$33:$D$776,СВЦЭМ!$A$33:$A$776,$A146,СВЦЭМ!$B$33:$B$776,V$143)+'СЕТ СН'!$I$14+СВЦЭМ!$D$10+'СЕТ СН'!$I$6-'СЕТ СН'!$I$26</f>
        <v>1675.01007865</v>
      </c>
      <c r="W146" s="36">
        <f>SUMIFS(СВЦЭМ!$D$33:$D$776,СВЦЭМ!$A$33:$A$776,$A146,СВЦЭМ!$B$33:$B$776,W$143)+'СЕТ СН'!$I$14+СВЦЭМ!$D$10+'СЕТ СН'!$I$6-'СЕТ СН'!$I$26</f>
        <v>1680.9397322700001</v>
      </c>
      <c r="X146" s="36">
        <f>SUMIFS(СВЦЭМ!$D$33:$D$776,СВЦЭМ!$A$33:$A$776,$A146,СВЦЭМ!$B$33:$B$776,X$143)+'СЕТ СН'!$I$14+СВЦЭМ!$D$10+'СЕТ СН'!$I$6-'СЕТ СН'!$I$26</f>
        <v>1682.0785011500002</v>
      </c>
      <c r="Y146" s="36">
        <f>SUMIFS(СВЦЭМ!$D$33:$D$776,СВЦЭМ!$A$33:$A$776,$A146,СВЦЭМ!$B$33:$B$776,Y$143)+'СЕТ СН'!$I$14+СВЦЭМ!$D$10+'СЕТ СН'!$I$6-'СЕТ СН'!$I$26</f>
        <v>1704.3577543900001</v>
      </c>
    </row>
    <row r="147" spans="1:25" ht="15.75" x14ac:dyDescent="0.2">
      <c r="A147" s="35">
        <f t="shared" si="4"/>
        <v>44231</v>
      </c>
      <c r="B147" s="36">
        <f>SUMIFS(СВЦЭМ!$D$33:$D$776,СВЦЭМ!$A$33:$A$776,$A147,СВЦЭМ!$B$33:$B$776,B$143)+'СЕТ СН'!$I$14+СВЦЭМ!$D$10+'СЕТ СН'!$I$6-'СЕТ СН'!$I$26</f>
        <v>1749.7392503199999</v>
      </c>
      <c r="C147" s="36">
        <f>SUMIFS(СВЦЭМ!$D$33:$D$776,СВЦЭМ!$A$33:$A$776,$A147,СВЦЭМ!$B$33:$B$776,C$143)+'СЕТ СН'!$I$14+СВЦЭМ!$D$10+'СЕТ СН'!$I$6-'СЕТ СН'!$I$26</f>
        <v>1770.2086677500001</v>
      </c>
      <c r="D147" s="36">
        <f>SUMIFS(СВЦЭМ!$D$33:$D$776,СВЦЭМ!$A$33:$A$776,$A147,СВЦЭМ!$B$33:$B$776,D$143)+'СЕТ СН'!$I$14+СВЦЭМ!$D$10+'СЕТ СН'!$I$6-'СЕТ СН'!$I$26</f>
        <v>1774.2258998299999</v>
      </c>
      <c r="E147" s="36">
        <f>SUMIFS(СВЦЭМ!$D$33:$D$776,СВЦЭМ!$A$33:$A$776,$A147,СВЦЭМ!$B$33:$B$776,E$143)+'СЕТ СН'!$I$14+СВЦЭМ!$D$10+'СЕТ СН'!$I$6-'СЕТ СН'!$I$26</f>
        <v>1770.9814859200001</v>
      </c>
      <c r="F147" s="36">
        <f>SUMIFS(СВЦЭМ!$D$33:$D$776,СВЦЭМ!$A$33:$A$776,$A147,СВЦЭМ!$B$33:$B$776,F$143)+'СЕТ СН'!$I$14+СВЦЭМ!$D$10+'СЕТ СН'!$I$6-'СЕТ СН'!$I$26</f>
        <v>1766.4085852099997</v>
      </c>
      <c r="G147" s="36">
        <f>SUMIFS(СВЦЭМ!$D$33:$D$776,СВЦЭМ!$A$33:$A$776,$A147,СВЦЭМ!$B$33:$B$776,G$143)+'СЕТ СН'!$I$14+СВЦЭМ!$D$10+'СЕТ СН'!$I$6-'СЕТ СН'!$I$26</f>
        <v>1765.2714890299999</v>
      </c>
      <c r="H147" s="36">
        <f>SUMIFS(СВЦЭМ!$D$33:$D$776,СВЦЭМ!$A$33:$A$776,$A147,СВЦЭМ!$B$33:$B$776,H$143)+'СЕТ СН'!$I$14+СВЦЭМ!$D$10+'СЕТ СН'!$I$6-'СЕТ СН'!$I$26</f>
        <v>1729.2265019500001</v>
      </c>
      <c r="I147" s="36">
        <f>SUMIFS(СВЦЭМ!$D$33:$D$776,СВЦЭМ!$A$33:$A$776,$A147,СВЦЭМ!$B$33:$B$776,I$143)+'СЕТ СН'!$I$14+СВЦЭМ!$D$10+'СЕТ СН'!$I$6-'СЕТ СН'!$I$26</f>
        <v>1707.9214198300001</v>
      </c>
      <c r="J147" s="36">
        <f>SUMIFS(СВЦЭМ!$D$33:$D$776,СВЦЭМ!$A$33:$A$776,$A147,СВЦЭМ!$B$33:$B$776,J$143)+'СЕТ СН'!$I$14+СВЦЭМ!$D$10+'СЕТ СН'!$I$6-'СЕТ СН'!$I$26</f>
        <v>1683.5620983200001</v>
      </c>
      <c r="K147" s="36">
        <f>SUMIFS(СВЦЭМ!$D$33:$D$776,СВЦЭМ!$A$33:$A$776,$A147,СВЦЭМ!$B$33:$B$776,K$143)+'СЕТ СН'!$I$14+СВЦЭМ!$D$10+'СЕТ СН'!$I$6-'СЕТ СН'!$I$26</f>
        <v>1681.46256748</v>
      </c>
      <c r="L147" s="36">
        <f>SUMIFS(СВЦЭМ!$D$33:$D$776,СВЦЭМ!$A$33:$A$776,$A147,СВЦЭМ!$B$33:$B$776,L$143)+'СЕТ СН'!$I$14+СВЦЭМ!$D$10+'СЕТ СН'!$I$6-'СЕТ СН'!$I$26</f>
        <v>1673.5945446799999</v>
      </c>
      <c r="M147" s="36">
        <f>SUMIFS(СВЦЭМ!$D$33:$D$776,СВЦЭМ!$A$33:$A$776,$A147,СВЦЭМ!$B$33:$B$776,M$143)+'СЕТ СН'!$I$14+СВЦЭМ!$D$10+'СЕТ СН'!$I$6-'СЕТ СН'!$I$26</f>
        <v>1688.43360355</v>
      </c>
      <c r="N147" s="36">
        <f>SUMIFS(СВЦЭМ!$D$33:$D$776,СВЦЭМ!$A$33:$A$776,$A147,СВЦЭМ!$B$33:$B$776,N$143)+'СЕТ СН'!$I$14+СВЦЭМ!$D$10+'СЕТ СН'!$I$6-'СЕТ СН'!$I$26</f>
        <v>1713.6448059700001</v>
      </c>
      <c r="O147" s="36">
        <f>SUMIFS(СВЦЭМ!$D$33:$D$776,СВЦЭМ!$A$33:$A$776,$A147,СВЦЭМ!$B$33:$B$776,O$143)+'СЕТ СН'!$I$14+СВЦЭМ!$D$10+'СЕТ СН'!$I$6-'СЕТ СН'!$I$26</f>
        <v>1713.5902462099998</v>
      </c>
      <c r="P147" s="36">
        <f>SUMIFS(СВЦЭМ!$D$33:$D$776,СВЦЭМ!$A$33:$A$776,$A147,СВЦЭМ!$B$33:$B$776,P$143)+'СЕТ СН'!$I$14+СВЦЭМ!$D$10+'СЕТ СН'!$I$6-'СЕТ СН'!$I$26</f>
        <v>1721.0726304700001</v>
      </c>
      <c r="Q147" s="36">
        <f>SUMIFS(СВЦЭМ!$D$33:$D$776,СВЦЭМ!$A$33:$A$776,$A147,СВЦЭМ!$B$33:$B$776,Q$143)+'СЕТ СН'!$I$14+СВЦЭМ!$D$10+'СЕТ СН'!$I$6-'СЕТ СН'!$I$26</f>
        <v>1720.2567175999998</v>
      </c>
      <c r="R147" s="36">
        <f>SUMIFS(СВЦЭМ!$D$33:$D$776,СВЦЭМ!$A$33:$A$776,$A147,СВЦЭМ!$B$33:$B$776,R$143)+'СЕТ СН'!$I$14+СВЦЭМ!$D$10+'СЕТ СН'!$I$6-'СЕТ СН'!$I$26</f>
        <v>1718.14378313</v>
      </c>
      <c r="S147" s="36">
        <f>SUMIFS(СВЦЭМ!$D$33:$D$776,СВЦЭМ!$A$33:$A$776,$A147,СВЦЭМ!$B$33:$B$776,S$143)+'СЕТ СН'!$I$14+СВЦЭМ!$D$10+'СЕТ СН'!$I$6-'СЕТ СН'!$I$26</f>
        <v>1716.3600897299998</v>
      </c>
      <c r="T147" s="36">
        <f>SUMIFS(СВЦЭМ!$D$33:$D$776,СВЦЭМ!$A$33:$A$776,$A147,СВЦЭМ!$B$33:$B$776,T$143)+'СЕТ СН'!$I$14+СВЦЭМ!$D$10+'СЕТ СН'!$I$6-'СЕТ СН'!$I$26</f>
        <v>1688.8164174499998</v>
      </c>
      <c r="U147" s="36">
        <f>SUMIFS(СВЦЭМ!$D$33:$D$776,СВЦЭМ!$A$33:$A$776,$A147,СВЦЭМ!$B$33:$B$776,U$143)+'СЕТ СН'!$I$14+СВЦЭМ!$D$10+'СЕТ СН'!$I$6-'СЕТ СН'!$I$26</f>
        <v>1680.1853641100001</v>
      </c>
      <c r="V147" s="36">
        <f>SUMIFS(СВЦЭМ!$D$33:$D$776,СВЦЭМ!$A$33:$A$776,$A147,СВЦЭМ!$B$33:$B$776,V$143)+'СЕТ СН'!$I$14+СВЦЭМ!$D$10+'СЕТ СН'!$I$6-'СЕТ СН'!$I$26</f>
        <v>1701.4334130500001</v>
      </c>
      <c r="W147" s="36">
        <f>SUMIFS(СВЦЭМ!$D$33:$D$776,СВЦЭМ!$A$33:$A$776,$A147,СВЦЭМ!$B$33:$B$776,W$143)+'СЕТ СН'!$I$14+СВЦЭМ!$D$10+'СЕТ СН'!$I$6-'СЕТ СН'!$I$26</f>
        <v>1726.18276784</v>
      </c>
      <c r="X147" s="36">
        <f>SUMIFS(СВЦЭМ!$D$33:$D$776,СВЦЭМ!$A$33:$A$776,$A147,СВЦЭМ!$B$33:$B$776,X$143)+'СЕТ СН'!$I$14+СВЦЭМ!$D$10+'СЕТ СН'!$I$6-'СЕТ СН'!$I$26</f>
        <v>1737.0787685199998</v>
      </c>
      <c r="Y147" s="36">
        <f>SUMIFS(СВЦЭМ!$D$33:$D$776,СВЦЭМ!$A$33:$A$776,$A147,СВЦЭМ!$B$33:$B$776,Y$143)+'СЕТ СН'!$I$14+СВЦЭМ!$D$10+'СЕТ СН'!$I$6-'СЕТ СН'!$I$26</f>
        <v>1759.5084728500001</v>
      </c>
    </row>
    <row r="148" spans="1:25" ht="15.75" x14ac:dyDescent="0.2">
      <c r="A148" s="35">
        <f t="shared" si="4"/>
        <v>44232</v>
      </c>
      <c r="B148" s="36">
        <f>SUMIFS(СВЦЭМ!$D$33:$D$776,СВЦЭМ!$A$33:$A$776,$A148,СВЦЭМ!$B$33:$B$776,B$143)+'СЕТ СН'!$I$14+СВЦЭМ!$D$10+'СЕТ СН'!$I$6-'СЕТ СН'!$I$26</f>
        <v>1765.2665644999997</v>
      </c>
      <c r="C148" s="36">
        <f>SUMIFS(СВЦЭМ!$D$33:$D$776,СВЦЭМ!$A$33:$A$776,$A148,СВЦЭМ!$B$33:$B$776,C$143)+'СЕТ СН'!$I$14+СВЦЭМ!$D$10+'СЕТ СН'!$I$6-'СЕТ СН'!$I$26</f>
        <v>1787.2198392599998</v>
      </c>
      <c r="D148" s="36">
        <f>SUMIFS(СВЦЭМ!$D$33:$D$776,СВЦЭМ!$A$33:$A$776,$A148,СВЦЭМ!$B$33:$B$776,D$143)+'СЕТ СН'!$I$14+СВЦЭМ!$D$10+'СЕТ СН'!$I$6-'СЕТ СН'!$I$26</f>
        <v>1791.6000690999999</v>
      </c>
      <c r="E148" s="36">
        <f>SUMIFS(СВЦЭМ!$D$33:$D$776,СВЦЭМ!$A$33:$A$776,$A148,СВЦЭМ!$B$33:$B$776,E$143)+'СЕТ СН'!$I$14+СВЦЭМ!$D$10+'СЕТ СН'!$I$6-'СЕТ СН'!$I$26</f>
        <v>1793.19930024</v>
      </c>
      <c r="F148" s="36">
        <f>SUMIFS(СВЦЭМ!$D$33:$D$776,СВЦЭМ!$A$33:$A$776,$A148,СВЦЭМ!$B$33:$B$776,F$143)+'СЕТ СН'!$I$14+СВЦЭМ!$D$10+'СЕТ СН'!$I$6-'СЕТ СН'!$I$26</f>
        <v>1784.4288866100001</v>
      </c>
      <c r="G148" s="36">
        <f>SUMIFS(СВЦЭМ!$D$33:$D$776,СВЦЭМ!$A$33:$A$776,$A148,СВЦЭМ!$B$33:$B$776,G$143)+'СЕТ СН'!$I$14+СВЦЭМ!$D$10+'СЕТ СН'!$I$6-'СЕТ СН'!$I$26</f>
        <v>1781.3941909300001</v>
      </c>
      <c r="H148" s="36">
        <f>SUMIFS(СВЦЭМ!$D$33:$D$776,СВЦЭМ!$A$33:$A$776,$A148,СВЦЭМ!$B$33:$B$776,H$143)+'СЕТ СН'!$I$14+СВЦЭМ!$D$10+'СЕТ СН'!$I$6-'СЕТ СН'!$I$26</f>
        <v>1748.1544000999997</v>
      </c>
      <c r="I148" s="36">
        <f>SUMIFS(СВЦЭМ!$D$33:$D$776,СВЦЭМ!$A$33:$A$776,$A148,СВЦЭМ!$B$33:$B$776,I$143)+'СЕТ СН'!$I$14+СВЦЭМ!$D$10+'СЕТ СН'!$I$6-'СЕТ СН'!$I$26</f>
        <v>1735.1987506400001</v>
      </c>
      <c r="J148" s="36">
        <f>SUMIFS(СВЦЭМ!$D$33:$D$776,СВЦЭМ!$A$33:$A$776,$A148,СВЦЭМ!$B$33:$B$776,J$143)+'СЕТ СН'!$I$14+СВЦЭМ!$D$10+'СЕТ СН'!$I$6-'СЕТ СН'!$I$26</f>
        <v>1700.5492401400002</v>
      </c>
      <c r="K148" s="36">
        <f>SUMIFS(СВЦЭМ!$D$33:$D$776,СВЦЭМ!$A$33:$A$776,$A148,СВЦЭМ!$B$33:$B$776,K$143)+'СЕТ СН'!$I$14+СВЦЭМ!$D$10+'СЕТ СН'!$I$6-'СЕТ СН'!$I$26</f>
        <v>1687.7348855099999</v>
      </c>
      <c r="L148" s="36">
        <f>SUMIFS(СВЦЭМ!$D$33:$D$776,СВЦЭМ!$A$33:$A$776,$A148,СВЦЭМ!$B$33:$B$776,L$143)+'СЕТ СН'!$I$14+СВЦЭМ!$D$10+'СЕТ СН'!$I$6-'СЕТ СН'!$I$26</f>
        <v>1678.2950262300001</v>
      </c>
      <c r="M148" s="36">
        <f>SUMIFS(СВЦЭМ!$D$33:$D$776,СВЦЭМ!$A$33:$A$776,$A148,СВЦЭМ!$B$33:$B$776,M$143)+'СЕТ СН'!$I$14+СВЦЭМ!$D$10+'СЕТ СН'!$I$6-'СЕТ СН'!$I$26</f>
        <v>1671.8733051899999</v>
      </c>
      <c r="N148" s="36">
        <f>SUMIFS(СВЦЭМ!$D$33:$D$776,СВЦЭМ!$A$33:$A$776,$A148,СВЦЭМ!$B$33:$B$776,N$143)+'СЕТ СН'!$I$14+СВЦЭМ!$D$10+'СЕТ СН'!$I$6-'СЕТ СН'!$I$26</f>
        <v>1689.5881506300002</v>
      </c>
      <c r="O148" s="36">
        <f>SUMIFS(СВЦЭМ!$D$33:$D$776,СВЦЭМ!$A$33:$A$776,$A148,СВЦЭМ!$B$33:$B$776,O$143)+'СЕТ СН'!$I$14+СВЦЭМ!$D$10+'СЕТ СН'!$I$6-'СЕТ СН'!$I$26</f>
        <v>1690.7125680999998</v>
      </c>
      <c r="P148" s="36">
        <f>SUMIFS(СВЦЭМ!$D$33:$D$776,СВЦЭМ!$A$33:$A$776,$A148,СВЦЭМ!$B$33:$B$776,P$143)+'СЕТ СН'!$I$14+СВЦЭМ!$D$10+'СЕТ СН'!$I$6-'СЕТ СН'!$I$26</f>
        <v>1700.2679314299999</v>
      </c>
      <c r="Q148" s="36">
        <f>SUMIFS(СВЦЭМ!$D$33:$D$776,СВЦЭМ!$A$33:$A$776,$A148,СВЦЭМ!$B$33:$B$776,Q$143)+'СЕТ СН'!$I$14+СВЦЭМ!$D$10+'СЕТ СН'!$I$6-'СЕТ СН'!$I$26</f>
        <v>1707.6015271599999</v>
      </c>
      <c r="R148" s="36">
        <f>SUMIFS(СВЦЭМ!$D$33:$D$776,СВЦЭМ!$A$33:$A$776,$A148,СВЦЭМ!$B$33:$B$776,R$143)+'СЕТ СН'!$I$14+СВЦЭМ!$D$10+'СЕТ СН'!$I$6-'СЕТ СН'!$I$26</f>
        <v>1706.4702735699998</v>
      </c>
      <c r="S148" s="36">
        <f>SUMIFS(СВЦЭМ!$D$33:$D$776,СВЦЭМ!$A$33:$A$776,$A148,СВЦЭМ!$B$33:$B$776,S$143)+'СЕТ СН'!$I$14+СВЦЭМ!$D$10+'СЕТ СН'!$I$6-'СЕТ СН'!$I$26</f>
        <v>1695.6643910600001</v>
      </c>
      <c r="T148" s="36">
        <f>SUMIFS(СВЦЭМ!$D$33:$D$776,СВЦЭМ!$A$33:$A$776,$A148,СВЦЭМ!$B$33:$B$776,T$143)+'СЕТ СН'!$I$14+СВЦЭМ!$D$10+'СЕТ СН'!$I$6-'СЕТ СН'!$I$26</f>
        <v>1671.3167984199999</v>
      </c>
      <c r="U148" s="36">
        <f>SUMIFS(СВЦЭМ!$D$33:$D$776,СВЦЭМ!$A$33:$A$776,$A148,СВЦЭМ!$B$33:$B$776,U$143)+'СЕТ СН'!$I$14+СВЦЭМ!$D$10+'СЕТ СН'!$I$6-'СЕТ СН'!$I$26</f>
        <v>1650.0305048299999</v>
      </c>
      <c r="V148" s="36">
        <f>SUMIFS(СВЦЭМ!$D$33:$D$776,СВЦЭМ!$A$33:$A$776,$A148,СВЦЭМ!$B$33:$B$776,V$143)+'СЕТ СН'!$I$14+СВЦЭМ!$D$10+'СЕТ СН'!$I$6-'СЕТ СН'!$I$26</f>
        <v>1652.87414124</v>
      </c>
      <c r="W148" s="36">
        <f>SUMIFS(СВЦЭМ!$D$33:$D$776,СВЦЭМ!$A$33:$A$776,$A148,СВЦЭМ!$B$33:$B$776,W$143)+'СЕТ СН'!$I$14+СВЦЭМ!$D$10+'СЕТ СН'!$I$6-'СЕТ СН'!$I$26</f>
        <v>1666.8775390999999</v>
      </c>
      <c r="X148" s="36">
        <f>SUMIFS(СВЦЭМ!$D$33:$D$776,СВЦЭМ!$A$33:$A$776,$A148,СВЦЭМ!$B$33:$B$776,X$143)+'СЕТ СН'!$I$14+СВЦЭМ!$D$10+'СЕТ СН'!$I$6-'СЕТ СН'!$I$26</f>
        <v>1686.6818020300002</v>
      </c>
      <c r="Y148" s="36">
        <f>SUMIFS(СВЦЭМ!$D$33:$D$776,СВЦЭМ!$A$33:$A$776,$A148,СВЦЭМ!$B$33:$B$776,Y$143)+'СЕТ СН'!$I$14+СВЦЭМ!$D$10+'СЕТ СН'!$I$6-'СЕТ СН'!$I$26</f>
        <v>1700.6560185499998</v>
      </c>
    </row>
    <row r="149" spans="1:25" ht="15.75" x14ac:dyDescent="0.2">
      <c r="A149" s="35">
        <f t="shared" si="4"/>
        <v>44233</v>
      </c>
      <c r="B149" s="36">
        <f>SUMIFS(СВЦЭМ!$D$33:$D$776,СВЦЭМ!$A$33:$A$776,$A149,СВЦЭМ!$B$33:$B$776,B$143)+'СЕТ СН'!$I$14+СВЦЭМ!$D$10+'СЕТ СН'!$I$6-'СЕТ СН'!$I$26</f>
        <v>1728.7329869099999</v>
      </c>
      <c r="C149" s="36">
        <f>SUMIFS(СВЦЭМ!$D$33:$D$776,СВЦЭМ!$A$33:$A$776,$A149,СВЦЭМ!$B$33:$B$776,C$143)+'СЕТ СН'!$I$14+СВЦЭМ!$D$10+'СЕТ СН'!$I$6-'СЕТ СН'!$I$26</f>
        <v>1750.6728807999998</v>
      </c>
      <c r="D149" s="36">
        <f>SUMIFS(СВЦЭМ!$D$33:$D$776,СВЦЭМ!$A$33:$A$776,$A149,СВЦЭМ!$B$33:$B$776,D$143)+'СЕТ СН'!$I$14+СВЦЭМ!$D$10+'СЕТ СН'!$I$6-'СЕТ СН'!$I$26</f>
        <v>1749.8209798799999</v>
      </c>
      <c r="E149" s="36">
        <f>SUMIFS(СВЦЭМ!$D$33:$D$776,СВЦЭМ!$A$33:$A$776,$A149,СВЦЭМ!$B$33:$B$776,E$143)+'СЕТ СН'!$I$14+СВЦЭМ!$D$10+'СЕТ СН'!$I$6-'СЕТ СН'!$I$26</f>
        <v>1759.3159589399997</v>
      </c>
      <c r="F149" s="36">
        <f>SUMIFS(СВЦЭМ!$D$33:$D$776,СВЦЭМ!$A$33:$A$776,$A149,СВЦЭМ!$B$33:$B$776,F$143)+'СЕТ СН'!$I$14+СВЦЭМ!$D$10+'СЕТ СН'!$I$6-'СЕТ СН'!$I$26</f>
        <v>1773.4628337199997</v>
      </c>
      <c r="G149" s="36">
        <f>SUMIFS(СВЦЭМ!$D$33:$D$776,СВЦЭМ!$A$33:$A$776,$A149,СВЦЭМ!$B$33:$B$776,G$143)+'СЕТ СН'!$I$14+СВЦЭМ!$D$10+'СЕТ СН'!$I$6-'СЕТ СН'!$I$26</f>
        <v>1768.9060105399999</v>
      </c>
      <c r="H149" s="36">
        <f>SUMIFS(СВЦЭМ!$D$33:$D$776,СВЦЭМ!$A$33:$A$776,$A149,СВЦЭМ!$B$33:$B$776,H$143)+'СЕТ СН'!$I$14+СВЦЭМ!$D$10+'СЕТ СН'!$I$6-'СЕТ СН'!$I$26</f>
        <v>1756.1660156799999</v>
      </c>
      <c r="I149" s="36">
        <f>SUMIFS(СВЦЭМ!$D$33:$D$776,СВЦЭМ!$A$33:$A$776,$A149,СВЦЭМ!$B$33:$B$776,I$143)+'СЕТ СН'!$I$14+СВЦЭМ!$D$10+'СЕТ СН'!$I$6-'СЕТ СН'!$I$26</f>
        <v>1732.32046614</v>
      </c>
      <c r="J149" s="36">
        <f>SUMIFS(СВЦЭМ!$D$33:$D$776,СВЦЭМ!$A$33:$A$776,$A149,СВЦЭМ!$B$33:$B$776,J$143)+'СЕТ СН'!$I$14+СВЦЭМ!$D$10+'СЕТ СН'!$I$6-'СЕТ СН'!$I$26</f>
        <v>1696.3923127200001</v>
      </c>
      <c r="K149" s="36">
        <f>SUMIFS(СВЦЭМ!$D$33:$D$776,СВЦЭМ!$A$33:$A$776,$A149,СВЦЭМ!$B$33:$B$776,K$143)+'СЕТ СН'!$I$14+СВЦЭМ!$D$10+'СЕТ СН'!$I$6-'СЕТ СН'!$I$26</f>
        <v>1662.0519760399998</v>
      </c>
      <c r="L149" s="36">
        <f>SUMIFS(СВЦЭМ!$D$33:$D$776,СВЦЭМ!$A$33:$A$776,$A149,СВЦЭМ!$B$33:$B$776,L$143)+'СЕТ СН'!$I$14+СВЦЭМ!$D$10+'СЕТ СН'!$I$6-'СЕТ СН'!$I$26</f>
        <v>1651.2456799399999</v>
      </c>
      <c r="M149" s="36">
        <f>SUMIFS(СВЦЭМ!$D$33:$D$776,СВЦЭМ!$A$33:$A$776,$A149,СВЦЭМ!$B$33:$B$776,M$143)+'СЕТ СН'!$I$14+СВЦЭМ!$D$10+'СЕТ СН'!$I$6-'СЕТ СН'!$I$26</f>
        <v>1652.80450307</v>
      </c>
      <c r="N149" s="36">
        <f>SUMIFS(СВЦЭМ!$D$33:$D$776,СВЦЭМ!$A$33:$A$776,$A149,СВЦЭМ!$B$33:$B$776,N$143)+'СЕТ СН'!$I$14+СВЦЭМ!$D$10+'СЕТ СН'!$I$6-'СЕТ СН'!$I$26</f>
        <v>1667.85258101</v>
      </c>
      <c r="O149" s="36">
        <f>SUMIFS(СВЦЭМ!$D$33:$D$776,СВЦЭМ!$A$33:$A$776,$A149,СВЦЭМ!$B$33:$B$776,O$143)+'СЕТ СН'!$I$14+СВЦЭМ!$D$10+'СЕТ СН'!$I$6-'СЕТ СН'!$I$26</f>
        <v>1683.0385074400001</v>
      </c>
      <c r="P149" s="36">
        <f>SUMIFS(СВЦЭМ!$D$33:$D$776,СВЦЭМ!$A$33:$A$776,$A149,СВЦЭМ!$B$33:$B$776,P$143)+'СЕТ СН'!$I$14+СВЦЭМ!$D$10+'СЕТ СН'!$I$6-'СЕТ СН'!$I$26</f>
        <v>1689.3161285000001</v>
      </c>
      <c r="Q149" s="36">
        <f>SUMIFS(СВЦЭМ!$D$33:$D$776,СВЦЭМ!$A$33:$A$776,$A149,СВЦЭМ!$B$33:$B$776,Q$143)+'СЕТ СН'!$I$14+СВЦЭМ!$D$10+'СЕТ СН'!$I$6-'СЕТ СН'!$I$26</f>
        <v>1702.1347790300001</v>
      </c>
      <c r="R149" s="36">
        <f>SUMIFS(СВЦЭМ!$D$33:$D$776,СВЦЭМ!$A$33:$A$776,$A149,СВЦЭМ!$B$33:$B$776,R$143)+'СЕТ СН'!$I$14+СВЦЭМ!$D$10+'СЕТ СН'!$I$6-'СЕТ СН'!$I$26</f>
        <v>1700.2123493300001</v>
      </c>
      <c r="S149" s="36">
        <f>SUMIFS(СВЦЭМ!$D$33:$D$776,СВЦЭМ!$A$33:$A$776,$A149,СВЦЭМ!$B$33:$B$776,S$143)+'СЕТ СН'!$I$14+СВЦЭМ!$D$10+'СЕТ СН'!$I$6-'СЕТ СН'!$I$26</f>
        <v>1682.7559927500001</v>
      </c>
      <c r="T149" s="36">
        <f>SUMIFS(СВЦЭМ!$D$33:$D$776,СВЦЭМ!$A$33:$A$776,$A149,СВЦЭМ!$B$33:$B$776,T$143)+'СЕТ СН'!$I$14+СВЦЭМ!$D$10+'СЕТ СН'!$I$6-'СЕТ СН'!$I$26</f>
        <v>1659.6109060899998</v>
      </c>
      <c r="U149" s="36">
        <f>SUMIFS(СВЦЭМ!$D$33:$D$776,СВЦЭМ!$A$33:$A$776,$A149,СВЦЭМ!$B$33:$B$776,U$143)+'СЕТ СН'!$I$14+СВЦЭМ!$D$10+'СЕТ СН'!$I$6-'СЕТ СН'!$I$26</f>
        <v>1663.28729746</v>
      </c>
      <c r="V149" s="36">
        <f>SUMIFS(СВЦЭМ!$D$33:$D$776,СВЦЭМ!$A$33:$A$776,$A149,СВЦЭМ!$B$33:$B$776,V$143)+'СЕТ СН'!$I$14+СВЦЭМ!$D$10+'СЕТ СН'!$I$6-'СЕТ СН'!$I$26</f>
        <v>1679.3919357199998</v>
      </c>
      <c r="W149" s="36">
        <f>SUMIFS(СВЦЭМ!$D$33:$D$776,СВЦЭМ!$A$33:$A$776,$A149,СВЦЭМ!$B$33:$B$776,W$143)+'СЕТ СН'!$I$14+СВЦЭМ!$D$10+'СЕТ СН'!$I$6-'СЕТ СН'!$I$26</f>
        <v>1695.1625821500002</v>
      </c>
      <c r="X149" s="36">
        <f>SUMIFS(СВЦЭМ!$D$33:$D$776,СВЦЭМ!$A$33:$A$776,$A149,СВЦЭМ!$B$33:$B$776,X$143)+'СЕТ СН'!$I$14+СВЦЭМ!$D$10+'СЕТ СН'!$I$6-'СЕТ СН'!$I$26</f>
        <v>1712.1956131000002</v>
      </c>
      <c r="Y149" s="36">
        <f>SUMIFS(СВЦЭМ!$D$33:$D$776,СВЦЭМ!$A$33:$A$776,$A149,СВЦЭМ!$B$33:$B$776,Y$143)+'СЕТ СН'!$I$14+СВЦЭМ!$D$10+'СЕТ СН'!$I$6-'СЕТ СН'!$I$26</f>
        <v>1732.01771633</v>
      </c>
    </row>
    <row r="150" spans="1:25" ht="15.75" x14ac:dyDescent="0.2">
      <c r="A150" s="35">
        <f t="shared" si="4"/>
        <v>44234</v>
      </c>
      <c r="B150" s="36">
        <f>SUMIFS(СВЦЭМ!$D$33:$D$776,СВЦЭМ!$A$33:$A$776,$A150,СВЦЭМ!$B$33:$B$776,B$143)+'СЕТ СН'!$I$14+СВЦЭМ!$D$10+'СЕТ СН'!$I$6-'СЕТ СН'!$I$26</f>
        <v>1728.0684538300002</v>
      </c>
      <c r="C150" s="36">
        <f>SUMIFS(СВЦЭМ!$D$33:$D$776,СВЦЭМ!$A$33:$A$776,$A150,СВЦЭМ!$B$33:$B$776,C$143)+'СЕТ СН'!$I$14+СВЦЭМ!$D$10+'СЕТ СН'!$I$6-'СЕТ СН'!$I$26</f>
        <v>1747.84897555</v>
      </c>
      <c r="D150" s="36">
        <f>SUMIFS(СВЦЭМ!$D$33:$D$776,СВЦЭМ!$A$33:$A$776,$A150,СВЦЭМ!$B$33:$B$776,D$143)+'СЕТ СН'!$I$14+СВЦЭМ!$D$10+'СЕТ СН'!$I$6-'СЕТ СН'!$I$26</f>
        <v>1747.1709100799999</v>
      </c>
      <c r="E150" s="36">
        <f>SUMIFS(СВЦЭМ!$D$33:$D$776,СВЦЭМ!$A$33:$A$776,$A150,СВЦЭМ!$B$33:$B$776,E$143)+'СЕТ СН'!$I$14+СВЦЭМ!$D$10+'СЕТ СН'!$I$6-'СЕТ СН'!$I$26</f>
        <v>1753.3839771799999</v>
      </c>
      <c r="F150" s="36">
        <f>SUMIFS(СВЦЭМ!$D$33:$D$776,СВЦЭМ!$A$33:$A$776,$A150,СВЦЭМ!$B$33:$B$776,F$143)+'СЕТ СН'!$I$14+СВЦЭМ!$D$10+'СЕТ СН'!$I$6-'СЕТ СН'!$I$26</f>
        <v>1763.4754930700001</v>
      </c>
      <c r="G150" s="36">
        <f>SUMIFS(СВЦЭМ!$D$33:$D$776,СВЦЭМ!$A$33:$A$776,$A150,СВЦЭМ!$B$33:$B$776,G$143)+'СЕТ СН'!$I$14+СВЦЭМ!$D$10+'СЕТ СН'!$I$6-'СЕТ СН'!$I$26</f>
        <v>1756.1698103700001</v>
      </c>
      <c r="H150" s="36">
        <f>SUMIFS(СВЦЭМ!$D$33:$D$776,СВЦЭМ!$A$33:$A$776,$A150,СВЦЭМ!$B$33:$B$776,H$143)+'СЕТ СН'!$I$14+СВЦЭМ!$D$10+'СЕТ СН'!$I$6-'СЕТ СН'!$I$26</f>
        <v>1749.42699223</v>
      </c>
      <c r="I150" s="36">
        <f>SUMIFS(СВЦЭМ!$D$33:$D$776,СВЦЭМ!$A$33:$A$776,$A150,СВЦЭМ!$B$33:$B$776,I$143)+'СЕТ СН'!$I$14+СВЦЭМ!$D$10+'СЕТ СН'!$I$6-'СЕТ СН'!$I$26</f>
        <v>1736.10799026</v>
      </c>
      <c r="J150" s="36">
        <f>SUMIFS(СВЦЭМ!$D$33:$D$776,СВЦЭМ!$A$33:$A$776,$A150,СВЦЭМ!$B$33:$B$776,J$143)+'СЕТ СН'!$I$14+СВЦЭМ!$D$10+'СЕТ СН'!$I$6-'СЕТ СН'!$I$26</f>
        <v>1715.6580171599999</v>
      </c>
      <c r="K150" s="36">
        <f>SUMIFS(СВЦЭМ!$D$33:$D$776,СВЦЭМ!$A$33:$A$776,$A150,СВЦЭМ!$B$33:$B$776,K$143)+'СЕТ СН'!$I$14+СВЦЭМ!$D$10+'СЕТ СН'!$I$6-'СЕТ СН'!$I$26</f>
        <v>1696.0719688700001</v>
      </c>
      <c r="L150" s="36">
        <f>SUMIFS(СВЦЭМ!$D$33:$D$776,СВЦЭМ!$A$33:$A$776,$A150,СВЦЭМ!$B$33:$B$776,L$143)+'СЕТ СН'!$I$14+СВЦЭМ!$D$10+'СЕТ СН'!$I$6-'СЕТ СН'!$I$26</f>
        <v>1678.0859368500001</v>
      </c>
      <c r="M150" s="36">
        <f>SUMIFS(СВЦЭМ!$D$33:$D$776,СВЦЭМ!$A$33:$A$776,$A150,СВЦЭМ!$B$33:$B$776,M$143)+'СЕТ СН'!$I$14+СВЦЭМ!$D$10+'СЕТ СН'!$I$6-'СЕТ СН'!$I$26</f>
        <v>1668.7764115599998</v>
      </c>
      <c r="N150" s="36">
        <f>SUMIFS(СВЦЭМ!$D$33:$D$776,СВЦЭМ!$A$33:$A$776,$A150,СВЦЭМ!$B$33:$B$776,N$143)+'СЕТ СН'!$I$14+СВЦЭМ!$D$10+'СЕТ СН'!$I$6-'СЕТ СН'!$I$26</f>
        <v>1681.6255617299998</v>
      </c>
      <c r="O150" s="36">
        <f>SUMIFS(СВЦЭМ!$D$33:$D$776,СВЦЭМ!$A$33:$A$776,$A150,СВЦЭМ!$B$33:$B$776,O$143)+'СЕТ СН'!$I$14+СВЦЭМ!$D$10+'СЕТ СН'!$I$6-'СЕТ СН'!$I$26</f>
        <v>1699.7333079199998</v>
      </c>
      <c r="P150" s="36">
        <f>SUMIFS(СВЦЭМ!$D$33:$D$776,СВЦЭМ!$A$33:$A$776,$A150,СВЦЭМ!$B$33:$B$776,P$143)+'СЕТ СН'!$I$14+СВЦЭМ!$D$10+'СЕТ СН'!$I$6-'СЕТ СН'!$I$26</f>
        <v>1714.7944404300001</v>
      </c>
      <c r="Q150" s="36">
        <f>SUMIFS(СВЦЭМ!$D$33:$D$776,СВЦЭМ!$A$33:$A$776,$A150,СВЦЭМ!$B$33:$B$776,Q$143)+'СЕТ СН'!$I$14+СВЦЭМ!$D$10+'СЕТ СН'!$I$6-'СЕТ СН'!$I$26</f>
        <v>1719.5865466199998</v>
      </c>
      <c r="R150" s="36">
        <f>SUMIFS(СВЦЭМ!$D$33:$D$776,СВЦЭМ!$A$33:$A$776,$A150,СВЦЭМ!$B$33:$B$776,R$143)+'СЕТ СН'!$I$14+СВЦЭМ!$D$10+'СЕТ СН'!$I$6-'СЕТ СН'!$I$26</f>
        <v>1709.70172215</v>
      </c>
      <c r="S150" s="36">
        <f>SUMIFS(СВЦЭМ!$D$33:$D$776,СВЦЭМ!$A$33:$A$776,$A150,СВЦЭМ!$B$33:$B$776,S$143)+'СЕТ СН'!$I$14+СВЦЭМ!$D$10+'СЕТ СН'!$I$6-'СЕТ СН'!$I$26</f>
        <v>1691.5170924399999</v>
      </c>
      <c r="T150" s="36">
        <f>SUMIFS(СВЦЭМ!$D$33:$D$776,СВЦЭМ!$A$33:$A$776,$A150,СВЦЭМ!$B$33:$B$776,T$143)+'СЕТ СН'!$I$14+СВЦЭМ!$D$10+'СЕТ СН'!$I$6-'СЕТ СН'!$I$26</f>
        <v>1661.6684248199999</v>
      </c>
      <c r="U150" s="36">
        <f>SUMIFS(СВЦЭМ!$D$33:$D$776,СВЦЭМ!$A$33:$A$776,$A150,СВЦЭМ!$B$33:$B$776,U$143)+'СЕТ СН'!$I$14+СВЦЭМ!$D$10+'СЕТ СН'!$I$6-'СЕТ СН'!$I$26</f>
        <v>1672.54213852</v>
      </c>
      <c r="V150" s="36">
        <f>SUMIFS(СВЦЭМ!$D$33:$D$776,СВЦЭМ!$A$33:$A$776,$A150,СВЦЭМ!$B$33:$B$776,V$143)+'СЕТ СН'!$I$14+СВЦЭМ!$D$10+'СЕТ СН'!$I$6-'СЕТ СН'!$I$26</f>
        <v>1684.4793929699999</v>
      </c>
      <c r="W150" s="36">
        <f>SUMIFS(СВЦЭМ!$D$33:$D$776,СВЦЭМ!$A$33:$A$776,$A150,СВЦЭМ!$B$33:$B$776,W$143)+'СЕТ СН'!$I$14+СВЦЭМ!$D$10+'СЕТ СН'!$I$6-'СЕТ СН'!$I$26</f>
        <v>1697.41070648</v>
      </c>
      <c r="X150" s="36">
        <f>SUMIFS(СВЦЭМ!$D$33:$D$776,СВЦЭМ!$A$33:$A$776,$A150,СВЦЭМ!$B$33:$B$776,X$143)+'СЕТ СН'!$I$14+СВЦЭМ!$D$10+'СЕТ СН'!$I$6-'СЕТ СН'!$I$26</f>
        <v>1718.1092399700001</v>
      </c>
      <c r="Y150" s="36">
        <f>SUMIFS(СВЦЭМ!$D$33:$D$776,СВЦЭМ!$A$33:$A$776,$A150,СВЦЭМ!$B$33:$B$776,Y$143)+'СЕТ СН'!$I$14+СВЦЭМ!$D$10+'СЕТ СН'!$I$6-'СЕТ СН'!$I$26</f>
        <v>1743.1595925900001</v>
      </c>
    </row>
    <row r="151" spans="1:25" ht="15.75" x14ac:dyDescent="0.2">
      <c r="A151" s="35">
        <f t="shared" si="4"/>
        <v>44235</v>
      </c>
      <c r="B151" s="36">
        <f>SUMIFS(СВЦЭМ!$D$33:$D$776,СВЦЭМ!$A$33:$A$776,$A151,СВЦЭМ!$B$33:$B$776,B$143)+'СЕТ СН'!$I$14+СВЦЭМ!$D$10+'СЕТ СН'!$I$6-'СЕТ СН'!$I$26</f>
        <v>1736.7877625400001</v>
      </c>
      <c r="C151" s="36">
        <f>SUMIFS(СВЦЭМ!$D$33:$D$776,СВЦЭМ!$A$33:$A$776,$A151,СВЦЭМ!$B$33:$B$776,C$143)+'СЕТ СН'!$I$14+СВЦЭМ!$D$10+'СЕТ СН'!$I$6-'СЕТ СН'!$I$26</f>
        <v>1770.26044391</v>
      </c>
      <c r="D151" s="36">
        <f>SUMIFS(СВЦЭМ!$D$33:$D$776,СВЦЭМ!$A$33:$A$776,$A151,СВЦЭМ!$B$33:$B$776,D$143)+'СЕТ СН'!$I$14+СВЦЭМ!$D$10+'СЕТ СН'!$I$6-'СЕТ СН'!$I$26</f>
        <v>1787.0923960599998</v>
      </c>
      <c r="E151" s="36">
        <f>SUMIFS(СВЦЭМ!$D$33:$D$776,СВЦЭМ!$A$33:$A$776,$A151,СВЦЭМ!$B$33:$B$776,E$143)+'СЕТ СН'!$I$14+СВЦЭМ!$D$10+'СЕТ СН'!$I$6-'СЕТ СН'!$I$26</f>
        <v>1792.7303588899999</v>
      </c>
      <c r="F151" s="36">
        <f>SUMIFS(СВЦЭМ!$D$33:$D$776,СВЦЭМ!$A$33:$A$776,$A151,СВЦЭМ!$B$33:$B$776,F$143)+'СЕТ СН'!$I$14+СВЦЭМ!$D$10+'СЕТ СН'!$I$6-'СЕТ СН'!$I$26</f>
        <v>1794.3583170699999</v>
      </c>
      <c r="G151" s="36">
        <f>SUMIFS(СВЦЭМ!$D$33:$D$776,СВЦЭМ!$A$33:$A$776,$A151,СВЦЭМ!$B$33:$B$776,G$143)+'СЕТ СН'!$I$14+СВЦЭМ!$D$10+'СЕТ СН'!$I$6-'СЕТ СН'!$I$26</f>
        <v>1777.4369860199999</v>
      </c>
      <c r="H151" s="36">
        <f>SUMIFS(СВЦЭМ!$D$33:$D$776,СВЦЭМ!$A$33:$A$776,$A151,СВЦЭМ!$B$33:$B$776,H$143)+'СЕТ СН'!$I$14+СВЦЭМ!$D$10+'СЕТ СН'!$I$6-'СЕТ СН'!$I$26</f>
        <v>1745.02250155</v>
      </c>
      <c r="I151" s="36">
        <f>SUMIFS(СВЦЭМ!$D$33:$D$776,СВЦЭМ!$A$33:$A$776,$A151,СВЦЭМ!$B$33:$B$776,I$143)+'СЕТ СН'!$I$14+СВЦЭМ!$D$10+'СЕТ СН'!$I$6-'СЕТ СН'!$I$26</f>
        <v>1717.5360924299998</v>
      </c>
      <c r="J151" s="36">
        <f>SUMIFS(СВЦЭМ!$D$33:$D$776,СВЦЭМ!$A$33:$A$776,$A151,СВЦЭМ!$B$33:$B$776,J$143)+'СЕТ СН'!$I$14+СВЦЭМ!$D$10+'СЕТ СН'!$I$6-'СЕТ СН'!$I$26</f>
        <v>1710.5511584400001</v>
      </c>
      <c r="K151" s="36">
        <f>SUMIFS(СВЦЭМ!$D$33:$D$776,СВЦЭМ!$A$33:$A$776,$A151,СВЦЭМ!$B$33:$B$776,K$143)+'СЕТ СН'!$I$14+СВЦЭМ!$D$10+'СЕТ СН'!$I$6-'СЕТ СН'!$I$26</f>
        <v>1704.47477574</v>
      </c>
      <c r="L151" s="36">
        <f>SUMIFS(СВЦЭМ!$D$33:$D$776,СВЦЭМ!$A$33:$A$776,$A151,СВЦЭМ!$B$33:$B$776,L$143)+'СЕТ СН'!$I$14+СВЦЭМ!$D$10+'СЕТ СН'!$I$6-'СЕТ СН'!$I$26</f>
        <v>1700.3761616400002</v>
      </c>
      <c r="M151" s="36">
        <f>SUMIFS(СВЦЭМ!$D$33:$D$776,СВЦЭМ!$A$33:$A$776,$A151,СВЦЭМ!$B$33:$B$776,M$143)+'СЕТ СН'!$I$14+СВЦЭМ!$D$10+'СЕТ СН'!$I$6-'СЕТ СН'!$I$26</f>
        <v>1708.9503692200001</v>
      </c>
      <c r="N151" s="36">
        <f>SUMIFS(СВЦЭМ!$D$33:$D$776,СВЦЭМ!$A$33:$A$776,$A151,СВЦЭМ!$B$33:$B$776,N$143)+'СЕТ СН'!$I$14+СВЦЭМ!$D$10+'СЕТ СН'!$I$6-'СЕТ СН'!$I$26</f>
        <v>1717.9027433599999</v>
      </c>
      <c r="O151" s="36">
        <f>SUMIFS(СВЦЭМ!$D$33:$D$776,СВЦЭМ!$A$33:$A$776,$A151,СВЦЭМ!$B$33:$B$776,O$143)+'СЕТ СН'!$I$14+СВЦЭМ!$D$10+'СЕТ СН'!$I$6-'СЕТ СН'!$I$26</f>
        <v>1731.4013784099998</v>
      </c>
      <c r="P151" s="36">
        <f>SUMIFS(СВЦЭМ!$D$33:$D$776,СВЦЭМ!$A$33:$A$776,$A151,СВЦЭМ!$B$33:$B$776,P$143)+'СЕТ СН'!$I$14+СВЦЭМ!$D$10+'СЕТ СН'!$I$6-'СЕТ СН'!$I$26</f>
        <v>1740.4739627099998</v>
      </c>
      <c r="Q151" s="36">
        <f>SUMIFS(СВЦЭМ!$D$33:$D$776,СВЦЭМ!$A$33:$A$776,$A151,СВЦЭМ!$B$33:$B$776,Q$143)+'СЕТ СН'!$I$14+СВЦЭМ!$D$10+'СЕТ СН'!$I$6-'СЕТ СН'!$I$26</f>
        <v>1742.8723359000001</v>
      </c>
      <c r="R151" s="36">
        <f>SUMIFS(СВЦЭМ!$D$33:$D$776,СВЦЭМ!$A$33:$A$776,$A151,СВЦЭМ!$B$33:$B$776,R$143)+'СЕТ СН'!$I$14+СВЦЭМ!$D$10+'СЕТ СН'!$I$6-'СЕТ СН'!$I$26</f>
        <v>1737.2488264099998</v>
      </c>
      <c r="S151" s="36">
        <f>SUMIFS(СВЦЭМ!$D$33:$D$776,СВЦЭМ!$A$33:$A$776,$A151,СВЦЭМ!$B$33:$B$776,S$143)+'СЕТ СН'!$I$14+СВЦЭМ!$D$10+'СЕТ СН'!$I$6-'СЕТ СН'!$I$26</f>
        <v>1724.1066379499998</v>
      </c>
      <c r="T151" s="36">
        <f>SUMIFS(СВЦЭМ!$D$33:$D$776,СВЦЭМ!$A$33:$A$776,$A151,СВЦЭМ!$B$33:$B$776,T$143)+'СЕТ СН'!$I$14+СВЦЭМ!$D$10+'СЕТ СН'!$I$6-'СЕТ СН'!$I$26</f>
        <v>1695.8043834599998</v>
      </c>
      <c r="U151" s="36">
        <f>SUMIFS(СВЦЭМ!$D$33:$D$776,СВЦЭМ!$A$33:$A$776,$A151,СВЦЭМ!$B$33:$B$776,U$143)+'СЕТ СН'!$I$14+СВЦЭМ!$D$10+'СЕТ СН'!$I$6-'СЕТ СН'!$I$26</f>
        <v>1701.2827521700001</v>
      </c>
      <c r="V151" s="36">
        <f>SUMIFS(СВЦЭМ!$D$33:$D$776,СВЦЭМ!$A$33:$A$776,$A151,СВЦЭМ!$B$33:$B$776,V$143)+'СЕТ СН'!$I$14+СВЦЭМ!$D$10+'СЕТ СН'!$I$6-'СЕТ СН'!$I$26</f>
        <v>1714.8398008600002</v>
      </c>
      <c r="W151" s="36">
        <f>SUMIFS(СВЦЭМ!$D$33:$D$776,СВЦЭМ!$A$33:$A$776,$A151,СВЦЭМ!$B$33:$B$776,W$143)+'СЕТ СН'!$I$14+СВЦЭМ!$D$10+'СЕТ СН'!$I$6-'СЕТ СН'!$I$26</f>
        <v>1733.0817478200001</v>
      </c>
      <c r="X151" s="36">
        <f>SUMIFS(СВЦЭМ!$D$33:$D$776,СВЦЭМ!$A$33:$A$776,$A151,СВЦЭМ!$B$33:$B$776,X$143)+'СЕТ СН'!$I$14+СВЦЭМ!$D$10+'СЕТ СН'!$I$6-'СЕТ СН'!$I$26</f>
        <v>1752.8890188099999</v>
      </c>
      <c r="Y151" s="36">
        <f>SUMIFS(СВЦЭМ!$D$33:$D$776,СВЦЭМ!$A$33:$A$776,$A151,СВЦЭМ!$B$33:$B$776,Y$143)+'СЕТ СН'!$I$14+СВЦЭМ!$D$10+'СЕТ СН'!$I$6-'СЕТ СН'!$I$26</f>
        <v>1767.2714534799998</v>
      </c>
    </row>
    <row r="152" spans="1:25" ht="15.75" x14ac:dyDescent="0.2">
      <c r="A152" s="35">
        <f t="shared" si="4"/>
        <v>44236</v>
      </c>
      <c r="B152" s="36">
        <f>SUMIFS(СВЦЭМ!$D$33:$D$776,СВЦЭМ!$A$33:$A$776,$A152,СВЦЭМ!$B$33:$B$776,B$143)+'СЕТ СН'!$I$14+СВЦЭМ!$D$10+'СЕТ СН'!$I$6-'СЕТ СН'!$I$26</f>
        <v>1737.7415461599999</v>
      </c>
      <c r="C152" s="36">
        <f>SUMIFS(СВЦЭМ!$D$33:$D$776,СВЦЭМ!$A$33:$A$776,$A152,СВЦЭМ!$B$33:$B$776,C$143)+'СЕТ СН'!$I$14+СВЦЭМ!$D$10+'СЕТ СН'!$I$6-'СЕТ СН'!$I$26</f>
        <v>1763.3236403199999</v>
      </c>
      <c r="D152" s="36">
        <f>SUMIFS(СВЦЭМ!$D$33:$D$776,СВЦЭМ!$A$33:$A$776,$A152,СВЦЭМ!$B$33:$B$776,D$143)+'СЕТ СН'!$I$14+СВЦЭМ!$D$10+'СЕТ СН'!$I$6-'СЕТ СН'!$I$26</f>
        <v>1794.1869637700001</v>
      </c>
      <c r="E152" s="36">
        <f>SUMIFS(СВЦЭМ!$D$33:$D$776,СВЦЭМ!$A$33:$A$776,$A152,СВЦЭМ!$B$33:$B$776,E$143)+'СЕТ СН'!$I$14+СВЦЭМ!$D$10+'СЕТ СН'!$I$6-'СЕТ СН'!$I$26</f>
        <v>1803.8552473700001</v>
      </c>
      <c r="F152" s="36">
        <f>SUMIFS(СВЦЭМ!$D$33:$D$776,СВЦЭМ!$A$33:$A$776,$A152,СВЦЭМ!$B$33:$B$776,F$143)+'СЕТ СН'!$I$14+СВЦЭМ!$D$10+'СЕТ СН'!$I$6-'СЕТ СН'!$I$26</f>
        <v>1791.2992629400001</v>
      </c>
      <c r="G152" s="36">
        <f>SUMIFS(СВЦЭМ!$D$33:$D$776,СВЦЭМ!$A$33:$A$776,$A152,СВЦЭМ!$B$33:$B$776,G$143)+'СЕТ СН'!$I$14+СВЦЭМ!$D$10+'СЕТ СН'!$I$6-'СЕТ СН'!$I$26</f>
        <v>1769.6336062199998</v>
      </c>
      <c r="H152" s="36">
        <f>SUMIFS(СВЦЭМ!$D$33:$D$776,СВЦЭМ!$A$33:$A$776,$A152,СВЦЭМ!$B$33:$B$776,H$143)+'СЕТ СН'!$I$14+СВЦЭМ!$D$10+'СЕТ СН'!$I$6-'СЕТ СН'!$I$26</f>
        <v>1734.94750389</v>
      </c>
      <c r="I152" s="36">
        <f>SUMIFS(СВЦЭМ!$D$33:$D$776,СВЦЭМ!$A$33:$A$776,$A152,СВЦЭМ!$B$33:$B$776,I$143)+'СЕТ СН'!$I$14+СВЦЭМ!$D$10+'СЕТ СН'!$I$6-'СЕТ СН'!$I$26</f>
        <v>1698.80466806</v>
      </c>
      <c r="J152" s="36">
        <f>SUMIFS(СВЦЭМ!$D$33:$D$776,СВЦЭМ!$A$33:$A$776,$A152,СВЦЭМ!$B$33:$B$776,J$143)+'СЕТ СН'!$I$14+СВЦЭМ!$D$10+'СЕТ СН'!$I$6-'СЕТ СН'!$I$26</f>
        <v>1676.2642017899998</v>
      </c>
      <c r="K152" s="36">
        <f>SUMIFS(СВЦЭМ!$D$33:$D$776,СВЦЭМ!$A$33:$A$776,$A152,СВЦЭМ!$B$33:$B$776,K$143)+'СЕТ СН'!$I$14+СВЦЭМ!$D$10+'СЕТ СН'!$I$6-'СЕТ СН'!$I$26</f>
        <v>1671.87359838</v>
      </c>
      <c r="L152" s="36">
        <f>SUMIFS(СВЦЭМ!$D$33:$D$776,СВЦЭМ!$A$33:$A$776,$A152,СВЦЭМ!$B$33:$B$776,L$143)+'СЕТ СН'!$I$14+СВЦЭМ!$D$10+'СЕТ СН'!$I$6-'СЕТ СН'!$I$26</f>
        <v>1664.8034367599998</v>
      </c>
      <c r="M152" s="36">
        <f>SUMIFS(СВЦЭМ!$D$33:$D$776,СВЦЭМ!$A$33:$A$776,$A152,СВЦЭМ!$B$33:$B$776,M$143)+'СЕТ СН'!$I$14+СВЦЭМ!$D$10+'СЕТ СН'!$I$6-'СЕТ СН'!$I$26</f>
        <v>1673.0617984199998</v>
      </c>
      <c r="N152" s="36">
        <f>SUMIFS(СВЦЭМ!$D$33:$D$776,СВЦЭМ!$A$33:$A$776,$A152,СВЦЭМ!$B$33:$B$776,N$143)+'СЕТ СН'!$I$14+СВЦЭМ!$D$10+'СЕТ СН'!$I$6-'СЕТ СН'!$I$26</f>
        <v>1684.3018208399999</v>
      </c>
      <c r="O152" s="36">
        <f>SUMIFS(СВЦЭМ!$D$33:$D$776,СВЦЭМ!$A$33:$A$776,$A152,СВЦЭМ!$B$33:$B$776,O$143)+'СЕТ СН'!$I$14+СВЦЭМ!$D$10+'СЕТ СН'!$I$6-'СЕТ СН'!$I$26</f>
        <v>1699.9829738100002</v>
      </c>
      <c r="P152" s="36">
        <f>SUMIFS(СВЦЭМ!$D$33:$D$776,СВЦЭМ!$A$33:$A$776,$A152,СВЦЭМ!$B$33:$B$776,P$143)+'СЕТ СН'!$I$14+СВЦЭМ!$D$10+'СЕТ СН'!$I$6-'СЕТ СН'!$I$26</f>
        <v>1719.6948698299998</v>
      </c>
      <c r="Q152" s="36">
        <f>SUMIFS(СВЦЭМ!$D$33:$D$776,СВЦЭМ!$A$33:$A$776,$A152,СВЦЭМ!$B$33:$B$776,Q$143)+'СЕТ СН'!$I$14+СВЦЭМ!$D$10+'СЕТ СН'!$I$6-'СЕТ СН'!$I$26</f>
        <v>1725.0754199200001</v>
      </c>
      <c r="R152" s="36">
        <f>SUMIFS(СВЦЭМ!$D$33:$D$776,СВЦЭМ!$A$33:$A$776,$A152,СВЦЭМ!$B$33:$B$776,R$143)+'СЕТ СН'!$I$14+СВЦЭМ!$D$10+'СЕТ СН'!$I$6-'СЕТ СН'!$I$26</f>
        <v>1725.1838674999999</v>
      </c>
      <c r="S152" s="36">
        <f>SUMIFS(СВЦЭМ!$D$33:$D$776,СВЦЭМ!$A$33:$A$776,$A152,СВЦЭМ!$B$33:$B$776,S$143)+'СЕТ СН'!$I$14+СВЦЭМ!$D$10+'СЕТ СН'!$I$6-'СЕТ СН'!$I$26</f>
        <v>1710.13336222</v>
      </c>
      <c r="T152" s="36">
        <f>SUMIFS(СВЦЭМ!$D$33:$D$776,СВЦЭМ!$A$33:$A$776,$A152,СВЦЭМ!$B$33:$B$776,T$143)+'СЕТ СН'!$I$14+СВЦЭМ!$D$10+'СЕТ СН'!$I$6-'СЕТ СН'!$I$26</f>
        <v>1680.3619529399998</v>
      </c>
      <c r="U152" s="36">
        <f>SUMIFS(СВЦЭМ!$D$33:$D$776,СВЦЭМ!$A$33:$A$776,$A152,СВЦЭМ!$B$33:$B$776,U$143)+'СЕТ СН'!$I$14+СВЦЭМ!$D$10+'СЕТ СН'!$I$6-'СЕТ СН'!$I$26</f>
        <v>1677.0752964799999</v>
      </c>
      <c r="V152" s="36">
        <f>SUMIFS(СВЦЭМ!$D$33:$D$776,СВЦЭМ!$A$33:$A$776,$A152,СВЦЭМ!$B$33:$B$776,V$143)+'СЕТ СН'!$I$14+СВЦЭМ!$D$10+'СЕТ СН'!$I$6-'СЕТ СН'!$I$26</f>
        <v>1689.9507216100001</v>
      </c>
      <c r="W152" s="36">
        <f>SUMIFS(СВЦЭМ!$D$33:$D$776,СВЦЭМ!$A$33:$A$776,$A152,СВЦЭМ!$B$33:$B$776,W$143)+'СЕТ СН'!$I$14+СВЦЭМ!$D$10+'СЕТ СН'!$I$6-'СЕТ СН'!$I$26</f>
        <v>1710.5646017899999</v>
      </c>
      <c r="X152" s="36">
        <f>SUMIFS(СВЦЭМ!$D$33:$D$776,СВЦЭМ!$A$33:$A$776,$A152,СВЦЭМ!$B$33:$B$776,X$143)+'СЕТ СН'!$I$14+СВЦЭМ!$D$10+'СЕТ СН'!$I$6-'СЕТ СН'!$I$26</f>
        <v>1733.5418337799997</v>
      </c>
      <c r="Y152" s="36">
        <f>SUMIFS(СВЦЭМ!$D$33:$D$776,СВЦЭМ!$A$33:$A$776,$A152,СВЦЭМ!$B$33:$B$776,Y$143)+'СЕТ СН'!$I$14+СВЦЭМ!$D$10+'СЕТ СН'!$I$6-'СЕТ СН'!$I$26</f>
        <v>1743.5064392499999</v>
      </c>
    </row>
    <row r="153" spans="1:25" ht="15.75" x14ac:dyDescent="0.2">
      <c r="A153" s="35">
        <f t="shared" si="4"/>
        <v>44237</v>
      </c>
      <c r="B153" s="36">
        <f>SUMIFS(СВЦЭМ!$D$33:$D$776,СВЦЭМ!$A$33:$A$776,$A153,СВЦЭМ!$B$33:$B$776,B$143)+'СЕТ СН'!$I$14+СВЦЭМ!$D$10+'СЕТ СН'!$I$6-'СЕТ СН'!$I$26</f>
        <v>1689.8415878999999</v>
      </c>
      <c r="C153" s="36">
        <f>SUMIFS(СВЦЭМ!$D$33:$D$776,СВЦЭМ!$A$33:$A$776,$A153,СВЦЭМ!$B$33:$B$776,C$143)+'СЕТ СН'!$I$14+СВЦЭМ!$D$10+'СЕТ СН'!$I$6-'СЕТ СН'!$I$26</f>
        <v>1705.7980726199999</v>
      </c>
      <c r="D153" s="36">
        <f>SUMIFS(СВЦЭМ!$D$33:$D$776,СВЦЭМ!$A$33:$A$776,$A153,СВЦЭМ!$B$33:$B$776,D$143)+'СЕТ СН'!$I$14+СВЦЭМ!$D$10+'СЕТ СН'!$I$6-'СЕТ СН'!$I$26</f>
        <v>1726.7043069000001</v>
      </c>
      <c r="E153" s="36">
        <f>SUMIFS(СВЦЭМ!$D$33:$D$776,СВЦЭМ!$A$33:$A$776,$A153,СВЦЭМ!$B$33:$B$776,E$143)+'СЕТ СН'!$I$14+СВЦЭМ!$D$10+'СЕТ СН'!$I$6-'СЕТ СН'!$I$26</f>
        <v>1730.967686</v>
      </c>
      <c r="F153" s="36">
        <f>SUMIFS(СВЦЭМ!$D$33:$D$776,СВЦЭМ!$A$33:$A$776,$A153,СВЦЭМ!$B$33:$B$776,F$143)+'СЕТ СН'!$I$14+СВЦЭМ!$D$10+'СЕТ СН'!$I$6-'СЕТ СН'!$I$26</f>
        <v>1723.28702608</v>
      </c>
      <c r="G153" s="36">
        <f>SUMIFS(СВЦЭМ!$D$33:$D$776,СВЦЭМ!$A$33:$A$776,$A153,СВЦЭМ!$B$33:$B$776,G$143)+'СЕТ СН'!$I$14+СВЦЭМ!$D$10+'СЕТ СН'!$I$6-'СЕТ СН'!$I$26</f>
        <v>1707.6273409800001</v>
      </c>
      <c r="H153" s="36">
        <f>SUMIFS(СВЦЭМ!$D$33:$D$776,СВЦЭМ!$A$33:$A$776,$A153,СВЦЭМ!$B$33:$B$776,H$143)+'СЕТ СН'!$I$14+СВЦЭМ!$D$10+'СЕТ СН'!$I$6-'СЕТ СН'!$I$26</f>
        <v>1687.6210101900001</v>
      </c>
      <c r="I153" s="36">
        <f>SUMIFS(СВЦЭМ!$D$33:$D$776,СВЦЭМ!$A$33:$A$776,$A153,СВЦЭМ!$B$33:$B$776,I$143)+'СЕТ СН'!$I$14+СВЦЭМ!$D$10+'СЕТ СН'!$I$6-'СЕТ СН'!$I$26</f>
        <v>1712.85014073</v>
      </c>
      <c r="J153" s="36">
        <f>SUMIFS(СВЦЭМ!$D$33:$D$776,СВЦЭМ!$A$33:$A$776,$A153,СВЦЭМ!$B$33:$B$776,J$143)+'СЕТ СН'!$I$14+СВЦЭМ!$D$10+'СЕТ СН'!$I$6-'СЕТ СН'!$I$26</f>
        <v>1688.9560572199998</v>
      </c>
      <c r="K153" s="36">
        <f>SUMIFS(СВЦЭМ!$D$33:$D$776,СВЦЭМ!$A$33:$A$776,$A153,СВЦЭМ!$B$33:$B$776,K$143)+'СЕТ СН'!$I$14+СВЦЭМ!$D$10+'СЕТ СН'!$I$6-'СЕТ СН'!$I$26</f>
        <v>1676.16333141</v>
      </c>
      <c r="L153" s="36">
        <f>SUMIFS(СВЦЭМ!$D$33:$D$776,СВЦЭМ!$A$33:$A$776,$A153,СВЦЭМ!$B$33:$B$776,L$143)+'СЕТ СН'!$I$14+СВЦЭМ!$D$10+'СЕТ СН'!$I$6-'СЕТ СН'!$I$26</f>
        <v>1674.5119416299999</v>
      </c>
      <c r="M153" s="36">
        <f>SUMIFS(СВЦЭМ!$D$33:$D$776,СВЦЭМ!$A$33:$A$776,$A153,СВЦЭМ!$B$33:$B$776,M$143)+'СЕТ СН'!$I$14+СВЦЭМ!$D$10+'СЕТ СН'!$I$6-'СЕТ СН'!$I$26</f>
        <v>1682.9883391399999</v>
      </c>
      <c r="N153" s="36">
        <f>SUMIFS(СВЦЭМ!$D$33:$D$776,СВЦЭМ!$A$33:$A$776,$A153,СВЦЭМ!$B$33:$B$776,N$143)+'СЕТ СН'!$I$14+СВЦЭМ!$D$10+'СЕТ СН'!$I$6-'СЕТ СН'!$I$26</f>
        <v>1695.1175358800001</v>
      </c>
      <c r="O153" s="36">
        <f>SUMIFS(СВЦЭМ!$D$33:$D$776,СВЦЭМ!$A$33:$A$776,$A153,СВЦЭМ!$B$33:$B$776,O$143)+'СЕТ СН'!$I$14+СВЦЭМ!$D$10+'СЕТ СН'!$I$6-'СЕТ СН'!$I$26</f>
        <v>1713.8485756999999</v>
      </c>
      <c r="P153" s="36">
        <f>SUMIFS(СВЦЭМ!$D$33:$D$776,СВЦЭМ!$A$33:$A$776,$A153,СВЦЭМ!$B$33:$B$776,P$143)+'СЕТ СН'!$I$14+СВЦЭМ!$D$10+'СЕТ СН'!$I$6-'СЕТ СН'!$I$26</f>
        <v>1724.0275573600002</v>
      </c>
      <c r="Q153" s="36">
        <f>SUMIFS(СВЦЭМ!$D$33:$D$776,СВЦЭМ!$A$33:$A$776,$A153,СВЦЭМ!$B$33:$B$776,Q$143)+'СЕТ СН'!$I$14+СВЦЭМ!$D$10+'СЕТ СН'!$I$6-'СЕТ СН'!$I$26</f>
        <v>1731.5230305099999</v>
      </c>
      <c r="R153" s="36">
        <f>SUMIFS(СВЦЭМ!$D$33:$D$776,СВЦЭМ!$A$33:$A$776,$A153,СВЦЭМ!$B$33:$B$776,R$143)+'СЕТ СН'!$I$14+СВЦЭМ!$D$10+'СЕТ СН'!$I$6-'СЕТ СН'!$I$26</f>
        <v>1728.4342664699998</v>
      </c>
      <c r="S153" s="36">
        <f>SUMIFS(СВЦЭМ!$D$33:$D$776,СВЦЭМ!$A$33:$A$776,$A153,СВЦЭМ!$B$33:$B$776,S$143)+'СЕТ СН'!$I$14+СВЦЭМ!$D$10+'СЕТ СН'!$I$6-'СЕТ СН'!$I$26</f>
        <v>1716.2783832499999</v>
      </c>
      <c r="T153" s="36">
        <f>SUMIFS(СВЦЭМ!$D$33:$D$776,СВЦЭМ!$A$33:$A$776,$A153,СВЦЭМ!$B$33:$B$776,T$143)+'СЕТ СН'!$I$14+СВЦЭМ!$D$10+'СЕТ СН'!$I$6-'СЕТ СН'!$I$26</f>
        <v>1680.88404898</v>
      </c>
      <c r="U153" s="36">
        <f>SUMIFS(СВЦЭМ!$D$33:$D$776,СВЦЭМ!$A$33:$A$776,$A153,СВЦЭМ!$B$33:$B$776,U$143)+'СЕТ СН'!$I$14+СВЦЭМ!$D$10+'СЕТ СН'!$I$6-'СЕТ СН'!$I$26</f>
        <v>1675.6698612999999</v>
      </c>
      <c r="V153" s="36">
        <f>SUMIFS(СВЦЭМ!$D$33:$D$776,СВЦЭМ!$A$33:$A$776,$A153,СВЦЭМ!$B$33:$B$776,V$143)+'СЕТ СН'!$I$14+СВЦЭМ!$D$10+'СЕТ СН'!$I$6-'СЕТ СН'!$I$26</f>
        <v>1688.0665818799998</v>
      </c>
      <c r="W153" s="36">
        <f>SUMIFS(СВЦЭМ!$D$33:$D$776,СВЦЭМ!$A$33:$A$776,$A153,СВЦЭМ!$B$33:$B$776,W$143)+'СЕТ СН'!$I$14+СВЦЭМ!$D$10+'СЕТ СН'!$I$6-'СЕТ СН'!$I$26</f>
        <v>1706.3354187800001</v>
      </c>
      <c r="X153" s="36">
        <f>SUMIFS(СВЦЭМ!$D$33:$D$776,СВЦЭМ!$A$33:$A$776,$A153,СВЦЭМ!$B$33:$B$776,X$143)+'СЕТ СН'!$I$14+СВЦЭМ!$D$10+'СЕТ СН'!$I$6-'СЕТ СН'!$I$26</f>
        <v>1726.2990901200001</v>
      </c>
      <c r="Y153" s="36">
        <f>SUMIFS(СВЦЭМ!$D$33:$D$776,СВЦЭМ!$A$33:$A$776,$A153,СВЦЭМ!$B$33:$B$776,Y$143)+'СЕТ СН'!$I$14+СВЦЭМ!$D$10+'СЕТ СН'!$I$6-'СЕТ СН'!$I$26</f>
        <v>1737.2877793100001</v>
      </c>
    </row>
    <row r="154" spans="1:25" ht="15.75" x14ac:dyDescent="0.2">
      <c r="A154" s="35">
        <f t="shared" si="4"/>
        <v>44238</v>
      </c>
      <c r="B154" s="36">
        <f>SUMIFS(СВЦЭМ!$D$33:$D$776,СВЦЭМ!$A$33:$A$776,$A154,СВЦЭМ!$B$33:$B$776,B$143)+'СЕТ СН'!$I$14+СВЦЭМ!$D$10+'СЕТ СН'!$I$6-'СЕТ СН'!$I$26</f>
        <v>1704.0155880000002</v>
      </c>
      <c r="C154" s="36">
        <f>SUMIFS(СВЦЭМ!$D$33:$D$776,СВЦЭМ!$A$33:$A$776,$A154,СВЦЭМ!$B$33:$B$776,C$143)+'СЕТ СН'!$I$14+СВЦЭМ!$D$10+'СЕТ СН'!$I$6-'СЕТ СН'!$I$26</f>
        <v>1748.9728912099999</v>
      </c>
      <c r="D154" s="36">
        <f>SUMIFS(СВЦЭМ!$D$33:$D$776,СВЦЭМ!$A$33:$A$776,$A154,СВЦЭМ!$B$33:$B$776,D$143)+'СЕТ СН'!$I$14+СВЦЭМ!$D$10+'СЕТ СН'!$I$6-'СЕТ СН'!$I$26</f>
        <v>1763.7241109199999</v>
      </c>
      <c r="E154" s="36">
        <f>SUMIFS(СВЦЭМ!$D$33:$D$776,СВЦЭМ!$A$33:$A$776,$A154,СВЦЭМ!$B$33:$B$776,E$143)+'СЕТ СН'!$I$14+СВЦЭМ!$D$10+'СЕТ СН'!$I$6-'СЕТ СН'!$I$26</f>
        <v>1767.1402343</v>
      </c>
      <c r="F154" s="36">
        <f>SUMIFS(СВЦЭМ!$D$33:$D$776,СВЦЭМ!$A$33:$A$776,$A154,СВЦЭМ!$B$33:$B$776,F$143)+'СЕТ СН'!$I$14+СВЦЭМ!$D$10+'СЕТ СН'!$I$6-'СЕТ СН'!$I$26</f>
        <v>1787.8875388000001</v>
      </c>
      <c r="G154" s="36">
        <f>SUMIFS(СВЦЭМ!$D$33:$D$776,СВЦЭМ!$A$33:$A$776,$A154,СВЦЭМ!$B$33:$B$776,G$143)+'СЕТ СН'!$I$14+СВЦЭМ!$D$10+'СЕТ СН'!$I$6-'СЕТ СН'!$I$26</f>
        <v>1778.96197476</v>
      </c>
      <c r="H154" s="36">
        <f>SUMIFS(СВЦЭМ!$D$33:$D$776,СВЦЭМ!$A$33:$A$776,$A154,СВЦЭМ!$B$33:$B$776,H$143)+'СЕТ СН'!$I$14+СВЦЭМ!$D$10+'СЕТ СН'!$I$6-'СЕТ СН'!$I$26</f>
        <v>1751.3615754799998</v>
      </c>
      <c r="I154" s="36">
        <f>SUMIFS(СВЦЭМ!$D$33:$D$776,СВЦЭМ!$A$33:$A$776,$A154,СВЦЭМ!$B$33:$B$776,I$143)+'СЕТ СН'!$I$14+СВЦЭМ!$D$10+'СЕТ СН'!$I$6-'СЕТ СН'!$I$26</f>
        <v>1711.8740051499999</v>
      </c>
      <c r="J154" s="36">
        <f>SUMIFS(СВЦЭМ!$D$33:$D$776,СВЦЭМ!$A$33:$A$776,$A154,СВЦЭМ!$B$33:$B$776,J$143)+'СЕТ СН'!$I$14+СВЦЭМ!$D$10+'СЕТ СН'!$I$6-'СЕТ СН'!$I$26</f>
        <v>1680.9707116499999</v>
      </c>
      <c r="K154" s="36">
        <f>SUMIFS(СВЦЭМ!$D$33:$D$776,СВЦЭМ!$A$33:$A$776,$A154,СВЦЭМ!$B$33:$B$776,K$143)+'СЕТ СН'!$I$14+СВЦЭМ!$D$10+'СЕТ СН'!$I$6-'СЕТ СН'!$I$26</f>
        <v>1675.1185918299998</v>
      </c>
      <c r="L154" s="36">
        <f>SUMIFS(СВЦЭМ!$D$33:$D$776,СВЦЭМ!$A$33:$A$776,$A154,СВЦЭМ!$B$33:$B$776,L$143)+'СЕТ СН'!$I$14+СВЦЭМ!$D$10+'СЕТ СН'!$I$6-'СЕТ СН'!$I$26</f>
        <v>1676.9201226999999</v>
      </c>
      <c r="M154" s="36">
        <f>SUMIFS(СВЦЭМ!$D$33:$D$776,СВЦЭМ!$A$33:$A$776,$A154,СВЦЭМ!$B$33:$B$776,M$143)+'СЕТ СН'!$I$14+СВЦЭМ!$D$10+'СЕТ СН'!$I$6-'СЕТ СН'!$I$26</f>
        <v>1686.7679872899998</v>
      </c>
      <c r="N154" s="36">
        <f>SUMIFS(СВЦЭМ!$D$33:$D$776,СВЦЭМ!$A$33:$A$776,$A154,СВЦЭМ!$B$33:$B$776,N$143)+'СЕТ СН'!$I$14+СВЦЭМ!$D$10+'СЕТ СН'!$I$6-'СЕТ СН'!$I$26</f>
        <v>1707.7115506800001</v>
      </c>
      <c r="O154" s="36">
        <f>SUMIFS(СВЦЭМ!$D$33:$D$776,СВЦЭМ!$A$33:$A$776,$A154,СВЦЭМ!$B$33:$B$776,O$143)+'СЕТ СН'!$I$14+СВЦЭМ!$D$10+'СЕТ СН'!$I$6-'СЕТ СН'!$I$26</f>
        <v>1724.5288675900001</v>
      </c>
      <c r="P154" s="36">
        <f>SUMIFS(СВЦЭМ!$D$33:$D$776,СВЦЭМ!$A$33:$A$776,$A154,СВЦЭМ!$B$33:$B$776,P$143)+'СЕТ СН'!$I$14+СВЦЭМ!$D$10+'СЕТ СН'!$I$6-'СЕТ СН'!$I$26</f>
        <v>1739.7634471199999</v>
      </c>
      <c r="Q154" s="36">
        <f>SUMIFS(СВЦЭМ!$D$33:$D$776,СВЦЭМ!$A$33:$A$776,$A154,СВЦЭМ!$B$33:$B$776,Q$143)+'СЕТ СН'!$I$14+СВЦЭМ!$D$10+'СЕТ СН'!$I$6-'СЕТ СН'!$I$26</f>
        <v>1746.3206297500001</v>
      </c>
      <c r="R154" s="36">
        <f>SUMIFS(СВЦЭМ!$D$33:$D$776,СВЦЭМ!$A$33:$A$776,$A154,СВЦЭМ!$B$33:$B$776,R$143)+'СЕТ СН'!$I$14+СВЦЭМ!$D$10+'СЕТ СН'!$I$6-'СЕТ СН'!$I$26</f>
        <v>1740.0631407699998</v>
      </c>
      <c r="S154" s="36">
        <f>SUMIFS(СВЦЭМ!$D$33:$D$776,СВЦЭМ!$A$33:$A$776,$A154,СВЦЭМ!$B$33:$B$776,S$143)+'СЕТ СН'!$I$14+СВЦЭМ!$D$10+'СЕТ СН'!$I$6-'СЕТ СН'!$I$26</f>
        <v>1722.27667552</v>
      </c>
      <c r="T154" s="36">
        <f>SUMIFS(СВЦЭМ!$D$33:$D$776,СВЦЭМ!$A$33:$A$776,$A154,СВЦЭМ!$B$33:$B$776,T$143)+'СЕТ СН'!$I$14+СВЦЭМ!$D$10+'СЕТ СН'!$I$6-'СЕТ СН'!$I$26</f>
        <v>1691.1234473300001</v>
      </c>
      <c r="U154" s="36">
        <f>SUMIFS(СВЦЭМ!$D$33:$D$776,СВЦЭМ!$A$33:$A$776,$A154,СВЦЭМ!$B$33:$B$776,U$143)+'СЕТ СН'!$I$14+СВЦЭМ!$D$10+'СЕТ СН'!$I$6-'СЕТ СН'!$I$26</f>
        <v>1683.1102505099998</v>
      </c>
      <c r="V154" s="36">
        <f>SUMIFS(СВЦЭМ!$D$33:$D$776,СВЦЭМ!$A$33:$A$776,$A154,СВЦЭМ!$B$33:$B$776,V$143)+'СЕТ СН'!$I$14+СВЦЭМ!$D$10+'СЕТ СН'!$I$6-'СЕТ СН'!$I$26</f>
        <v>1683.0460736999999</v>
      </c>
      <c r="W154" s="36">
        <f>SUMIFS(СВЦЭМ!$D$33:$D$776,СВЦЭМ!$A$33:$A$776,$A154,СВЦЭМ!$B$33:$B$776,W$143)+'СЕТ СН'!$I$14+СВЦЭМ!$D$10+'СЕТ СН'!$I$6-'СЕТ СН'!$I$26</f>
        <v>1704.41965123</v>
      </c>
      <c r="X154" s="36">
        <f>SUMIFS(СВЦЭМ!$D$33:$D$776,СВЦЭМ!$A$33:$A$776,$A154,СВЦЭМ!$B$33:$B$776,X$143)+'СЕТ СН'!$I$14+СВЦЭМ!$D$10+'СЕТ СН'!$I$6-'СЕТ СН'!$I$26</f>
        <v>1723.9065266500002</v>
      </c>
      <c r="Y154" s="36">
        <f>SUMIFS(СВЦЭМ!$D$33:$D$776,СВЦЭМ!$A$33:$A$776,$A154,СВЦЭМ!$B$33:$B$776,Y$143)+'СЕТ СН'!$I$14+СВЦЭМ!$D$10+'СЕТ СН'!$I$6-'СЕТ СН'!$I$26</f>
        <v>1736.5992958100001</v>
      </c>
    </row>
    <row r="155" spans="1:25" ht="15.75" x14ac:dyDescent="0.2">
      <c r="A155" s="35">
        <f t="shared" si="4"/>
        <v>44239</v>
      </c>
      <c r="B155" s="36">
        <f>SUMIFS(СВЦЭМ!$D$33:$D$776,СВЦЭМ!$A$33:$A$776,$A155,СВЦЭМ!$B$33:$B$776,B$143)+'СЕТ СН'!$I$14+СВЦЭМ!$D$10+'СЕТ СН'!$I$6-'СЕТ СН'!$I$26</f>
        <v>1748.5606010299998</v>
      </c>
      <c r="C155" s="36">
        <f>SUMIFS(СВЦЭМ!$D$33:$D$776,СВЦЭМ!$A$33:$A$776,$A155,СВЦЭМ!$B$33:$B$776,C$143)+'СЕТ СН'!$I$14+СВЦЭМ!$D$10+'СЕТ СН'!$I$6-'СЕТ СН'!$I$26</f>
        <v>1769.8949534600001</v>
      </c>
      <c r="D155" s="36">
        <f>SUMIFS(СВЦЭМ!$D$33:$D$776,СВЦЭМ!$A$33:$A$776,$A155,СВЦЭМ!$B$33:$B$776,D$143)+'СЕТ СН'!$I$14+СВЦЭМ!$D$10+'СЕТ СН'!$I$6-'СЕТ СН'!$I$26</f>
        <v>1774.1851805299998</v>
      </c>
      <c r="E155" s="36">
        <f>SUMIFS(СВЦЭМ!$D$33:$D$776,СВЦЭМ!$A$33:$A$776,$A155,СВЦЭМ!$B$33:$B$776,E$143)+'СЕТ СН'!$I$14+СВЦЭМ!$D$10+'СЕТ СН'!$I$6-'СЕТ СН'!$I$26</f>
        <v>1777.25336737</v>
      </c>
      <c r="F155" s="36">
        <f>SUMIFS(СВЦЭМ!$D$33:$D$776,СВЦЭМ!$A$33:$A$776,$A155,СВЦЭМ!$B$33:$B$776,F$143)+'СЕТ СН'!$I$14+СВЦЭМ!$D$10+'СЕТ СН'!$I$6-'СЕТ СН'!$I$26</f>
        <v>1779.0930286399998</v>
      </c>
      <c r="G155" s="36">
        <f>SUMIFS(СВЦЭМ!$D$33:$D$776,СВЦЭМ!$A$33:$A$776,$A155,СВЦЭМ!$B$33:$B$776,G$143)+'СЕТ СН'!$I$14+СВЦЭМ!$D$10+'СЕТ СН'!$I$6-'СЕТ СН'!$I$26</f>
        <v>1763.1243181</v>
      </c>
      <c r="H155" s="36">
        <f>SUMIFS(СВЦЭМ!$D$33:$D$776,СВЦЭМ!$A$33:$A$776,$A155,СВЦЭМ!$B$33:$B$776,H$143)+'СЕТ СН'!$I$14+СВЦЭМ!$D$10+'СЕТ СН'!$I$6-'СЕТ СН'!$I$26</f>
        <v>1736.4867435699998</v>
      </c>
      <c r="I155" s="36">
        <f>SUMIFS(СВЦЭМ!$D$33:$D$776,СВЦЭМ!$A$33:$A$776,$A155,СВЦЭМ!$B$33:$B$776,I$143)+'СЕТ СН'!$I$14+СВЦЭМ!$D$10+'СЕТ СН'!$I$6-'СЕТ СН'!$I$26</f>
        <v>1722.0982020000001</v>
      </c>
      <c r="J155" s="36">
        <f>SUMIFS(СВЦЭМ!$D$33:$D$776,СВЦЭМ!$A$33:$A$776,$A155,СВЦЭМ!$B$33:$B$776,J$143)+'СЕТ СН'!$I$14+СВЦЭМ!$D$10+'СЕТ СН'!$I$6-'СЕТ СН'!$I$26</f>
        <v>1696.0739954699998</v>
      </c>
      <c r="K155" s="36">
        <f>SUMIFS(СВЦЭМ!$D$33:$D$776,СВЦЭМ!$A$33:$A$776,$A155,СВЦЭМ!$B$33:$B$776,K$143)+'СЕТ СН'!$I$14+СВЦЭМ!$D$10+'СЕТ СН'!$I$6-'СЕТ СН'!$I$26</f>
        <v>1686.2303724899998</v>
      </c>
      <c r="L155" s="36">
        <f>SUMIFS(СВЦЭМ!$D$33:$D$776,СВЦЭМ!$A$33:$A$776,$A155,СВЦЭМ!$B$33:$B$776,L$143)+'СЕТ СН'!$I$14+СВЦЭМ!$D$10+'СЕТ СН'!$I$6-'СЕТ СН'!$I$26</f>
        <v>1680.9022047799999</v>
      </c>
      <c r="M155" s="36">
        <f>SUMIFS(СВЦЭМ!$D$33:$D$776,СВЦЭМ!$A$33:$A$776,$A155,СВЦЭМ!$B$33:$B$776,M$143)+'СЕТ СН'!$I$14+СВЦЭМ!$D$10+'СЕТ СН'!$I$6-'СЕТ СН'!$I$26</f>
        <v>1701.5603617900001</v>
      </c>
      <c r="N155" s="36">
        <f>SUMIFS(СВЦЭМ!$D$33:$D$776,СВЦЭМ!$A$33:$A$776,$A155,СВЦЭМ!$B$33:$B$776,N$143)+'СЕТ СН'!$I$14+СВЦЭМ!$D$10+'СЕТ СН'!$I$6-'СЕТ СН'!$I$26</f>
        <v>1714.0375230899999</v>
      </c>
      <c r="O155" s="36">
        <f>SUMIFS(СВЦЭМ!$D$33:$D$776,СВЦЭМ!$A$33:$A$776,$A155,СВЦЭМ!$B$33:$B$776,O$143)+'СЕТ СН'!$I$14+СВЦЭМ!$D$10+'СЕТ СН'!$I$6-'СЕТ СН'!$I$26</f>
        <v>1719.9868960899998</v>
      </c>
      <c r="P155" s="36">
        <f>SUMIFS(СВЦЭМ!$D$33:$D$776,СВЦЭМ!$A$33:$A$776,$A155,СВЦЭМ!$B$33:$B$776,P$143)+'СЕТ СН'!$I$14+СВЦЭМ!$D$10+'СЕТ СН'!$I$6-'СЕТ СН'!$I$26</f>
        <v>1729.0045080999998</v>
      </c>
      <c r="Q155" s="36">
        <f>SUMIFS(СВЦЭМ!$D$33:$D$776,СВЦЭМ!$A$33:$A$776,$A155,СВЦЭМ!$B$33:$B$776,Q$143)+'СЕТ СН'!$I$14+СВЦЭМ!$D$10+'СЕТ СН'!$I$6-'СЕТ СН'!$I$26</f>
        <v>1734.25704288</v>
      </c>
      <c r="R155" s="36">
        <f>SUMIFS(СВЦЭМ!$D$33:$D$776,СВЦЭМ!$A$33:$A$776,$A155,СВЦЭМ!$B$33:$B$776,R$143)+'СЕТ СН'!$I$14+СВЦЭМ!$D$10+'СЕТ СН'!$I$6-'СЕТ СН'!$I$26</f>
        <v>1730.40282699</v>
      </c>
      <c r="S155" s="36">
        <f>SUMIFS(СВЦЭМ!$D$33:$D$776,СВЦЭМ!$A$33:$A$776,$A155,СВЦЭМ!$B$33:$B$776,S$143)+'СЕТ СН'!$I$14+СВЦЭМ!$D$10+'СЕТ СН'!$I$6-'СЕТ СН'!$I$26</f>
        <v>1724.43499514</v>
      </c>
      <c r="T155" s="36">
        <f>SUMIFS(СВЦЭМ!$D$33:$D$776,СВЦЭМ!$A$33:$A$776,$A155,СВЦЭМ!$B$33:$B$776,T$143)+'СЕТ СН'!$I$14+СВЦЭМ!$D$10+'СЕТ СН'!$I$6-'СЕТ СН'!$I$26</f>
        <v>1710.2618590299999</v>
      </c>
      <c r="U155" s="36">
        <f>SUMIFS(СВЦЭМ!$D$33:$D$776,СВЦЭМ!$A$33:$A$776,$A155,СВЦЭМ!$B$33:$B$776,U$143)+'СЕТ СН'!$I$14+СВЦЭМ!$D$10+'СЕТ СН'!$I$6-'СЕТ СН'!$I$26</f>
        <v>1695.4264798200002</v>
      </c>
      <c r="V155" s="36">
        <f>SUMIFS(СВЦЭМ!$D$33:$D$776,СВЦЭМ!$A$33:$A$776,$A155,СВЦЭМ!$B$33:$B$776,V$143)+'СЕТ СН'!$I$14+СВЦЭМ!$D$10+'СЕТ СН'!$I$6-'СЕТ СН'!$I$26</f>
        <v>1703.3232196499998</v>
      </c>
      <c r="W155" s="36">
        <f>SUMIFS(СВЦЭМ!$D$33:$D$776,СВЦЭМ!$A$33:$A$776,$A155,СВЦЭМ!$B$33:$B$776,W$143)+'СЕТ СН'!$I$14+СВЦЭМ!$D$10+'СЕТ СН'!$I$6-'СЕТ СН'!$I$26</f>
        <v>1729.5908316499999</v>
      </c>
      <c r="X155" s="36">
        <f>SUMIFS(СВЦЭМ!$D$33:$D$776,СВЦЭМ!$A$33:$A$776,$A155,СВЦЭМ!$B$33:$B$776,X$143)+'СЕТ СН'!$I$14+СВЦЭМ!$D$10+'СЕТ СН'!$I$6-'СЕТ СН'!$I$26</f>
        <v>1736.98203199</v>
      </c>
      <c r="Y155" s="36">
        <f>SUMIFS(СВЦЭМ!$D$33:$D$776,СВЦЭМ!$A$33:$A$776,$A155,СВЦЭМ!$B$33:$B$776,Y$143)+'СЕТ СН'!$I$14+СВЦЭМ!$D$10+'СЕТ СН'!$I$6-'СЕТ СН'!$I$26</f>
        <v>1736.36283482</v>
      </c>
    </row>
    <row r="156" spans="1:25" ht="15.75" x14ac:dyDescent="0.2">
      <c r="A156" s="35">
        <f t="shared" si="4"/>
        <v>44240</v>
      </c>
      <c r="B156" s="36">
        <f>SUMIFS(СВЦЭМ!$D$33:$D$776,СВЦЭМ!$A$33:$A$776,$A156,СВЦЭМ!$B$33:$B$776,B$143)+'СЕТ СН'!$I$14+СВЦЭМ!$D$10+'СЕТ СН'!$I$6-'СЕТ СН'!$I$26</f>
        <v>1711.9338941800002</v>
      </c>
      <c r="C156" s="36">
        <f>SUMIFS(СВЦЭМ!$D$33:$D$776,СВЦЭМ!$A$33:$A$776,$A156,СВЦЭМ!$B$33:$B$776,C$143)+'СЕТ СН'!$I$14+СВЦЭМ!$D$10+'СЕТ СН'!$I$6-'СЕТ СН'!$I$26</f>
        <v>1727.0380529499998</v>
      </c>
      <c r="D156" s="36">
        <f>SUMIFS(СВЦЭМ!$D$33:$D$776,СВЦЭМ!$A$33:$A$776,$A156,СВЦЭМ!$B$33:$B$776,D$143)+'СЕТ СН'!$I$14+СВЦЭМ!$D$10+'СЕТ СН'!$I$6-'СЕТ СН'!$I$26</f>
        <v>1711.6226849499999</v>
      </c>
      <c r="E156" s="36">
        <f>SUMIFS(СВЦЭМ!$D$33:$D$776,СВЦЭМ!$A$33:$A$776,$A156,СВЦЭМ!$B$33:$B$776,E$143)+'СЕТ СН'!$I$14+СВЦЭМ!$D$10+'СЕТ СН'!$I$6-'СЕТ СН'!$I$26</f>
        <v>1717.2751611899998</v>
      </c>
      <c r="F156" s="36">
        <f>SUMIFS(СВЦЭМ!$D$33:$D$776,СВЦЭМ!$A$33:$A$776,$A156,СВЦЭМ!$B$33:$B$776,F$143)+'СЕТ СН'!$I$14+СВЦЭМ!$D$10+'СЕТ СН'!$I$6-'СЕТ СН'!$I$26</f>
        <v>1731.0765512100002</v>
      </c>
      <c r="G156" s="36">
        <f>SUMIFS(СВЦЭМ!$D$33:$D$776,СВЦЭМ!$A$33:$A$776,$A156,СВЦЭМ!$B$33:$B$776,G$143)+'СЕТ СН'!$I$14+СВЦЭМ!$D$10+'СЕТ СН'!$I$6-'СЕТ СН'!$I$26</f>
        <v>1721.50479817</v>
      </c>
      <c r="H156" s="36">
        <f>SUMIFS(СВЦЭМ!$D$33:$D$776,СВЦЭМ!$A$33:$A$776,$A156,СВЦЭМ!$B$33:$B$776,H$143)+'СЕТ СН'!$I$14+СВЦЭМ!$D$10+'СЕТ СН'!$I$6-'СЕТ СН'!$I$26</f>
        <v>1718.9726617599999</v>
      </c>
      <c r="I156" s="36">
        <f>SUMIFS(СВЦЭМ!$D$33:$D$776,СВЦЭМ!$A$33:$A$776,$A156,СВЦЭМ!$B$33:$B$776,I$143)+'СЕТ СН'!$I$14+СВЦЭМ!$D$10+'СЕТ СН'!$I$6-'СЕТ СН'!$I$26</f>
        <v>1695.26603239</v>
      </c>
      <c r="J156" s="36">
        <f>SUMIFS(СВЦЭМ!$D$33:$D$776,СВЦЭМ!$A$33:$A$776,$A156,СВЦЭМ!$B$33:$B$776,J$143)+'СЕТ СН'!$I$14+СВЦЭМ!$D$10+'СЕТ СН'!$I$6-'СЕТ СН'!$I$26</f>
        <v>1685.4658307999998</v>
      </c>
      <c r="K156" s="36">
        <f>SUMIFS(СВЦЭМ!$D$33:$D$776,СВЦЭМ!$A$33:$A$776,$A156,СВЦЭМ!$B$33:$B$776,K$143)+'СЕТ СН'!$I$14+СВЦЭМ!$D$10+'СЕТ СН'!$I$6-'СЕТ СН'!$I$26</f>
        <v>1662.0800384099998</v>
      </c>
      <c r="L156" s="36">
        <f>SUMIFS(СВЦЭМ!$D$33:$D$776,СВЦЭМ!$A$33:$A$776,$A156,СВЦЭМ!$B$33:$B$776,L$143)+'СЕТ СН'!$I$14+СВЦЭМ!$D$10+'СЕТ СН'!$I$6-'СЕТ СН'!$I$26</f>
        <v>1682.4859085200001</v>
      </c>
      <c r="M156" s="36">
        <f>SUMIFS(СВЦЭМ!$D$33:$D$776,СВЦЭМ!$A$33:$A$776,$A156,СВЦЭМ!$B$33:$B$776,M$143)+'СЕТ СН'!$I$14+СВЦЭМ!$D$10+'СЕТ СН'!$I$6-'СЕТ СН'!$I$26</f>
        <v>1683.1217586500002</v>
      </c>
      <c r="N156" s="36">
        <f>SUMIFS(СВЦЭМ!$D$33:$D$776,СВЦЭМ!$A$33:$A$776,$A156,СВЦЭМ!$B$33:$B$776,N$143)+'СЕТ СН'!$I$14+СВЦЭМ!$D$10+'СЕТ СН'!$I$6-'СЕТ СН'!$I$26</f>
        <v>1676.3419596199999</v>
      </c>
      <c r="O156" s="36">
        <f>SUMIFS(СВЦЭМ!$D$33:$D$776,СВЦЭМ!$A$33:$A$776,$A156,СВЦЭМ!$B$33:$B$776,O$143)+'СЕТ СН'!$I$14+СВЦЭМ!$D$10+'СЕТ СН'!$I$6-'СЕТ СН'!$I$26</f>
        <v>1683.3103368699999</v>
      </c>
      <c r="P156" s="36">
        <f>SUMIFS(СВЦЭМ!$D$33:$D$776,СВЦЭМ!$A$33:$A$776,$A156,СВЦЭМ!$B$33:$B$776,P$143)+'СЕТ СН'!$I$14+СВЦЭМ!$D$10+'СЕТ СН'!$I$6-'СЕТ СН'!$I$26</f>
        <v>1693.53900101</v>
      </c>
      <c r="Q156" s="36">
        <f>SUMIFS(СВЦЭМ!$D$33:$D$776,СВЦЭМ!$A$33:$A$776,$A156,СВЦЭМ!$B$33:$B$776,Q$143)+'СЕТ СН'!$I$14+СВЦЭМ!$D$10+'СЕТ СН'!$I$6-'СЕТ СН'!$I$26</f>
        <v>1700.0987325199999</v>
      </c>
      <c r="R156" s="36">
        <f>SUMIFS(СВЦЭМ!$D$33:$D$776,СВЦЭМ!$A$33:$A$776,$A156,СВЦЭМ!$B$33:$B$776,R$143)+'СЕТ СН'!$I$14+СВЦЭМ!$D$10+'СЕТ СН'!$I$6-'СЕТ СН'!$I$26</f>
        <v>1700.7932638799998</v>
      </c>
      <c r="S156" s="36">
        <f>SUMIFS(СВЦЭМ!$D$33:$D$776,СВЦЭМ!$A$33:$A$776,$A156,СВЦЭМ!$B$33:$B$776,S$143)+'СЕТ СН'!$I$14+СВЦЭМ!$D$10+'СЕТ СН'!$I$6-'СЕТ СН'!$I$26</f>
        <v>1714.6501638</v>
      </c>
      <c r="T156" s="36">
        <f>SUMIFS(СВЦЭМ!$D$33:$D$776,СВЦЭМ!$A$33:$A$776,$A156,СВЦЭМ!$B$33:$B$776,T$143)+'СЕТ СН'!$I$14+СВЦЭМ!$D$10+'СЕТ СН'!$I$6-'СЕТ СН'!$I$26</f>
        <v>1680.62176439</v>
      </c>
      <c r="U156" s="36">
        <f>SUMIFS(СВЦЭМ!$D$33:$D$776,СВЦЭМ!$A$33:$A$776,$A156,СВЦЭМ!$B$33:$B$776,U$143)+'СЕТ СН'!$I$14+СВЦЭМ!$D$10+'СЕТ СН'!$I$6-'СЕТ СН'!$I$26</f>
        <v>1652.9688880499998</v>
      </c>
      <c r="V156" s="36">
        <f>SUMIFS(СВЦЭМ!$D$33:$D$776,СВЦЭМ!$A$33:$A$776,$A156,СВЦЭМ!$B$33:$B$776,V$143)+'СЕТ СН'!$I$14+СВЦЭМ!$D$10+'СЕТ СН'!$I$6-'СЕТ СН'!$I$26</f>
        <v>1665.9408168099999</v>
      </c>
      <c r="W156" s="36">
        <f>SUMIFS(СВЦЭМ!$D$33:$D$776,СВЦЭМ!$A$33:$A$776,$A156,СВЦЭМ!$B$33:$B$776,W$143)+'СЕТ СН'!$I$14+СВЦЭМ!$D$10+'СЕТ СН'!$I$6-'СЕТ СН'!$I$26</f>
        <v>1681.437719</v>
      </c>
      <c r="X156" s="36">
        <f>SUMIFS(СВЦЭМ!$D$33:$D$776,СВЦЭМ!$A$33:$A$776,$A156,СВЦЭМ!$B$33:$B$776,X$143)+'СЕТ СН'!$I$14+СВЦЭМ!$D$10+'СЕТ СН'!$I$6-'СЕТ СН'!$I$26</f>
        <v>1692.8158197299999</v>
      </c>
      <c r="Y156" s="36">
        <f>SUMIFS(СВЦЭМ!$D$33:$D$776,СВЦЭМ!$A$33:$A$776,$A156,СВЦЭМ!$B$33:$B$776,Y$143)+'СЕТ СН'!$I$14+СВЦЭМ!$D$10+'СЕТ СН'!$I$6-'СЕТ СН'!$I$26</f>
        <v>1700.2324618500002</v>
      </c>
    </row>
    <row r="157" spans="1:25" ht="15.75" x14ac:dyDescent="0.2">
      <c r="A157" s="35">
        <f t="shared" si="4"/>
        <v>44241</v>
      </c>
      <c r="B157" s="36">
        <f>SUMIFS(СВЦЭМ!$D$33:$D$776,СВЦЭМ!$A$33:$A$776,$A157,СВЦЭМ!$B$33:$B$776,B$143)+'СЕТ СН'!$I$14+СВЦЭМ!$D$10+'СЕТ СН'!$I$6-'СЕТ СН'!$I$26</f>
        <v>1754.78162565</v>
      </c>
      <c r="C157" s="36">
        <f>SUMIFS(СВЦЭМ!$D$33:$D$776,СВЦЭМ!$A$33:$A$776,$A157,СВЦЭМ!$B$33:$B$776,C$143)+'СЕТ СН'!$I$14+СВЦЭМ!$D$10+'СЕТ СН'!$I$6-'СЕТ СН'!$I$26</f>
        <v>1774.89269762</v>
      </c>
      <c r="D157" s="36">
        <f>SUMIFS(СВЦЭМ!$D$33:$D$776,СВЦЭМ!$A$33:$A$776,$A157,СВЦЭМ!$B$33:$B$776,D$143)+'СЕТ СН'!$I$14+СВЦЭМ!$D$10+'СЕТ СН'!$I$6-'СЕТ СН'!$I$26</f>
        <v>1768.4543510600001</v>
      </c>
      <c r="E157" s="36">
        <f>SUMIFS(СВЦЭМ!$D$33:$D$776,СВЦЭМ!$A$33:$A$776,$A157,СВЦЭМ!$B$33:$B$776,E$143)+'СЕТ СН'!$I$14+СВЦЭМ!$D$10+'СЕТ СН'!$I$6-'СЕТ СН'!$I$26</f>
        <v>1773.3965045</v>
      </c>
      <c r="F157" s="36">
        <f>SUMIFS(СВЦЭМ!$D$33:$D$776,СВЦЭМ!$A$33:$A$776,$A157,СВЦЭМ!$B$33:$B$776,F$143)+'СЕТ СН'!$I$14+СВЦЭМ!$D$10+'СЕТ СН'!$I$6-'СЕТ СН'!$I$26</f>
        <v>1781.4090200800001</v>
      </c>
      <c r="G157" s="36">
        <f>SUMIFS(СВЦЭМ!$D$33:$D$776,СВЦЭМ!$A$33:$A$776,$A157,СВЦЭМ!$B$33:$B$776,G$143)+'СЕТ СН'!$I$14+СВЦЭМ!$D$10+'СЕТ СН'!$I$6-'СЕТ СН'!$I$26</f>
        <v>1779.97293524</v>
      </c>
      <c r="H157" s="36">
        <f>SUMIFS(СВЦЭМ!$D$33:$D$776,СВЦЭМ!$A$33:$A$776,$A157,СВЦЭМ!$B$33:$B$776,H$143)+'СЕТ СН'!$I$14+СВЦЭМ!$D$10+'СЕТ СН'!$I$6-'СЕТ СН'!$I$26</f>
        <v>1778.0252112200001</v>
      </c>
      <c r="I157" s="36">
        <f>SUMIFS(СВЦЭМ!$D$33:$D$776,СВЦЭМ!$A$33:$A$776,$A157,СВЦЭМ!$B$33:$B$776,I$143)+'СЕТ СН'!$I$14+СВЦЭМ!$D$10+'СЕТ СН'!$I$6-'СЕТ СН'!$I$26</f>
        <v>1760.4465010999998</v>
      </c>
      <c r="J157" s="36">
        <f>SUMIFS(СВЦЭМ!$D$33:$D$776,СВЦЭМ!$A$33:$A$776,$A157,СВЦЭМ!$B$33:$B$776,J$143)+'СЕТ СН'!$I$14+СВЦЭМ!$D$10+'СЕТ СН'!$I$6-'СЕТ СН'!$I$26</f>
        <v>1735.5823428600002</v>
      </c>
      <c r="K157" s="36">
        <f>SUMIFS(СВЦЭМ!$D$33:$D$776,СВЦЭМ!$A$33:$A$776,$A157,СВЦЭМ!$B$33:$B$776,K$143)+'СЕТ СН'!$I$14+СВЦЭМ!$D$10+'СЕТ СН'!$I$6-'СЕТ СН'!$I$26</f>
        <v>1694.0281783400001</v>
      </c>
      <c r="L157" s="36">
        <f>SUMIFS(СВЦЭМ!$D$33:$D$776,СВЦЭМ!$A$33:$A$776,$A157,СВЦЭМ!$B$33:$B$776,L$143)+'СЕТ СН'!$I$14+СВЦЭМ!$D$10+'СЕТ СН'!$I$6-'СЕТ СН'!$I$26</f>
        <v>1681.3315477800002</v>
      </c>
      <c r="M157" s="36">
        <f>SUMIFS(СВЦЭМ!$D$33:$D$776,СВЦЭМ!$A$33:$A$776,$A157,СВЦЭМ!$B$33:$B$776,M$143)+'СЕТ СН'!$I$14+СВЦЭМ!$D$10+'СЕТ СН'!$I$6-'СЕТ СН'!$I$26</f>
        <v>1682.3298239699998</v>
      </c>
      <c r="N157" s="36">
        <f>SUMIFS(СВЦЭМ!$D$33:$D$776,СВЦЭМ!$A$33:$A$776,$A157,СВЦЭМ!$B$33:$B$776,N$143)+'СЕТ СН'!$I$14+СВЦЭМ!$D$10+'СЕТ СН'!$I$6-'СЕТ СН'!$I$26</f>
        <v>1695.6998581600001</v>
      </c>
      <c r="O157" s="36">
        <f>SUMIFS(СВЦЭМ!$D$33:$D$776,СВЦЭМ!$A$33:$A$776,$A157,СВЦЭМ!$B$33:$B$776,O$143)+'СЕТ СН'!$I$14+СВЦЭМ!$D$10+'СЕТ СН'!$I$6-'СЕТ СН'!$I$26</f>
        <v>1708.0770580200001</v>
      </c>
      <c r="P157" s="36">
        <f>SUMIFS(СВЦЭМ!$D$33:$D$776,СВЦЭМ!$A$33:$A$776,$A157,СВЦЭМ!$B$33:$B$776,P$143)+'СЕТ СН'!$I$14+СВЦЭМ!$D$10+'СЕТ СН'!$I$6-'СЕТ СН'!$I$26</f>
        <v>1720.0912020400001</v>
      </c>
      <c r="Q157" s="36">
        <f>SUMIFS(СВЦЭМ!$D$33:$D$776,СВЦЭМ!$A$33:$A$776,$A157,СВЦЭМ!$B$33:$B$776,Q$143)+'СЕТ СН'!$I$14+СВЦЭМ!$D$10+'СЕТ СН'!$I$6-'СЕТ СН'!$I$26</f>
        <v>1724.0155906800001</v>
      </c>
      <c r="R157" s="36">
        <f>SUMIFS(СВЦЭМ!$D$33:$D$776,СВЦЭМ!$A$33:$A$776,$A157,СВЦЭМ!$B$33:$B$776,R$143)+'СЕТ СН'!$I$14+СВЦЭМ!$D$10+'СЕТ СН'!$I$6-'СЕТ СН'!$I$26</f>
        <v>1720.9608517900001</v>
      </c>
      <c r="S157" s="36">
        <f>SUMIFS(СВЦЭМ!$D$33:$D$776,СВЦЭМ!$A$33:$A$776,$A157,СВЦЭМ!$B$33:$B$776,S$143)+'СЕТ СН'!$I$14+СВЦЭМ!$D$10+'СЕТ СН'!$I$6-'СЕТ СН'!$I$26</f>
        <v>1693.0249775500001</v>
      </c>
      <c r="T157" s="36">
        <f>SUMIFS(СВЦЭМ!$D$33:$D$776,СВЦЭМ!$A$33:$A$776,$A157,СВЦЭМ!$B$33:$B$776,T$143)+'СЕТ СН'!$I$14+СВЦЭМ!$D$10+'СЕТ СН'!$I$6-'СЕТ СН'!$I$26</f>
        <v>1659.7669240299999</v>
      </c>
      <c r="U157" s="36">
        <f>SUMIFS(СВЦЭМ!$D$33:$D$776,СВЦЭМ!$A$33:$A$776,$A157,СВЦЭМ!$B$33:$B$776,U$143)+'СЕТ СН'!$I$14+СВЦЭМ!$D$10+'СЕТ СН'!$I$6-'СЕТ СН'!$I$26</f>
        <v>1661.0855247699999</v>
      </c>
      <c r="V157" s="36">
        <f>SUMIFS(СВЦЭМ!$D$33:$D$776,СВЦЭМ!$A$33:$A$776,$A157,СВЦЭМ!$B$33:$B$776,V$143)+'СЕТ СН'!$I$14+СВЦЭМ!$D$10+'СЕТ СН'!$I$6-'СЕТ СН'!$I$26</f>
        <v>1687.4998334699999</v>
      </c>
      <c r="W157" s="36">
        <f>SUMIFS(СВЦЭМ!$D$33:$D$776,СВЦЭМ!$A$33:$A$776,$A157,СВЦЭМ!$B$33:$B$776,W$143)+'СЕТ СН'!$I$14+СВЦЭМ!$D$10+'СЕТ СН'!$I$6-'СЕТ СН'!$I$26</f>
        <v>1707.8313779700002</v>
      </c>
      <c r="X157" s="36">
        <f>SUMIFS(СВЦЭМ!$D$33:$D$776,СВЦЭМ!$A$33:$A$776,$A157,СВЦЭМ!$B$33:$B$776,X$143)+'СЕТ СН'!$I$14+СВЦЭМ!$D$10+'СЕТ СН'!$I$6-'СЕТ СН'!$I$26</f>
        <v>1727.52433849</v>
      </c>
      <c r="Y157" s="36">
        <f>SUMIFS(СВЦЭМ!$D$33:$D$776,СВЦЭМ!$A$33:$A$776,$A157,СВЦЭМ!$B$33:$B$776,Y$143)+'СЕТ СН'!$I$14+СВЦЭМ!$D$10+'СЕТ СН'!$I$6-'СЕТ СН'!$I$26</f>
        <v>1751.6588064499997</v>
      </c>
    </row>
    <row r="158" spans="1:25" ht="15.75" x14ac:dyDescent="0.2">
      <c r="A158" s="35">
        <f t="shared" si="4"/>
        <v>44242</v>
      </c>
      <c r="B158" s="36">
        <f>SUMIFS(СВЦЭМ!$D$33:$D$776,СВЦЭМ!$A$33:$A$776,$A158,СВЦЭМ!$B$33:$B$776,B$143)+'СЕТ СН'!$I$14+СВЦЭМ!$D$10+'СЕТ СН'!$I$6-'СЕТ СН'!$I$26</f>
        <v>1780.89731906</v>
      </c>
      <c r="C158" s="36">
        <f>SUMIFS(СВЦЭМ!$D$33:$D$776,СВЦЭМ!$A$33:$A$776,$A158,СВЦЭМ!$B$33:$B$776,C$143)+'СЕТ СН'!$I$14+СВЦЭМ!$D$10+'СЕТ СН'!$I$6-'СЕТ СН'!$I$26</f>
        <v>1786.6720356699998</v>
      </c>
      <c r="D158" s="36">
        <f>SUMIFS(СВЦЭМ!$D$33:$D$776,СВЦЭМ!$A$33:$A$776,$A158,СВЦЭМ!$B$33:$B$776,D$143)+'СЕТ СН'!$I$14+СВЦЭМ!$D$10+'СЕТ СН'!$I$6-'СЕТ СН'!$I$26</f>
        <v>1782.05410545</v>
      </c>
      <c r="E158" s="36">
        <f>SUMIFS(СВЦЭМ!$D$33:$D$776,СВЦЭМ!$A$33:$A$776,$A158,СВЦЭМ!$B$33:$B$776,E$143)+'СЕТ СН'!$I$14+СВЦЭМ!$D$10+'СЕТ СН'!$I$6-'СЕТ СН'!$I$26</f>
        <v>1781.7585262699999</v>
      </c>
      <c r="F158" s="36">
        <f>SUMIFS(СВЦЭМ!$D$33:$D$776,СВЦЭМ!$A$33:$A$776,$A158,СВЦЭМ!$B$33:$B$776,F$143)+'СЕТ СН'!$I$14+СВЦЭМ!$D$10+'СЕТ СН'!$I$6-'СЕТ СН'!$I$26</f>
        <v>1786.9451531199998</v>
      </c>
      <c r="G158" s="36">
        <f>SUMIFS(СВЦЭМ!$D$33:$D$776,СВЦЭМ!$A$33:$A$776,$A158,СВЦЭМ!$B$33:$B$776,G$143)+'СЕТ СН'!$I$14+СВЦЭМ!$D$10+'СЕТ СН'!$I$6-'СЕТ СН'!$I$26</f>
        <v>1790.4684154000001</v>
      </c>
      <c r="H158" s="36">
        <f>SUMIFS(СВЦЭМ!$D$33:$D$776,СВЦЭМ!$A$33:$A$776,$A158,СВЦЭМ!$B$33:$B$776,H$143)+'СЕТ СН'!$I$14+СВЦЭМ!$D$10+'СЕТ СН'!$I$6-'СЕТ СН'!$I$26</f>
        <v>1786.5544702299999</v>
      </c>
      <c r="I158" s="36">
        <f>SUMIFS(СВЦЭМ!$D$33:$D$776,СВЦЭМ!$A$33:$A$776,$A158,СВЦЭМ!$B$33:$B$776,I$143)+'СЕТ СН'!$I$14+СВЦЭМ!$D$10+'СЕТ СН'!$I$6-'СЕТ СН'!$I$26</f>
        <v>1743.0151789000001</v>
      </c>
      <c r="J158" s="36">
        <f>SUMIFS(СВЦЭМ!$D$33:$D$776,СВЦЭМ!$A$33:$A$776,$A158,СВЦЭМ!$B$33:$B$776,J$143)+'СЕТ СН'!$I$14+СВЦЭМ!$D$10+'СЕТ СН'!$I$6-'СЕТ СН'!$I$26</f>
        <v>1722.2042809200002</v>
      </c>
      <c r="K158" s="36">
        <f>SUMIFS(СВЦЭМ!$D$33:$D$776,СВЦЭМ!$A$33:$A$776,$A158,СВЦЭМ!$B$33:$B$776,K$143)+'СЕТ СН'!$I$14+СВЦЭМ!$D$10+'СЕТ СН'!$I$6-'СЕТ СН'!$I$26</f>
        <v>1718.4779438999999</v>
      </c>
      <c r="L158" s="36">
        <f>SUMIFS(СВЦЭМ!$D$33:$D$776,СВЦЭМ!$A$33:$A$776,$A158,СВЦЭМ!$B$33:$B$776,L$143)+'СЕТ СН'!$I$14+СВЦЭМ!$D$10+'СЕТ СН'!$I$6-'СЕТ СН'!$I$26</f>
        <v>1712.0966258399999</v>
      </c>
      <c r="M158" s="36">
        <f>SUMIFS(СВЦЭМ!$D$33:$D$776,СВЦЭМ!$A$33:$A$776,$A158,СВЦЭМ!$B$33:$B$776,M$143)+'СЕТ СН'!$I$14+СВЦЭМ!$D$10+'СЕТ СН'!$I$6-'СЕТ СН'!$I$26</f>
        <v>1720.6758906300001</v>
      </c>
      <c r="N158" s="36">
        <f>SUMIFS(СВЦЭМ!$D$33:$D$776,СВЦЭМ!$A$33:$A$776,$A158,СВЦЭМ!$B$33:$B$776,N$143)+'СЕТ СН'!$I$14+СВЦЭМ!$D$10+'СЕТ СН'!$I$6-'СЕТ СН'!$I$26</f>
        <v>1729.3356283200001</v>
      </c>
      <c r="O158" s="36">
        <f>SUMIFS(СВЦЭМ!$D$33:$D$776,СВЦЭМ!$A$33:$A$776,$A158,СВЦЭМ!$B$33:$B$776,O$143)+'СЕТ СН'!$I$14+СВЦЭМ!$D$10+'СЕТ СН'!$I$6-'СЕТ СН'!$I$26</f>
        <v>1736.0828215000001</v>
      </c>
      <c r="P158" s="36">
        <f>SUMIFS(СВЦЭМ!$D$33:$D$776,СВЦЭМ!$A$33:$A$776,$A158,СВЦЭМ!$B$33:$B$776,P$143)+'СЕТ СН'!$I$14+СВЦЭМ!$D$10+'СЕТ СН'!$I$6-'СЕТ СН'!$I$26</f>
        <v>1729.44526236</v>
      </c>
      <c r="Q158" s="36">
        <f>SUMIFS(СВЦЭМ!$D$33:$D$776,СВЦЭМ!$A$33:$A$776,$A158,СВЦЭМ!$B$33:$B$776,Q$143)+'СЕТ СН'!$I$14+СВЦЭМ!$D$10+'СЕТ СН'!$I$6-'СЕТ СН'!$I$26</f>
        <v>1725.79131452</v>
      </c>
      <c r="R158" s="36">
        <f>SUMIFS(СВЦЭМ!$D$33:$D$776,СВЦЭМ!$A$33:$A$776,$A158,СВЦЭМ!$B$33:$B$776,R$143)+'СЕТ СН'!$I$14+СВЦЭМ!$D$10+'СЕТ СН'!$I$6-'СЕТ СН'!$I$26</f>
        <v>1719.3601849500001</v>
      </c>
      <c r="S158" s="36">
        <f>SUMIFS(СВЦЭМ!$D$33:$D$776,СВЦЭМ!$A$33:$A$776,$A158,СВЦЭМ!$B$33:$B$776,S$143)+'СЕТ СН'!$I$14+СВЦЭМ!$D$10+'СЕТ СН'!$I$6-'СЕТ СН'!$I$26</f>
        <v>1708.7835097699999</v>
      </c>
      <c r="T158" s="36">
        <f>SUMIFS(СВЦЭМ!$D$33:$D$776,СВЦЭМ!$A$33:$A$776,$A158,СВЦЭМ!$B$33:$B$776,T$143)+'СЕТ СН'!$I$14+СВЦЭМ!$D$10+'СЕТ СН'!$I$6-'СЕТ СН'!$I$26</f>
        <v>1688.8557198499998</v>
      </c>
      <c r="U158" s="36">
        <f>SUMIFS(СВЦЭМ!$D$33:$D$776,СВЦЭМ!$A$33:$A$776,$A158,СВЦЭМ!$B$33:$B$776,U$143)+'СЕТ СН'!$I$14+СВЦЭМ!$D$10+'СЕТ СН'!$I$6-'СЕТ СН'!$I$26</f>
        <v>1683.9365721200002</v>
      </c>
      <c r="V158" s="36">
        <f>SUMIFS(СВЦЭМ!$D$33:$D$776,СВЦЭМ!$A$33:$A$776,$A158,СВЦЭМ!$B$33:$B$776,V$143)+'СЕТ СН'!$I$14+СВЦЭМ!$D$10+'СЕТ СН'!$I$6-'СЕТ СН'!$I$26</f>
        <v>1692.2645084800001</v>
      </c>
      <c r="W158" s="36">
        <f>SUMIFS(СВЦЭМ!$D$33:$D$776,СВЦЭМ!$A$33:$A$776,$A158,СВЦЭМ!$B$33:$B$776,W$143)+'СЕТ СН'!$I$14+СВЦЭМ!$D$10+'СЕТ СН'!$I$6-'СЕТ СН'!$I$26</f>
        <v>1720.77566682</v>
      </c>
      <c r="X158" s="36">
        <f>SUMIFS(СВЦЭМ!$D$33:$D$776,СВЦЭМ!$A$33:$A$776,$A158,СВЦЭМ!$B$33:$B$776,X$143)+'СЕТ СН'!$I$14+СВЦЭМ!$D$10+'СЕТ СН'!$I$6-'СЕТ СН'!$I$26</f>
        <v>1731.5965383499997</v>
      </c>
      <c r="Y158" s="36">
        <f>SUMIFS(СВЦЭМ!$D$33:$D$776,СВЦЭМ!$A$33:$A$776,$A158,СВЦЭМ!$B$33:$B$776,Y$143)+'СЕТ СН'!$I$14+СВЦЭМ!$D$10+'СЕТ СН'!$I$6-'СЕТ СН'!$I$26</f>
        <v>1729.5920308099999</v>
      </c>
    </row>
    <row r="159" spans="1:25" ht="15.75" x14ac:dyDescent="0.2">
      <c r="A159" s="35">
        <f t="shared" si="4"/>
        <v>44243</v>
      </c>
      <c r="B159" s="36">
        <f>SUMIFS(СВЦЭМ!$D$33:$D$776,СВЦЭМ!$A$33:$A$776,$A159,СВЦЭМ!$B$33:$B$776,B$143)+'СЕТ СН'!$I$14+СВЦЭМ!$D$10+'СЕТ СН'!$I$6-'СЕТ СН'!$I$26</f>
        <v>1684.96863042</v>
      </c>
      <c r="C159" s="36">
        <f>SUMIFS(СВЦЭМ!$D$33:$D$776,СВЦЭМ!$A$33:$A$776,$A159,СВЦЭМ!$B$33:$B$776,C$143)+'СЕТ СН'!$I$14+СВЦЭМ!$D$10+'СЕТ СН'!$I$6-'СЕТ СН'!$I$26</f>
        <v>1713.49518214</v>
      </c>
      <c r="D159" s="36">
        <f>SUMIFS(СВЦЭМ!$D$33:$D$776,СВЦЭМ!$A$33:$A$776,$A159,СВЦЭМ!$B$33:$B$776,D$143)+'СЕТ СН'!$I$14+СВЦЭМ!$D$10+'СЕТ СН'!$I$6-'СЕТ СН'!$I$26</f>
        <v>1713.48105416</v>
      </c>
      <c r="E159" s="36">
        <f>SUMIFS(СВЦЭМ!$D$33:$D$776,СВЦЭМ!$A$33:$A$776,$A159,СВЦЭМ!$B$33:$B$776,E$143)+'СЕТ СН'!$I$14+СВЦЭМ!$D$10+'СЕТ СН'!$I$6-'СЕТ СН'!$I$26</f>
        <v>1720.4446933300001</v>
      </c>
      <c r="F159" s="36">
        <f>SUMIFS(СВЦЭМ!$D$33:$D$776,СВЦЭМ!$A$33:$A$776,$A159,СВЦЭМ!$B$33:$B$776,F$143)+'СЕТ СН'!$I$14+СВЦЭМ!$D$10+'СЕТ СН'!$I$6-'СЕТ СН'!$I$26</f>
        <v>1707.62765214</v>
      </c>
      <c r="G159" s="36">
        <f>SUMIFS(СВЦЭМ!$D$33:$D$776,СВЦЭМ!$A$33:$A$776,$A159,СВЦЭМ!$B$33:$B$776,G$143)+'СЕТ СН'!$I$14+СВЦЭМ!$D$10+'СЕТ СН'!$I$6-'СЕТ СН'!$I$26</f>
        <v>1673.0721022099999</v>
      </c>
      <c r="H159" s="36">
        <f>SUMIFS(СВЦЭМ!$D$33:$D$776,СВЦЭМ!$A$33:$A$776,$A159,СВЦЭМ!$B$33:$B$776,H$143)+'СЕТ СН'!$I$14+СВЦЭМ!$D$10+'СЕТ СН'!$I$6-'СЕТ СН'!$I$26</f>
        <v>1661.24619186</v>
      </c>
      <c r="I159" s="36">
        <f>SUMIFS(СВЦЭМ!$D$33:$D$776,СВЦЭМ!$A$33:$A$776,$A159,СВЦЭМ!$B$33:$B$776,I$143)+'СЕТ СН'!$I$14+СВЦЭМ!$D$10+'СЕТ СН'!$I$6-'СЕТ СН'!$I$26</f>
        <v>1669.5810564399999</v>
      </c>
      <c r="J159" s="36">
        <f>SUMIFS(СВЦЭМ!$D$33:$D$776,СВЦЭМ!$A$33:$A$776,$A159,СВЦЭМ!$B$33:$B$776,J$143)+'СЕТ СН'!$I$14+СВЦЭМ!$D$10+'СЕТ СН'!$I$6-'СЕТ СН'!$I$26</f>
        <v>1680.8535961600001</v>
      </c>
      <c r="K159" s="36">
        <f>SUMIFS(СВЦЭМ!$D$33:$D$776,СВЦЭМ!$A$33:$A$776,$A159,СВЦЭМ!$B$33:$B$776,K$143)+'СЕТ СН'!$I$14+СВЦЭМ!$D$10+'СЕТ СН'!$I$6-'СЕТ СН'!$I$26</f>
        <v>1682.52509551</v>
      </c>
      <c r="L159" s="36">
        <f>SUMIFS(СВЦЭМ!$D$33:$D$776,СВЦЭМ!$A$33:$A$776,$A159,СВЦЭМ!$B$33:$B$776,L$143)+'СЕТ СН'!$I$14+СВЦЭМ!$D$10+'СЕТ СН'!$I$6-'СЕТ СН'!$I$26</f>
        <v>1677.15899681</v>
      </c>
      <c r="M159" s="36">
        <f>SUMIFS(СВЦЭМ!$D$33:$D$776,СВЦЭМ!$A$33:$A$776,$A159,СВЦЭМ!$B$33:$B$776,M$143)+'СЕТ СН'!$I$14+СВЦЭМ!$D$10+'СЕТ СН'!$I$6-'СЕТ СН'!$I$26</f>
        <v>1669.52513297</v>
      </c>
      <c r="N159" s="36">
        <f>SUMIFS(СВЦЭМ!$D$33:$D$776,СВЦЭМ!$A$33:$A$776,$A159,СВЦЭМ!$B$33:$B$776,N$143)+'СЕТ СН'!$I$14+СВЦЭМ!$D$10+'СЕТ СН'!$I$6-'СЕТ СН'!$I$26</f>
        <v>1659.8670772999999</v>
      </c>
      <c r="O159" s="36">
        <f>SUMIFS(СВЦЭМ!$D$33:$D$776,СВЦЭМ!$A$33:$A$776,$A159,СВЦЭМ!$B$33:$B$776,O$143)+'СЕТ СН'!$I$14+СВЦЭМ!$D$10+'СЕТ СН'!$I$6-'СЕТ СН'!$I$26</f>
        <v>1651.55683056</v>
      </c>
      <c r="P159" s="36">
        <f>SUMIFS(СВЦЭМ!$D$33:$D$776,СВЦЭМ!$A$33:$A$776,$A159,СВЦЭМ!$B$33:$B$776,P$143)+'СЕТ СН'!$I$14+СВЦЭМ!$D$10+'СЕТ СН'!$I$6-'СЕТ СН'!$I$26</f>
        <v>1658.6909529</v>
      </c>
      <c r="Q159" s="36">
        <f>SUMIFS(СВЦЭМ!$D$33:$D$776,СВЦЭМ!$A$33:$A$776,$A159,СВЦЭМ!$B$33:$B$776,Q$143)+'СЕТ СН'!$I$14+СВЦЭМ!$D$10+'СЕТ СН'!$I$6-'СЕТ СН'!$I$26</f>
        <v>1655.6784683799999</v>
      </c>
      <c r="R159" s="36">
        <f>SUMIFS(СВЦЭМ!$D$33:$D$776,СВЦЭМ!$A$33:$A$776,$A159,СВЦЭМ!$B$33:$B$776,R$143)+'СЕТ СН'!$I$14+СВЦЭМ!$D$10+'СЕТ СН'!$I$6-'СЕТ СН'!$I$26</f>
        <v>1649.25751872</v>
      </c>
      <c r="S159" s="36">
        <f>SUMIFS(СВЦЭМ!$D$33:$D$776,СВЦЭМ!$A$33:$A$776,$A159,СВЦЭМ!$B$33:$B$776,S$143)+'СЕТ СН'!$I$14+СВЦЭМ!$D$10+'СЕТ СН'!$I$6-'СЕТ СН'!$I$26</f>
        <v>1643.9758006</v>
      </c>
      <c r="T159" s="36">
        <f>SUMIFS(СВЦЭМ!$D$33:$D$776,СВЦЭМ!$A$33:$A$776,$A159,СВЦЭМ!$B$33:$B$776,T$143)+'СЕТ СН'!$I$14+СВЦЭМ!$D$10+'СЕТ СН'!$I$6-'СЕТ СН'!$I$26</f>
        <v>1671.22908985</v>
      </c>
      <c r="U159" s="36">
        <f>SUMIFS(СВЦЭМ!$D$33:$D$776,СВЦЭМ!$A$33:$A$776,$A159,СВЦЭМ!$B$33:$B$776,U$143)+'СЕТ СН'!$I$14+СВЦЭМ!$D$10+'СЕТ СН'!$I$6-'СЕТ СН'!$I$26</f>
        <v>1677.8406243099998</v>
      </c>
      <c r="V159" s="36">
        <f>SUMIFS(СВЦЭМ!$D$33:$D$776,СВЦЭМ!$A$33:$A$776,$A159,СВЦЭМ!$B$33:$B$776,V$143)+'СЕТ СН'!$I$14+СВЦЭМ!$D$10+'СЕТ СН'!$I$6-'СЕТ СН'!$I$26</f>
        <v>1682.8669265200001</v>
      </c>
      <c r="W159" s="36">
        <f>SUMIFS(СВЦЭМ!$D$33:$D$776,СВЦЭМ!$A$33:$A$776,$A159,СВЦЭМ!$B$33:$B$776,W$143)+'СЕТ СН'!$I$14+СВЦЭМ!$D$10+'СЕТ СН'!$I$6-'СЕТ СН'!$I$26</f>
        <v>1684.75425301</v>
      </c>
      <c r="X159" s="36">
        <f>SUMIFS(СВЦЭМ!$D$33:$D$776,СВЦЭМ!$A$33:$A$776,$A159,СВЦЭМ!$B$33:$B$776,X$143)+'СЕТ СН'!$I$14+СВЦЭМ!$D$10+'СЕТ СН'!$I$6-'СЕТ СН'!$I$26</f>
        <v>1665.2544639299999</v>
      </c>
      <c r="Y159" s="36">
        <f>SUMIFS(СВЦЭМ!$D$33:$D$776,СВЦЭМ!$A$33:$A$776,$A159,СВЦЭМ!$B$33:$B$776,Y$143)+'СЕТ СН'!$I$14+СВЦЭМ!$D$10+'СЕТ СН'!$I$6-'СЕТ СН'!$I$26</f>
        <v>1683.9874469199999</v>
      </c>
    </row>
    <row r="160" spans="1:25" ht="15.75" x14ac:dyDescent="0.2">
      <c r="A160" s="35">
        <f t="shared" si="4"/>
        <v>44244</v>
      </c>
      <c r="B160" s="36">
        <f>SUMIFS(СВЦЭМ!$D$33:$D$776,СВЦЭМ!$A$33:$A$776,$A160,СВЦЭМ!$B$33:$B$776,B$143)+'СЕТ СН'!$I$14+СВЦЭМ!$D$10+'СЕТ СН'!$I$6-'СЕТ СН'!$I$26</f>
        <v>1688.6715875</v>
      </c>
      <c r="C160" s="36">
        <f>SUMIFS(СВЦЭМ!$D$33:$D$776,СВЦЭМ!$A$33:$A$776,$A160,СВЦЭМ!$B$33:$B$776,C$143)+'СЕТ СН'!$I$14+СВЦЭМ!$D$10+'СЕТ СН'!$I$6-'СЕТ СН'!$I$26</f>
        <v>1722.37461747</v>
      </c>
      <c r="D160" s="36">
        <f>SUMIFS(СВЦЭМ!$D$33:$D$776,СВЦЭМ!$A$33:$A$776,$A160,СВЦЭМ!$B$33:$B$776,D$143)+'СЕТ СН'!$I$14+СВЦЭМ!$D$10+'СЕТ СН'!$I$6-'СЕТ СН'!$I$26</f>
        <v>1750.1744110099999</v>
      </c>
      <c r="E160" s="36">
        <f>SUMIFS(СВЦЭМ!$D$33:$D$776,СВЦЭМ!$A$33:$A$776,$A160,СВЦЭМ!$B$33:$B$776,E$143)+'СЕТ СН'!$I$14+СВЦЭМ!$D$10+'СЕТ СН'!$I$6-'СЕТ СН'!$I$26</f>
        <v>1747.7652818799997</v>
      </c>
      <c r="F160" s="36">
        <f>SUMIFS(СВЦЭМ!$D$33:$D$776,СВЦЭМ!$A$33:$A$776,$A160,СВЦЭМ!$B$33:$B$776,F$143)+'СЕТ СН'!$I$14+СВЦЭМ!$D$10+'СЕТ СН'!$I$6-'СЕТ СН'!$I$26</f>
        <v>1731.8825540499997</v>
      </c>
      <c r="G160" s="36">
        <f>SUMIFS(СВЦЭМ!$D$33:$D$776,СВЦЭМ!$A$33:$A$776,$A160,СВЦЭМ!$B$33:$B$776,G$143)+'СЕТ СН'!$I$14+СВЦЭМ!$D$10+'СЕТ СН'!$I$6-'СЕТ СН'!$I$26</f>
        <v>1694.6836969000001</v>
      </c>
      <c r="H160" s="36">
        <f>SUMIFS(СВЦЭМ!$D$33:$D$776,СВЦЭМ!$A$33:$A$776,$A160,СВЦЭМ!$B$33:$B$776,H$143)+'СЕТ СН'!$I$14+СВЦЭМ!$D$10+'СЕТ СН'!$I$6-'СЕТ СН'!$I$26</f>
        <v>1676.0669552599998</v>
      </c>
      <c r="I160" s="36">
        <f>SUMIFS(СВЦЭМ!$D$33:$D$776,СВЦЭМ!$A$33:$A$776,$A160,СВЦЭМ!$B$33:$B$776,I$143)+'СЕТ СН'!$I$14+СВЦЭМ!$D$10+'СЕТ СН'!$I$6-'СЕТ СН'!$I$26</f>
        <v>1672.3010452399999</v>
      </c>
      <c r="J160" s="36">
        <f>SUMIFS(СВЦЭМ!$D$33:$D$776,СВЦЭМ!$A$33:$A$776,$A160,СВЦЭМ!$B$33:$B$776,J$143)+'СЕТ СН'!$I$14+СВЦЭМ!$D$10+'СЕТ СН'!$I$6-'СЕТ СН'!$I$26</f>
        <v>1678.6719894600001</v>
      </c>
      <c r="K160" s="36">
        <f>SUMIFS(СВЦЭМ!$D$33:$D$776,СВЦЭМ!$A$33:$A$776,$A160,СВЦЭМ!$B$33:$B$776,K$143)+'СЕТ СН'!$I$14+СВЦЭМ!$D$10+'СЕТ СН'!$I$6-'СЕТ СН'!$I$26</f>
        <v>1677.1620199899999</v>
      </c>
      <c r="L160" s="36">
        <f>SUMIFS(СВЦЭМ!$D$33:$D$776,СВЦЭМ!$A$33:$A$776,$A160,СВЦЭМ!$B$33:$B$776,L$143)+'СЕТ СН'!$I$14+СВЦЭМ!$D$10+'СЕТ СН'!$I$6-'СЕТ СН'!$I$26</f>
        <v>1671.1222157</v>
      </c>
      <c r="M160" s="36">
        <f>SUMIFS(СВЦЭМ!$D$33:$D$776,СВЦЭМ!$A$33:$A$776,$A160,СВЦЭМ!$B$33:$B$776,M$143)+'СЕТ СН'!$I$14+СВЦЭМ!$D$10+'СЕТ СН'!$I$6-'СЕТ СН'!$I$26</f>
        <v>1669.43320356</v>
      </c>
      <c r="N160" s="36">
        <f>SUMIFS(СВЦЭМ!$D$33:$D$776,СВЦЭМ!$A$33:$A$776,$A160,СВЦЭМ!$B$33:$B$776,N$143)+'СЕТ СН'!$I$14+СВЦЭМ!$D$10+'СЕТ СН'!$I$6-'СЕТ СН'!$I$26</f>
        <v>1667.1876741900001</v>
      </c>
      <c r="O160" s="36">
        <f>SUMIFS(СВЦЭМ!$D$33:$D$776,СВЦЭМ!$A$33:$A$776,$A160,СВЦЭМ!$B$33:$B$776,O$143)+'СЕТ СН'!$I$14+СВЦЭМ!$D$10+'СЕТ СН'!$I$6-'СЕТ СН'!$I$26</f>
        <v>1650.8030212899998</v>
      </c>
      <c r="P160" s="36">
        <f>SUMIFS(СВЦЭМ!$D$33:$D$776,СВЦЭМ!$A$33:$A$776,$A160,СВЦЭМ!$B$33:$B$776,P$143)+'СЕТ СН'!$I$14+СВЦЭМ!$D$10+'СЕТ СН'!$I$6-'СЕТ СН'!$I$26</f>
        <v>1651.02668045</v>
      </c>
      <c r="Q160" s="36">
        <f>SUMIFS(СВЦЭМ!$D$33:$D$776,СВЦЭМ!$A$33:$A$776,$A160,СВЦЭМ!$B$33:$B$776,Q$143)+'СЕТ СН'!$I$14+СВЦЭМ!$D$10+'СЕТ СН'!$I$6-'СЕТ СН'!$I$26</f>
        <v>1672.07917155</v>
      </c>
      <c r="R160" s="36">
        <f>SUMIFS(СВЦЭМ!$D$33:$D$776,СВЦЭМ!$A$33:$A$776,$A160,СВЦЭМ!$B$33:$B$776,R$143)+'СЕТ СН'!$I$14+СВЦЭМ!$D$10+'СЕТ СН'!$I$6-'СЕТ СН'!$I$26</f>
        <v>1666.4255387499998</v>
      </c>
      <c r="S160" s="36">
        <f>SUMIFS(СВЦЭМ!$D$33:$D$776,СВЦЭМ!$A$33:$A$776,$A160,СВЦЭМ!$B$33:$B$776,S$143)+'СЕТ СН'!$I$14+СВЦЭМ!$D$10+'СЕТ СН'!$I$6-'СЕТ СН'!$I$26</f>
        <v>1655.8416779499998</v>
      </c>
      <c r="T160" s="36">
        <f>SUMIFS(СВЦЭМ!$D$33:$D$776,СВЦЭМ!$A$33:$A$776,$A160,СВЦЭМ!$B$33:$B$776,T$143)+'СЕТ СН'!$I$14+СВЦЭМ!$D$10+'СЕТ СН'!$I$6-'СЕТ СН'!$I$26</f>
        <v>1664.4344243799999</v>
      </c>
      <c r="U160" s="36">
        <f>SUMIFS(СВЦЭМ!$D$33:$D$776,СВЦЭМ!$A$33:$A$776,$A160,СВЦЭМ!$B$33:$B$776,U$143)+'СЕТ СН'!$I$14+СВЦЭМ!$D$10+'СЕТ СН'!$I$6-'СЕТ СН'!$I$26</f>
        <v>1673.8390746099999</v>
      </c>
      <c r="V160" s="36">
        <f>SUMIFS(СВЦЭМ!$D$33:$D$776,СВЦЭМ!$A$33:$A$776,$A160,СВЦЭМ!$B$33:$B$776,V$143)+'СЕТ СН'!$I$14+СВЦЭМ!$D$10+'СЕТ СН'!$I$6-'СЕТ СН'!$I$26</f>
        <v>1671.5458879999999</v>
      </c>
      <c r="W160" s="36">
        <f>SUMIFS(СВЦЭМ!$D$33:$D$776,СВЦЭМ!$A$33:$A$776,$A160,СВЦЭМ!$B$33:$B$776,W$143)+'СЕТ СН'!$I$14+СВЦЭМ!$D$10+'СЕТ СН'!$I$6-'СЕТ СН'!$I$26</f>
        <v>1666.49483147</v>
      </c>
      <c r="X160" s="36">
        <f>SUMIFS(СВЦЭМ!$D$33:$D$776,СВЦЭМ!$A$33:$A$776,$A160,СВЦЭМ!$B$33:$B$776,X$143)+'СЕТ СН'!$I$14+СВЦЭМ!$D$10+'СЕТ СН'!$I$6-'СЕТ СН'!$I$26</f>
        <v>1675.93190336</v>
      </c>
      <c r="Y160" s="36">
        <f>SUMIFS(СВЦЭМ!$D$33:$D$776,СВЦЭМ!$A$33:$A$776,$A160,СВЦЭМ!$B$33:$B$776,Y$143)+'СЕТ СН'!$I$14+СВЦЭМ!$D$10+'СЕТ СН'!$I$6-'СЕТ СН'!$I$26</f>
        <v>1685.46224127</v>
      </c>
    </row>
    <row r="161" spans="1:26" ht="15.75" x14ac:dyDescent="0.2">
      <c r="A161" s="35">
        <f t="shared" si="4"/>
        <v>44245</v>
      </c>
      <c r="B161" s="36">
        <f>SUMIFS(СВЦЭМ!$D$33:$D$776,СВЦЭМ!$A$33:$A$776,$A161,СВЦЭМ!$B$33:$B$776,B$143)+'СЕТ СН'!$I$14+СВЦЭМ!$D$10+'СЕТ СН'!$I$6-'СЕТ СН'!$I$26</f>
        <v>1720.63927414</v>
      </c>
      <c r="C161" s="36">
        <f>SUMIFS(СВЦЭМ!$D$33:$D$776,СВЦЭМ!$A$33:$A$776,$A161,СВЦЭМ!$B$33:$B$776,C$143)+'СЕТ СН'!$I$14+СВЦЭМ!$D$10+'СЕТ СН'!$I$6-'СЕТ СН'!$I$26</f>
        <v>1737.1823844699998</v>
      </c>
      <c r="D161" s="36">
        <f>SUMIFS(СВЦЭМ!$D$33:$D$776,СВЦЭМ!$A$33:$A$776,$A161,СВЦЭМ!$B$33:$B$776,D$143)+'СЕТ СН'!$I$14+СВЦЭМ!$D$10+'СЕТ СН'!$I$6-'СЕТ СН'!$I$26</f>
        <v>1768.0880800999998</v>
      </c>
      <c r="E161" s="36">
        <f>SUMIFS(СВЦЭМ!$D$33:$D$776,СВЦЭМ!$A$33:$A$776,$A161,СВЦЭМ!$B$33:$B$776,E$143)+'СЕТ СН'!$I$14+СВЦЭМ!$D$10+'СЕТ СН'!$I$6-'СЕТ СН'!$I$26</f>
        <v>1773.2797374199999</v>
      </c>
      <c r="F161" s="36">
        <f>SUMIFS(СВЦЭМ!$D$33:$D$776,СВЦЭМ!$A$33:$A$776,$A161,СВЦЭМ!$B$33:$B$776,F$143)+'СЕТ СН'!$I$14+СВЦЭМ!$D$10+'СЕТ СН'!$I$6-'СЕТ СН'!$I$26</f>
        <v>1764.2562049099997</v>
      </c>
      <c r="G161" s="36">
        <f>SUMIFS(СВЦЭМ!$D$33:$D$776,СВЦЭМ!$A$33:$A$776,$A161,СВЦЭМ!$B$33:$B$776,G$143)+'СЕТ СН'!$I$14+СВЦЭМ!$D$10+'СЕТ СН'!$I$6-'СЕТ СН'!$I$26</f>
        <v>1742.5801433500001</v>
      </c>
      <c r="H161" s="36">
        <f>SUMIFS(СВЦЭМ!$D$33:$D$776,СВЦЭМ!$A$33:$A$776,$A161,СВЦЭМ!$B$33:$B$776,H$143)+'СЕТ СН'!$I$14+СВЦЭМ!$D$10+'СЕТ СН'!$I$6-'СЕТ СН'!$I$26</f>
        <v>1700.5375627899998</v>
      </c>
      <c r="I161" s="36">
        <f>SUMIFS(СВЦЭМ!$D$33:$D$776,СВЦЭМ!$A$33:$A$776,$A161,СВЦЭМ!$B$33:$B$776,I$143)+'СЕТ СН'!$I$14+СВЦЭМ!$D$10+'СЕТ СН'!$I$6-'СЕТ СН'!$I$26</f>
        <v>1672.2714986599999</v>
      </c>
      <c r="J161" s="36">
        <f>SUMIFS(СВЦЭМ!$D$33:$D$776,СВЦЭМ!$A$33:$A$776,$A161,СВЦЭМ!$B$33:$B$776,J$143)+'СЕТ СН'!$I$14+СВЦЭМ!$D$10+'СЕТ СН'!$I$6-'СЕТ СН'!$I$26</f>
        <v>1647.96558688</v>
      </c>
      <c r="K161" s="36">
        <f>SUMIFS(СВЦЭМ!$D$33:$D$776,СВЦЭМ!$A$33:$A$776,$A161,СВЦЭМ!$B$33:$B$776,K$143)+'СЕТ СН'!$I$14+СВЦЭМ!$D$10+'СЕТ СН'!$I$6-'СЕТ СН'!$I$26</f>
        <v>1649.1097572799999</v>
      </c>
      <c r="L161" s="36">
        <f>SUMIFS(СВЦЭМ!$D$33:$D$776,СВЦЭМ!$A$33:$A$776,$A161,СВЦЭМ!$B$33:$B$776,L$143)+'СЕТ СН'!$I$14+СВЦЭМ!$D$10+'СЕТ СН'!$I$6-'СЕТ СН'!$I$26</f>
        <v>1644.3234413</v>
      </c>
      <c r="M161" s="36">
        <f>SUMIFS(СВЦЭМ!$D$33:$D$776,СВЦЭМ!$A$33:$A$776,$A161,СВЦЭМ!$B$33:$B$776,M$143)+'СЕТ СН'!$I$14+СВЦЭМ!$D$10+'СЕТ СН'!$I$6-'СЕТ СН'!$I$26</f>
        <v>1649.51819015</v>
      </c>
      <c r="N161" s="36">
        <f>SUMIFS(СВЦЭМ!$D$33:$D$776,СВЦЭМ!$A$33:$A$776,$A161,СВЦЭМ!$B$33:$B$776,N$143)+'СЕТ СН'!$I$14+СВЦЭМ!$D$10+'СЕТ СН'!$I$6-'СЕТ СН'!$I$26</f>
        <v>1663.1691147900001</v>
      </c>
      <c r="O161" s="36">
        <f>SUMIFS(СВЦЭМ!$D$33:$D$776,СВЦЭМ!$A$33:$A$776,$A161,СВЦЭМ!$B$33:$B$776,O$143)+'СЕТ СН'!$I$14+СВЦЭМ!$D$10+'СЕТ СН'!$I$6-'СЕТ СН'!$I$26</f>
        <v>1649.7018687699999</v>
      </c>
      <c r="P161" s="36">
        <f>SUMIFS(СВЦЭМ!$D$33:$D$776,СВЦЭМ!$A$33:$A$776,$A161,СВЦЭМ!$B$33:$B$776,P$143)+'СЕТ СН'!$I$14+СВЦЭМ!$D$10+'СЕТ СН'!$I$6-'СЕТ СН'!$I$26</f>
        <v>1651.76047672</v>
      </c>
      <c r="Q161" s="36">
        <f>SUMIFS(СВЦЭМ!$D$33:$D$776,СВЦЭМ!$A$33:$A$776,$A161,СВЦЭМ!$B$33:$B$776,Q$143)+'СЕТ СН'!$I$14+СВЦЭМ!$D$10+'СЕТ СН'!$I$6-'СЕТ СН'!$I$26</f>
        <v>1660.1434804400001</v>
      </c>
      <c r="R161" s="36">
        <f>SUMIFS(СВЦЭМ!$D$33:$D$776,СВЦЭМ!$A$33:$A$776,$A161,СВЦЭМ!$B$33:$B$776,R$143)+'СЕТ СН'!$I$14+СВЦЭМ!$D$10+'СЕТ СН'!$I$6-'СЕТ СН'!$I$26</f>
        <v>1673.4014685499999</v>
      </c>
      <c r="S161" s="36">
        <f>SUMIFS(СВЦЭМ!$D$33:$D$776,СВЦЭМ!$A$33:$A$776,$A161,СВЦЭМ!$B$33:$B$776,S$143)+'СЕТ СН'!$I$14+СВЦЭМ!$D$10+'СЕТ СН'!$I$6-'СЕТ СН'!$I$26</f>
        <v>1647.3492304699998</v>
      </c>
      <c r="T161" s="36">
        <f>SUMIFS(СВЦЭМ!$D$33:$D$776,СВЦЭМ!$A$33:$A$776,$A161,СВЦЭМ!$B$33:$B$776,T$143)+'СЕТ СН'!$I$14+СВЦЭМ!$D$10+'СЕТ СН'!$I$6-'СЕТ СН'!$I$26</f>
        <v>1623.38096948</v>
      </c>
      <c r="U161" s="36">
        <f>SUMIFS(СВЦЭМ!$D$33:$D$776,СВЦЭМ!$A$33:$A$776,$A161,СВЦЭМ!$B$33:$B$776,U$143)+'СЕТ СН'!$I$14+СВЦЭМ!$D$10+'СЕТ СН'!$I$6-'СЕТ СН'!$I$26</f>
        <v>1627.1279005199999</v>
      </c>
      <c r="V161" s="36">
        <f>SUMIFS(СВЦЭМ!$D$33:$D$776,СВЦЭМ!$A$33:$A$776,$A161,СВЦЭМ!$B$33:$B$776,V$143)+'СЕТ СН'!$I$14+СВЦЭМ!$D$10+'СЕТ СН'!$I$6-'СЕТ СН'!$I$26</f>
        <v>1617.6702131100001</v>
      </c>
      <c r="W161" s="36">
        <f>SUMIFS(СВЦЭМ!$D$33:$D$776,СВЦЭМ!$A$33:$A$776,$A161,СВЦЭМ!$B$33:$B$776,W$143)+'СЕТ СН'!$I$14+СВЦЭМ!$D$10+'СЕТ СН'!$I$6-'СЕТ СН'!$I$26</f>
        <v>1634.1580814700001</v>
      </c>
      <c r="X161" s="36">
        <f>SUMIFS(СВЦЭМ!$D$33:$D$776,СВЦЭМ!$A$33:$A$776,$A161,СВЦЭМ!$B$33:$B$776,X$143)+'СЕТ СН'!$I$14+СВЦЭМ!$D$10+'СЕТ СН'!$I$6-'СЕТ СН'!$I$26</f>
        <v>1648.5275895999998</v>
      </c>
      <c r="Y161" s="36">
        <f>SUMIFS(СВЦЭМ!$D$33:$D$776,СВЦЭМ!$A$33:$A$776,$A161,СВЦЭМ!$B$33:$B$776,Y$143)+'СЕТ СН'!$I$14+СВЦЭМ!$D$10+'СЕТ СН'!$I$6-'СЕТ СН'!$I$26</f>
        <v>1685.8945771499998</v>
      </c>
    </row>
    <row r="162" spans="1:26" ht="15.75" x14ac:dyDescent="0.2">
      <c r="A162" s="35">
        <f t="shared" si="4"/>
        <v>44246</v>
      </c>
      <c r="B162" s="36">
        <f>SUMIFS(СВЦЭМ!$D$33:$D$776,СВЦЭМ!$A$33:$A$776,$A162,СВЦЭМ!$B$33:$B$776,B$143)+'СЕТ СН'!$I$14+СВЦЭМ!$D$10+'СЕТ СН'!$I$6-'СЕТ СН'!$I$26</f>
        <v>1695.4315400400001</v>
      </c>
      <c r="C162" s="36">
        <f>SUMIFS(СВЦЭМ!$D$33:$D$776,СВЦЭМ!$A$33:$A$776,$A162,СВЦЭМ!$B$33:$B$776,C$143)+'СЕТ СН'!$I$14+СВЦЭМ!$D$10+'СЕТ СН'!$I$6-'СЕТ СН'!$I$26</f>
        <v>1719.4900533700002</v>
      </c>
      <c r="D162" s="36">
        <f>SUMIFS(СВЦЭМ!$D$33:$D$776,СВЦЭМ!$A$33:$A$776,$A162,СВЦЭМ!$B$33:$B$776,D$143)+'СЕТ СН'!$I$14+СВЦЭМ!$D$10+'СЕТ СН'!$I$6-'СЕТ СН'!$I$26</f>
        <v>1758.9967024399998</v>
      </c>
      <c r="E162" s="36">
        <f>SUMIFS(СВЦЭМ!$D$33:$D$776,СВЦЭМ!$A$33:$A$776,$A162,СВЦЭМ!$B$33:$B$776,E$143)+'СЕТ СН'!$I$14+СВЦЭМ!$D$10+'СЕТ СН'!$I$6-'СЕТ СН'!$I$26</f>
        <v>1764.2570163599999</v>
      </c>
      <c r="F162" s="36">
        <f>SUMIFS(СВЦЭМ!$D$33:$D$776,СВЦЭМ!$A$33:$A$776,$A162,СВЦЭМ!$B$33:$B$776,F$143)+'СЕТ СН'!$I$14+СВЦЭМ!$D$10+'СЕТ СН'!$I$6-'СЕТ СН'!$I$26</f>
        <v>1760.7612795800001</v>
      </c>
      <c r="G162" s="36">
        <f>SUMIFS(СВЦЭМ!$D$33:$D$776,СВЦЭМ!$A$33:$A$776,$A162,СВЦЭМ!$B$33:$B$776,G$143)+'СЕТ СН'!$I$14+СВЦЭМ!$D$10+'СЕТ СН'!$I$6-'СЕТ СН'!$I$26</f>
        <v>1734.73278781</v>
      </c>
      <c r="H162" s="36">
        <f>SUMIFS(СВЦЭМ!$D$33:$D$776,СВЦЭМ!$A$33:$A$776,$A162,СВЦЭМ!$B$33:$B$776,H$143)+'СЕТ СН'!$I$14+СВЦЭМ!$D$10+'СЕТ СН'!$I$6-'СЕТ СН'!$I$26</f>
        <v>1700.5119043099999</v>
      </c>
      <c r="I162" s="36">
        <f>SUMIFS(СВЦЭМ!$D$33:$D$776,СВЦЭМ!$A$33:$A$776,$A162,СВЦЭМ!$B$33:$B$776,I$143)+'СЕТ СН'!$I$14+СВЦЭМ!$D$10+'СЕТ СН'!$I$6-'СЕТ СН'!$I$26</f>
        <v>1668.36709185</v>
      </c>
      <c r="J162" s="36">
        <f>SUMIFS(СВЦЭМ!$D$33:$D$776,СВЦЭМ!$A$33:$A$776,$A162,СВЦЭМ!$B$33:$B$776,J$143)+'СЕТ СН'!$I$14+СВЦЭМ!$D$10+'СЕТ СН'!$I$6-'СЕТ СН'!$I$26</f>
        <v>1643.9327775500001</v>
      </c>
      <c r="K162" s="36">
        <f>SUMIFS(СВЦЭМ!$D$33:$D$776,СВЦЭМ!$A$33:$A$776,$A162,СВЦЭМ!$B$33:$B$776,K$143)+'СЕТ СН'!$I$14+СВЦЭМ!$D$10+'СЕТ СН'!$I$6-'СЕТ СН'!$I$26</f>
        <v>1644.6150625400001</v>
      </c>
      <c r="L162" s="36">
        <f>SUMIFS(СВЦЭМ!$D$33:$D$776,СВЦЭМ!$A$33:$A$776,$A162,СВЦЭМ!$B$33:$B$776,L$143)+'СЕТ СН'!$I$14+СВЦЭМ!$D$10+'СЕТ СН'!$I$6-'СЕТ СН'!$I$26</f>
        <v>1674.26003829</v>
      </c>
      <c r="M162" s="36">
        <f>SUMIFS(СВЦЭМ!$D$33:$D$776,СВЦЭМ!$A$33:$A$776,$A162,СВЦЭМ!$B$33:$B$776,M$143)+'СЕТ СН'!$I$14+СВЦЭМ!$D$10+'СЕТ СН'!$I$6-'СЕТ СН'!$I$26</f>
        <v>1660.1055448799998</v>
      </c>
      <c r="N162" s="36">
        <f>SUMIFS(СВЦЭМ!$D$33:$D$776,СВЦЭМ!$A$33:$A$776,$A162,СВЦЭМ!$B$33:$B$776,N$143)+'СЕТ СН'!$I$14+СВЦЭМ!$D$10+'СЕТ СН'!$I$6-'СЕТ СН'!$I$26</f>
        <v>1674.6596541199999</v>
      </c>
      <c r="O162" s="36">
        <f>SUMIFS(СВЦЭМ!$D$33:$D$776,СВЦЭМ!$A$33:$A$776,$A162,СВЦЭМ!$B$33:$B$776,O$143)+'СЕТ СН'!$I$14+СВЦЭМ!$D$10+'СЕТ СН'!$I$6-'СЕТ СН'!$I$26</f>
        <v>1682.90747121</v>
      </c>
      <c r="P162" s="36">
        <f>SUMIFS(СВЦЭМ!$D$33:$D$776,СВЦЭМ!$A$33:$A$776,$A162,СВЦЭМ!$B$33:$B$776,P$143)+'СЕТ СН'!$I$14+СВЦЭМ!$D$10+'СЕТ СН'!$I$6-'СЕТ СН'!$I$26</f>
        <v>1660.72451656</v>
      </c>
      <c r="Q162" s="36">
        <f>SUMIFS(СВЦЭМ!$D$33:$D$776,СВЦЭМ!$A$33:$A$776,$A162,СВЦЭМ!$B$33:$B$776,Q$143)+'СЕТ СН'!$I$14+СВЦЭМ!$D$10+'СЕТ СН'!$I$6-'СЕТ СН'!$I$26</f>
        <v>1667.0890039299998</v>
      </c>
      <c r="R162" s="36">
        <f>SUMIFS(СВЦЭМ!$D$33:$D$776,СВЦЭМ!$A$33:$A$776,$A162,СВЦЭМ!$B$33:$B$776,R$143)+'СЕТ СН'!$I$14+СВЦЭМ!$D$10+'СЕТ СН'!$I$6-'СЕТ СН'!$I$26</f>
        <v>1683.4059768100001</v>
      </c>
      <c r="S162" s="36">
        <f>SUMIFS(СВЦЭМ!$D$33:$D$776,СВЦЭМ!$A$33:$A$776,$A162,СВЦЭМ!$B$33:$B$776,S$143)+'СЕТ СН'!$I$14+СВЦЭМ!$D$10+'СЕТ СН'!$I$6-'СЕТ СН'!$I$26</f>
        <v>1666.30924172</v>
      </c>
      <c r="T162" s="36">
        <f>SUMIFS(СВЦЭМ!$D$33:$D$776,СВЦЭМ!$A$33:$A$776,$A162,СВЦЭМ!$B$33:$B$776,T$143)+'СЕТ СН'!$I$14+СВЦЭМ!$D$10+'СЕТ СН'!$I$6-'СЕТ СН'!$I$26</f>
        <v>1653.5570031899999</v>
      </c>
      <c r="U162" s="36">
        <f>SUMIFS(СВЦЭМ!$D$33:$D$776,СВЦЭМ!$A$33:$A$776,$A162,СВЦЭМ!$B$33:$B$776,U$143)+'СЕТ СН'!$I$14+СВЦЭМ!$D$10+'СЕТ СН'!$I$6-'СЕТ СН'!$I$26</f>
        <v>1653.7700872</v>
      </c>
      <c r="V162" s="36">
        <f>SUMIFS(СВЦЭМ!$D$33:$D$776,СВЦЭМ!$A$33:$A$776,$A162,СВЦЭМ!$B$33:$B$776,V$143)+'СЕТ СН'!$I$14+СВЦЭМ!$D$10+'СЕТ СН'!$I$6-'СЕТ СН'!$I$26</f>
        <v>1648.7709871100001</v>
      </c>
      <c r="W162" s="36">
        <f>SUMIFS(СВЦЭМ!$D$33:$D$776,СВЦЭМ!$A$33:$A$776,$A162,СВЦЭМ!$B$33:$B$776,W$143)+'СЕТ СН'!$I$14+СВЦЭМ!$D$10+'СЕТ СН'!$I$6-'СЕТ СН'!$I$26</f>
        <v>1658.5777102799998</v>
      </c>
      <c r="X162" s="36">
        <f>SUMIFS(СВЦЭМ!$D$33:$D$776,СВЦЭМ!$A$33:$A$776,$A162,СВЦЭМ!$B$33:$B$776,X$143)+'СЕТ СН'!$I$14+СВЦЭМ!$D$10+'СЕТ СН'!$I$6-'СЕТ СН'!$I$26</f>
        <v>1682.1564059299999</v>
      </c>
      <c r="Y162" s="36">
        <f>SUMIFS(СВЦЭМ!$D$33:$D$776,СВЦЭМ!$A$33:$A$776,$A162,СВЦЭМ!$B$33:$B$776,Y$143)+'СЕТ СН'!$I$14+СВЦЭМ!$D$10+'СЕТ СН'!$I$6-'СЕТ СН'!$I$26</f>
        <v>1703.7211123900001</v>
      </c>
    </row>
    <row r="163" spans="1:26" ht="15.75" x14ac:dyDescent="0.2">
      <c r="A163" s="35">
        <f t="shared" si="4"/>
        <v>44247</v>
      </c>
      <c r="B163" s="36">
        <f>SUMIFS(СВЦЭМ!$D$33:$D$776,СВЦЭМ!$A$33:$A$776,$A163,СВЦЭМ!$B$33:$B$776,B$143)+'СЕТ СН'!$I$14+СВЦЭМ!$D$10+'СЕТ СН'!$I$6-'СЕТ СН'!$I$26</f>
        <v>1703.7885577100001</v>
      </c>
      <c r="C163" s="36">
        <f>SUMIFS(СВЦЭМ!$D$33:$D$776,СВЦЭМ!$A$33:$A$776,$A163,СВЦЭМ!$B$33:$B$776,C$143)+'СЕТ СН'!$I$14+СВЦЭМ!$D$10+'СЕТ СН'!$I$6-'СЕТ СН'!$I$26</f>
        <v>1724.8144032499999</v>
      </c>
      <c r="D163" s="36">
        <f>SUMIFS(СВЦЭМ!$D$33:$D$776,СВЦЭМ!$A$33:$A$776,$A163,СВЦЭМ!$B$33:$B$776,D$143)+'СЕТ СН'!$I$14+СВЦЭМ!$D$10+'СЕТ СН'!$I$6-'СЕТ СН'!$I$26</f>
        <v>1749.58147749</v>
      </c>
      <c r="E163" s="36">
        <f>SUMIFS(СВЦЭМ!$D$33:$D$776,СВЦЭМ!$A$33:$A$776,$A163,СВЦЭМ!$B$33:$B$776,E$143)+'СЕТ СН'!$I$14+СВЦЭМ!$D$10+'СЕТ СН'!$I$6-'СЕТ СН'!$I$26</f>
        <v>1751.4206205599999</v>
      </c>
      <c r="F163" s="36">
        <f>SUMIFS(СВЦЭМ!$D$33:$D$776,СВЦЭМ!$A$33:$A$776,$A163,СВЦЭМ!$B$33:$B$776,F$143)+'СЕТ СН'!$I$14+СВЦЭМ!$D$10+'СЕТ СН'!$I$6-'СЕТ СН'!$I$26</f>
        <v>1755.6287120699999</v>
      </c>
      <c r="G163" s="36">
        <f>SUMIFS(СВЦЭМ!$D$33:$D$776,СВЦЭМ!$A$33:$A$776,$A163,СВЦЭМ!$B$33:$B$776,G$143)+'СЕТ СН'!$I$14+СВЦЭМ!$D$10+'СЕТ СН'!$I$6-'СЕТ СН'!$I$26</f>
        <v>1732.8949695400001</v>
      </c>
      <c r="H163" s="36">
        <f>SUMIFS(СВЦЭМ!$D$33:$D$776,СВЦЭМ!$A$33:$A$776,$A163,СВЦЭМ!$B$33:$B$776,H$143)+'СЕТ СН'!$I$14+СВЦЭМ!$D$10+'СЕТ СН'!$I$6-'СЕТ СН'!$I$26</f>
        <v>1701.4919381499999</v>
      </c>
      <c r="I163" s="36">
        <f>SUMIFS(СВЦЭМ!$D$33:$D$776,СВЦЭМ!$A$33:$A$776,$A163,СВЦЭМ!$B$33:$B$776,I$143)+'СЕТ СН'!$I$14+СВЦЭМ!$D$10+'СЕТ СН'!$I$6-'СЕТ СН'!$I$26</f>
        <v>1673.9825963899998</v>
      </c>
      <c r="J163" s="36">
        <f>SUMIFS(СВЦЭМ!$D$33:$D$776,СВЦЭМ!$A$33:$A$776,$A163,СВЦЭМ!$B$33:$B$776,J$143)+'СЕТ СН'!$I$14+СВЦЭМ!$D$10+'СЕТ СН'!$I$6-'СЕТ СН'!$I$26</f>
        <v>1643.8564321199999</v>
      </c>
      <c r="K163" s="36">
        <f>SUMIFS(СВЦЭМ!$D$33:$D$776,СВЦЭМ!$A$33:$A$776,$A163,СВЦЭМ!$B$33:$B$776,K$143)+'СЕТ СН'!$I$14+СВЦЭМ!$D$10+'СЕТ СН'!$I$6-'СЕТ СН'!$I$26</f>
        <v>1638.99483186</v>
      </c>
      <c r="L163" s="36">
        <f>SUMIFS(СВЦЭМ!$D$33:$D$776,СВЦЭМ!$A$33:$A$776,$A163,СВЦЭМ!$B$33:$B$776,L$143)+'СЕТ СН'!$I$14+СВЦЭМ!$D$10+'СЕТ СН'!$I$6-'СЕТ СН'!$I$26</f>
        <v>1639.5756229399999</v>
      </c>
      <c r="M163" s="36">
        <f>SUMIFS(СВЦЭМ!$D$33:$D$776,СВЦЭМ!$A$33:$A$776,$A163,СВЦЭМ!$B$33:$B$776,M$143)+'СЕТ СН'!$I$14+СВЦЭМ!$D$10+'СЕТ СН'!$I$6-'СЕТ СН'!$I$26</f>
        <v>1649.2952357199999</v>
      </c>
      <c r="N163" s="36">
        <f>SUMIFS(СВЦЭМ!$D$33:$D$776,СВЦЭМ!$A$33:$A$776,$A163,СВЦЭМ!$B$33:$B$776,N$143)+'СЕТ СН'!$I$14+СВЦЭМ!$D$10+'СЕТ СН'!$I$6-'СЕТ СН'!$I$26</f>
        <v>1631.6254562899999</v>
      </c>
      <c r="O163" s="36">
        <f>SUMIFS(СВЦЭМ!$D$33:$D$776,СВЦЭМ!$A$33:$A$776,$A163,СВЦЭМ!$B$33:$B$776,O$143)+'СЕТ СН'!$I$14+СВЦЭМ!$D$10+'СЕТ СН'!$I$6-'СЕТ СН'!$I$26</f>
        <v>1638.0045958799999</v>
      </c>
      <c r="P163" s="36">
        <f>SUMIFS(СВЦЭМ!$D$33:$D$776,СВЦЭМ!$A$33:$A$776,$A163,СВЦЭМ!$B$33:$B$776,P$143)+'СЕТ СН'!$I$14+СВЦЭМ!$D$10+'СЕТ СН'!$I$6-'СЕТ СН'!$I$26</f>
        <v>1620.57175691</v>
      </c>
      <c r="Q163" s="36">
        <f>SUMIFS(СВЦЭМ!$D$33:$D$776,СВЦЭМ!$A$33:$A$776,$A163,СВЦЭМ!$B$33:$B$776,Q$143)+'СЕТ СН'!$I$14+СВЦЭМ!$D$10+'СЕТ СН'!$I$6-'СЕТ СН'!$I$26</f>
        <v>1626.8072846499999</v>
      </c>
      <c r="R163" s="36">
        <f>SUMIFS(СВЦЭМ!$D$33:$D$776,СВЦЭМ!$A$33:$A$776,$A163,СВЦЭМ!$B$33:$B$776,R$143)+'СЕТ СН'!$I$14+СВЦЭМ!$D$10+'СЕТ СН'!$I$6-'СЕТ СН'!$I$26</f>
        <v>1632.89997653</v>
      </c>
      <c r="S163" s="36">
        <f>SUMIFS(СВЦЭМ!$D$33:$D$776,СВЦЭМ!$A$33:$A$776,$A163,СВЦЭМ!$B$33:$B$776,S$143)+'СЕТ СН'!$I$14+СВЦЭМ!$D$10+'СЕТ СН'!$I$6-'СЕТ СН'!$I$26</f>
        <v>1605.18667463</v>
      </c>
      <c r="T163" s="36">
        <f>SUMIFS(СВЦЭМ!$D$33:$D$776,СВЦЭМ!$A$33:$A$776,$A163,СВЦЭМ!$B$33:$B$776,T$143)+'СЕТ СН'!$I$14+СВЦЭМ!$D$10+'СЕТ СН'!$I$6-'СЕТ СН'!$I$26</f>
        <v>1608.4667194199999</v>
      </c>
      <c r="U163" s="36">
        <f>SUMIFS(СВЦЭМ!$D$33:$D$776,СВЦЭМ!$A$33:$A$776,$A163,СВЦЭМ!$B$33:$B$776,U$143)+'СЕТ СН'!$I$14+СВЦЭМ!$D$10+'СЕТ СН'!$I$6-'СЕТ СН'!$I$26</f>
        <v>1620.84831424</v>
      </c>
      <c r="V163" s="36">
        <f>SUMIFS(СВЦЭМ!$D$33:$D$776,СВЦЭМ!$A$33:$A$776,$A163,СВЦЭМ!$B$33:$B$776,V$143)+'СЕТ СН'!$I$14+СВЦЭМ!$D$10+'СЕТ СН'!$I$6-'СЕТ СН'!$I$26</f>
        <v>1622.1014921799999</v>
      </c>
      <c r="W163" s="36">
        <f>SUMIFS(СВЦЭМ!$D$33:$D$776,СВЦЭМ!$A$33:$A$776,$A163,СВЦЭМ!$B$33:$B$776,W$143)+'СЕТ СН'!$I$14+СВЦЭМ!$D$10+'СЕТ СН'!$I$6-'СЕТ СН'!$I$26</f>
        <v>1620.7036010100001</v>
      </c>
      <c r="X163" s="36">
        <f>SUMIFS(СВЦЭМ!$D$33:$D$776,СВЦЭМ!$A$33:$A$776,$A163,СВЦЭМ!$B$33:$B$776,X$143)+'СЕТ СН'!$I$14+СВЦЭМ!$D$10+'СЕТ СН'!$I$6-'СЕТ СН'!$I$26</f>
        <v>1632.3827592799998</v>
      </c>
      <c r="Y163" s="36">
        <f>SUMIFS(СВЦЭМ!$D$33:$D$776,СВЦЭМ!$A$33:$A$776,$A163,СВЦЭМ!$B$33:$B$776,Y$143)+'СЕТ СН'!$I$14+СВЦЭМ!$D$10+'СЕТ СН'!$I$6-'СЕТ СН'!$I$26</f>
        <v>1645.86770002</v>
      </c>
    </row>
    <row r="164" spans="1:26" ht="15.75" x14ac:dyDescent="0.2">
      <c r="A164" s="35">
        <f t="shared" si="4"/>
        <v>44248</v>
      </c>
      <c r="B164" s="36">
        <f>SUMIFS(СВЦЭМ!$D$33:$D$776,СВЦЭМ!$A$33:$A$776,$A164,СВЦЭМ!$B$33:$B$776,B$143)+'СЕТ СН'!$I$14+СВЦЭМ!$D$10+'СЕТ СН'!$I$6-'СЕТ СН'!$I$26</f>
        <v>1694.31053823</v>
      </c>
      <c r="C164" s="36">
        <f>SUMIFS(СВЦЭМ!$D$33:$D$776,СВЦЭМ!$A$33:$A$776,$A164,СВЦЭМ!$B$33:$B$776,C$143)+'СЕТ СН'!$I$14+СВЦЭМ!$D$10+'СЕТ СН'!$I$6-'СЕТ СН'!$I$26</f>
        <v>1710.4671797199999</v>
      </c>
      <c r="D164" s="36">
        <f>SUMIFS(СВЦЭМ!$D$33:$D$776,СВЦЭМ!$A$33:$A$776,$A164,СВЦЭМ!$B$33:$B$776,D$143)+'СЕТ СН'!$I$14+СВЦЭМ!$D$10+'СЕТ СН'!$I$6-'СЕТ СН'!$I$26</f>
        <v>1737.7225040099997</v>
      </c>
      <c r="E164" s="36">
        <f>SUMIFS(СВЦЭМ!$D$33:$D$776,СВЦЭМ!$A$33:$A$776,$A164,СВЦЭМ!$B$33:$B$776,E$143)+'СЕТ СН'!$I$14+СВЦЭМ!$D$10+'СЕТ СН'!$I$6-'СЕТ СН'!$I$26</f>
        <v>1741.5056202299997</v>
      </c>
      <c r="F164" s="36">
        <f>SUMIFS(СВЦЭМ!$D$33:$D$776,СВЦЭМ!$A$33:$A$776,$A164,СВЦЭМ!$B$33:$B$776,F$143)+'СЕТ СН'!$I$14+СВЦЭМ!$D$10+'СЕТ СН'!$I$6-'СЕТ СН'!$I$26</f>
        <v>1747.3045167800001</v>
      </c>
      <c r="G164" s="36">
        <f>SUMIFS(СВЦЭМ!$D$33:$D$776,СВЦЭМ!$A$33:$A$776,$A164,СВЦЭМ!$B$33:$B$776,G$143)+'СЕТ СН'!$I$14+СВЦЭМ!$D$10+'СЕТ СН'!$I$6-'СЕТ СН'!$I$26</f>
        <v>1746.6567264299997</v>
      </c>
      <c r="H164" s="36">
        <f>SUMIFS(СВЦЭМ!$D$33:$D$776,СВЦЭМ!$A$33:$A$776,$A164,СВЦЭМ!$B$33:$B$776,H$143)+'СЕТ СН'!$I$14+СВЦЭМ!$D$10+'СЕТ СН'!$I$6-'СЕТ СН'!$I$26</f>
        <v>1735.4891321599998</v>
      </c>
      <c r="I164" s="36">
        <f>SUMIFS(СВЦЭМ!$D$33:$D$776,СВЦЭМ!$A$33:$A$776,$A164,СВЦЭМ!$B$33:$B$776,I$143)+'СЕТ СН'!$I$14+СВЦЭМ!$D$10+'СЕТ СН'!$I$6-'СЕТ СН'!$I$26</f>
        <v>1726.6041002699999</v>
      </c>
      <c r="J164" s="36">
        <f>SUMIFS(СВЦЭМ!$D$33:$D$776,СВЦЭМ!$A$33:$A$776,$A164,СВЦЭМ!$B$33:$B$776,J$143)+'СЕТ СН'!$I$14+СВЦЭМ!$D$10+'СЕТ СН'!$I$6-'СЕТ СН'!$I$26</f>
        <v>1704.3696932600001</v>
      </c>
      <c r="K164" s="36">
        <f>SUMIFS(СВЦЭМ!$D$33:$D$776,СВЦЭМ!$A$33:$A$776,$A164,СВЦЭМ!$B$33:$B$776,K$143)+'СЕТ СН'!$I$14+СВЦЭМ!$D$10+'СЕТ СН'!$I$6-'СЕТ СН'!$I$26</f>
        <v>1673.85875394</v>
      </c>
      <c r="L164" s="36">
        <f>SUMIFS(СВЦЭМ!$D$33:$D$776,СВЦЭМ!$A$33:$A$776,$A164,СВЦЭМ!$B$33:$B$776,L$143)+'СЕТ СН'!$I$14+СВЦЭМ!$D$10+'СЕТ СН'!$I$6-'СЕТ СН'!$I$26</f>
        <v>1652.1913392500001</v>
      </c>
      <c r="M164" s="36">
        <f>SUMIFS(СВЦЭМ!$D$33:$D$776,СВЦЭМ!$A$33:$A$776,$A164,СВЦЭМ!$B$33:$B$776,M$143)+'СЕТ СН'!$I$14+СВЦЭМ!$D$10+'СЕТ СН'!$I$6-'СЕТ СН'!$I$26</f>
        <v>1655.5891161099998</v>
      </c>
      <c r="N164" s="36">
        <f>SUMIFS(СВЦЭМ!$D$33:$D$776,СВЦЭМ!$A$33:$A$776,$A164,СВЦЭМ!$B$33:$B$776,N$143)+'СЕТ СН'!$I$14+СВЦЭМ!$D$10+'СЕТ СН'!$I$6-'СЕТ СН'!$I$26</f>
        <v>1675.9479265999998</v>
      </c>
      <c r="O164" s="36">
        <f>SUMIFS(СВЦЭМ!$D$33:$D$776,СВЦЭМ!$A$33:$A$776,$A164,СВЦЭМ!$B$33:$B$776,O$143)+'СЕТ СН'!$I$14+СВЦЭМ!$D$10+'СЕТ СН'!$I$6-'СЕТ СН'!$I$26</f>
        <v>1690.2188698099999</v>
      </c>
      <c r="P164" s="36">
        <f>SUMIFS(СВЦЭМ!$D$33:$D$776,СВЦЭМ!$A$33:$A$776,$A164,СВЦЭМ!$B$33:$B$776,P$143)+'СЕТ СН'!$I$14+СВЦЭМ!$D$10+'СЕТ СН'!$I$6-'СЕТ СН'!$I$26</f>
        <v>1674.39510737</v>
      </c>
      <c r="Q164" s="36">
        <f>SUMIFS(СВЦЭМ!$D$33:$D$776,СВЦЭМ!$A$33:$A$776,$A164,СВЦЭМ!$B$33:$B$776,Q$143)+'СЕТ СН'!$I$14+СВЦЭМ!$D$10+'СЕТ СН'!$I$6-'СЕТ СН'!$I$26</f>
        <v>1682.07542405</v>
      </c>
      <c r="R164" s="36">
        <f>SUMIFS(СВЦЭМ!$D$33:$D$776,СВЦЭМ!$A$33:$A$776,$A164,СВЦЭМ!$B$33:$B$776,R$143)+'СЕТ СН'!$I$14+СВЦЭМ!$D$10+'СЕТ СН'!$I$6-'СЕТ СН'!$I$26</f>
        <v>1701.2362285700001</v>
      </c>
      <c r="S164" s="36">
        <f>SUMIFS(СВЦЭМ!$D$33:$D$776,СВЦЭМ!$A$33:$A$776,$A164,СВЦЭМ!$B$33:$B$776,S$143)+'СЕТ СН'!$I$14+СВЦЭМ!$D$10+'СЕТ СН'!$I$6-'СЕТ СН'!$I$26</f>
        <v>1676.0334464299999</v>
      </c>
      <c r="T164" s="36">
        <f>SUMIFS(СВЦЭМ!$D$33:$D$776,СВЦЭМ!$A$33:$A$776,$A164,СВЦЭМ!$B$33:$B$776,T$143)+'СЕТ СН'!$I$14+СВЦЭМ!$D$10+'СЕТ СН'!$I$6-'СЕТ СН'!$I$26</f>
        <v>1656.69965056</v>
      </c>
      <c r="U164" s="36">
        <f>SUMIFS(СВЦЭМ!$D$33:$D$776,СВЦЭМ!$A$33:$A$776,$A164,СВЦЭМ!$B$33:$B$776,U$143)+'СЕТ СН'!$I$14+СВЦЭМ!$D$10+'СЕТ СН'!$I$6-'СЕТ СН'!$I$26</f>
        <v>1639.25589429</v>
      </c>
      <c r="V164" s="36">
        <f>SUMIFS(СВЦЭМ!$D$33:$D$776,СВЦЭМ!$A$33:$A$776,$A164,СВЦЭМ!$B$33:$B$776,V$143)+'СЕТ СН'!$I$14+СВЦЭМ!$D$10+'СЕТ СН'!$I$6-'СЕТ СН'!$I$26</f>
        <v>1648.0513011600001</v>
      </c>
      <c r="W164" s="36">
        <f>SUMIFS(СВЦЭМ!$D$33:$D$776,СВЦЭМ!$A$33:$A$776,$A164,СВЦЭМ!$B$33:$B$776,W$143)+'СЕТ СН'!$I$14+СВЦЭМ!$D$10+'СЕТ СН'!$I$6-'СЕТ СН'!$I$26</f>
        <v>1667.9584057299999</v>
      </c>
      <c r="X164" s="36">
        <f>SUMIFS(СВЦЭМ!$D$33:$D$776,СВЦЭМ!$A$33:$A$776,$A164,СВЦЭМ!$B$33:$B$776,X$143)+'СЕТ СН'!$I$14+СВЦЭМ!$D$10+'СЕТ СН'!$I$6-'СЕТ СН'!$I$26</f>
        <v>1690.5332695100001</v>
      </c>
      <c r="Y164" s="36">
        <f>SUMIFS(СВЦЭМ!$D$33:$D$776,СВЦЭМ!$A$33:$A$776,$A164,СВЦЭМ!$B$33:$B$776,Y$143)+'СЕТ СН'!$I$14+СВЦЭМ!$D$10+'СЕТ СН'!$I$6-'СЕТ СН'!$I$26</f>
        <v>1707.2085795799999</v>
      </c>
    </row>
    <row r="165" spans="1:26" ht="15.75" x14ac:dyDescent="0.2">
      <c r="A165" s="35">
        <f t="shared" si="4"/>
        <v>44249</v>
      </c>
      <c r="B165" s="36">
        <f>SUMIFS(СВЦЭМ!$D$33:$D$776,СВЦЭМ!$A$33:$A$776,$A165,СВЦЭМ!$B$33:$B$776,B$143)+'СЕТ СН'!$I$14+СВЦЭМ!$D$10+'СЕТ СН'!$I$6-'СЕТ СН'!$I$26</f>
        <v>1698.6733279300001</v>
      </c>
      <c r="C165" s="36">
        <f>SUMIFS(СВЦЭМ!$D$33:$D$776,СВЦЭМ!$A$33:$A$776,$A165,СВЦЭМ!$B$33:$B$776,C$143)+'СЕТ СН'!$I$14+СВЦЭМ!$D$10+'СЕТ СН'!$I$6-'СЕТ СН'!$I$26</f>
        <v>1716.6446727399998</v>
      </c>
      <c r="D165" s="36">
        <f>SUMIFS(СВЦЭМ!$D$33:$D$776,СВЦЭМ!$A$33:$A$776,$A165,СВЦЭМ!$B$33:$B$776,D$143)+'СЕТ СН'!$I$14+СВЦЭМ!$D$10+'СЕТ СН'!$I$6-'СЕТ СН'!$I$26</f>
        <v>1749.83528639</v>
      </c>
      <c r="E165" s="36">
        <f>SUMIFS(СВЦЭМ!$D$33:$D$776,СВЦЭМ!$A$33:$A$776,$A165,СВЦЭМ!$B$33:$B$776,E$143)+'СЕТ СН'!$I$14+СВЦЭМ!$D$10+'СЕТ СН'!$I$6-'СЕТ СН'!$I$26</f>
        <v>1755.8636863799998</v>
      </c>
      <c r="F165" s="36">
        <f>SUMIFS(СВЦЭМ!$D$33:$D$776,СВЦЭМ!$A$33:$A$776,$A165,СВЦЭМ!$B$33:$B$776,F$143)+'СЕТ СН'!$I$14+СВЦЭМ!$D$10+'СЕТ СН'!$I$6-'СЕТ СН'!$I$26</f>
        <v>1766.4656133999997</v>
      </c>
      <c r="G165" s="36">
        <f>SUMIFS(СВЦЭМ!$D$33:$D$776,СВЦЭМ!$A$33:$A$776,$A165,СВЦЭМ!$B$33:$B$776,G$143)+'СЕТ СН'!$I$14+СВЦЭМ!$D$10+'СЕТ СН'!$I$6-'СЕТ СН'!$I$26</f>
        <v>1753.81392297</v>
      </c>
      <c r="H165" s="36">
        <f>SUMIFS(СВЦЭМ!$D$33:$D$776,СВЦЭМ!$A$33:$A$776,$A165,СВЦЭМ!$B$33:$B$776,H$143)+'СЕТ СН'!$I$14+СВЦЭМ!$D$10+'СЕТ СН'!$I$6-'СЕТ СН'!$I$26</f>
        <v>1737.9450780399998</v>
      </c>
      <c r="I165" s="36">
        <f>SUMIFS(СВЦЭМ!$D$33:$D$776,СВЦЭМ!$A$33:$A$776,$A165,СВЦЭМ!$B$33:$B$776,I$143)+'СЕТ СН'!$I$14+СВЦЭМ!$D$10+'СЕТ СН'!$I$6-'СЕТ СН'!$I$26</f>
        <v>1724.3657407699998</v>
      </c>
      <c r="J165" s="36">
        <f>SUMIFS(СВЦЭМ!$D$33:$D$776,СВЦЭМ!$A$33:$A$776,$A165,СВЦЭМ!$B$33:$B$776,J$143)+'СЕТ СН'!$I$14+СВЦЭМ!$D$10+'СЕТ СН'!$I$6-'СЕТ СН'!$I$26</f>
        <v>1696.7611625300001</v>
      </c>
      <c r="K165" s="36">
        <f>SUMIFS(СВЦЭМ!$D$33:$D$776,СВЦЭМ!$A$33:$A$776,$A165,СВЦЭМ!$B$33:$B$776,K$143)+'СЕТ СН'!$I$14+СВЦЭМ!$D$10+'СЕТ СН'!$I$6-'СЕТ СН'!$I$26</f>
        <v>1660.2802570499998</v>
      </c>
      <c r="L165" s="36">
        <f>SUMIFS(СВЦЭМ!$D$33:$D$776,СВЦЭМ!$A$33:$A$776,$A165,СВЦЭМ!$B$33:$B$776,L$143)+'СЕТ СН'!$I$14+СВЦЭМ!$D$10+'СЕТ СН'!$I$6-'СЕТ СН'!$I$26</f>
        <v>1640.5250426600001</v>
      </c>
      <c r="M165" s="36">
        <f>SUMIFS(СВЦЭМ!$D$33:$D$776,СВЦЭМ!$A$33:$A$776,$A165,СВЦЭМ!$B$33:$B$776,M$143)+'СЕТ СН'!$I$14+СВЦЭМ!$D$10+'СЕТ СН'!$I$6-'СЕТ СН'!$I$26</f>
        <v>1643.69125076</v>
      </c>
      <c r="N165" s="36">
        <f>SUMIFS(СВЦЭМ!$D$33:$D$776,СВЦЭМ!$A$33:$A$776,$A165,СВЦЭМ!$B$33:$B$776,N$143)+'СЕТ СН'!$I$14+СВЦЭМ!$D$10+'СЕТ СН'!$I$6-'СЕТ СН'!$I$26</f>
        <v>1659.41280581</v>
      </c>
      <c r="O165" s="36">
        <f>SUMIFS(СВЦЭМ!$D$33:$D$776,СВЦЭМ!$A$33:$A$776,$A165,СВЦЭМ!$B$33:$B$776,O$143)+'СЕТ СН'!$I$14+СВЦЭМ!$D$10+'СЕТ СН'!$I$6-'СЕТ СН'!$I$26</f>
        <v>1673.7332937599999</v>
      </c>
      <c r="P165" s="36">
        <f>SUMIFS(СВЦЭМ!$D$33:$D$776,СВЦЭМ!$A$33:$A$776,$A165,СВЦЭМ!$B$33:$B$776,P$143)+'СЕТ СН'!$I$14+СВЦЭМ!$D$10+'СЕТ СН'!$I$6-'СЕТ СН'!$I$26</f>
        <v>1656.0966466499999</v>
      </c>
      <c r="Q165" s="36">
        <f>SUMIFS(СВЦЭМ!$D$33:$D$776,СВЦЭМ!$A$33:$A$776,$A165,СВЦЭМ!$B$33:$B$776,Q$143)+'СЕТ СН'!$I$14+СВЦЭМ!$D$10+'СЕТ СН'!$I$6-'СЕТ СН'!$I$26</f>
        <v>1666.0278900899998</v>
      </c>
      <c r="R165" s="36">
        <f>SUMIFS(СВЦЭМ!$D$33:$D$776,СВЦЭМ!$A$33:$A$776,$A165,СВЦЭМ!$B$33:$B$776,R$143)+'СЕТ СН'!$I$14+СВЦЭМ!$D$10+'СЕТ СН'!$I$6-'СЕТ СН'!$I$26</f>
        <v>1683.9563330800001</v>
      </c>
      <c r="S165" s="36">
        <f>SUMIFS(СВЦЭМ!$D$33:$D$776,СВЦЭМ!$A$33:$A$776,$A165,СВЦЭМ!$B$33:$B$776,S$143)+'СЕТ СН'!$I$14+СВЦЭМ!$D$10+'СЕТ СН'!$I$6-'СЕТ СН'!$I$26</f>
        <v>1657.83976962</v>
      </c>
      <c r="T165" s="36">
        <f>SUMIFS(СВЦЭМ!$D$33:$D$776,СВЦЭМ!$A$33:$A$776,$A165,СВЦЭМ!$B$33:$B$776,T$143)+'СЕТ СН'!$I$14+СВЦЭМ!$D$10+'СЕТ СН'!$I$6-'СЕТ СН'!$I$26</f>
        <v>1638.2619425999999</v>
      </c>
      <c r="U165" s="36">
        <f>SUMIFS(СВЦЭМ!$D$33:$D$776,СВЦЭМ!$A$33:$A$776,$A165,СВЦЭМ!$B$33:$B$776,U$143)+'СЕТ СН'!$I$14+СВЦЭМ!$D$10+'СЕТ СН'!$I$6-'СЕТ СН'!$I$26</f>
        <v>1625.71252592</v>
      </c>
      <c r="V165" s="36">
        <f>SUMIFS(СВЦЭМ!$D$33:$D$776,СВЦЭМ!$A$33:$A$776,$A165,СВЦЭМ!$B$33:$B$776,V$143)+'СЕТ СН'!$I$14+СВЦЭМ!$D$10+'СЕТ СН'!$I$6-'СЕТ СН'!$I$26</f>
        <v>1630.4559208799999</v>
      </c>
      <c r="W165" s="36">
        <f>SUMIFS(СВЦЭМ!$D$33:$D$776,СВЦЭМ!$A$33:$A$776,$A165,СВЦЭМ!$B$33:$B$776,W$143)+'СЕТ СН'!$I$14+СВЦЭМ!$D$10+'СЕТ СН'!$I$6-'СЕТ СН'!$I$26</f>
        <v>1648.57539597</v>
      </c>
      <c r="X165" s="36">
        <f>SUMIFS(СВЦЭМ!$D$33:$D$776,СВЦЭМ!$A$33:$A$776,$A165,СВЦЭМ!$B$33:$B$776,X$143)+'СЕТ СН'!$I$14+СВЦЭМ!$D$10+'СЕТ СН'!$I$6-'СЕТ СН'!$I$26</f>
        <v>1672.46539115</v>
      </c>
      <c r="Y165" s="36">
        <f>SUMIFS(СВЦЭМ!$D$33:$D$776,СВЦЭМ!$A$33:$A$776,$A165,СВЦЭМ!$B$33:$B$776,Y$143)+'СЕТ СН'!$I$14+СВЦЭМ!$D$10+'СЕТ СН'!$I$6-'СЕТ СН'!$I$26</f>
        <v>1711.9832764299999</v>
      </c>
    </row>
    <row r="166" spans="1:26" ht="15.75" x14ac:dyDescent="0.2">
      <c r="A166" s="35">
        <f t="shared" si="4"/>
        <v>44250</v>
      </c>
      <c r="B166" s="36">
        <f>SUMIFS(СВЦЭМ!$D$33:$D$776,СВЦЭМ!$A$33:$A$776,$A166,СВЦЭМ!$B$33:$B$776,B$143)+'СЕТ СН'!$I$14+СВЦЭМ!$D$10+'СЕТ СН'!$I$6-'СЕТ СН'!$I$26</f>
        <v>1671.5446495299998</v>
      </c>
      <c r="C166" s="36">
        <f>SUMIFS(СВЦЭМ!$D$33:$D$776,СВЦЭМ!$A$33:$A$776,$A166,СВЦЭМ!$B$33:$B$776,C$143)+'СЕТ СН'!$I$14+СВЦЭМ!$D$10+'СЕТ СН'!$I$6-'СЕТ СН'!$I$26</f>
        <v>1694.2067896399999</v>
      </c>
      <c r="D166" s="36">
        <f>SUMIFS(СВЦЭМ!$D$33:$D$776,СВЦЭМ!$A$33:$A$776,$A166,СВЦЭМ!$B$33:$B$776,D$143)+'СЕТ СН'!$I$14+СВЦЭМ!$D$10+'СЕТ СН'!$I$6-'СЕТ СН'!$I$26</f>
        <v>1726.04536607</v>
      </c>
      <c r="E166" s="36">
        <f>SUMIFS(СВЦЭМ!$D$33:$D$776,СВЦЭМ!$A$33:$A$776,$A166,СВЦЭМ!$B$33:$B$776,E$143)+'СЕТ СН'!$I$14+СВЦЭМ!$D$10+'СЕТ СН'!$I$6-'СЕТ СН'!$I$26</f>
        <v>1729.30874769</v>
      </c>
      <c r="F166" s="36">
        <f>SUMIFS(СВЦЭМ!$D$33:$D$776,СВЦЭМ!$A$33:$A$776,$A166,СВЦЭМ!$B$33:$B$776,F$143)+'СЕТ СН'!$I$14+СВЦЭМ!$D$10+'СЕТ СН'!$I$6-'СЕТ СН'!$I$26</f>
        <v>1734.7364300999998</v>
      </c>
      <c r="G166" s="36">
        <f>SUMIFS(СВЦЭМ!$D$33:$D$776,СВЦЭМ!$A$33:$A$776,$A166,СВЦЭМ!$B$33:$B$776,G$143)+'СЕТ СН'!$I$14+СВЦЭМ!$D$10+'СЕТ СН'!$I$6-'СЕТ СН'!$I$26</f>
        <v>1736.4060194200001</v>
      </c>
      <c r="H166" s="36">
        <f>SUMIFS(СВЦЭМ!$D$33:$D$776,СВЦЭМ!$A$33:$A$776,$A166,СВЦЭМ!$B$33:$B$776,H$143)+'СЕТ СН'!$I$14+СВЦЭМ!$D$10+'СЕТ СН'!$I$6-'СЕТ СН'!$I$26</f>
        <v>1725.4803808299998</v>
      </c>
      <c r="I166" s="36">
        <f>SUMIFS(СВЦЭМ!$D$33:$D$776,СВЦЭМ!$A$33:$A$776,$A166,СВЦЭМ!$B$33:$B$776,I$143)+'СЕТ СН'!$I$14+СВЦЭМ!$D$10+'СЕТ СН'!$I$6-'СЕТ СН'!$I$26</f>
        <v>1712.8809716300002</v>
      </c>
      <c r="J166" s="36">
        <f>SUMIFS(СВЦЭМ!$D$33:$D$776,СВЦЭМ!$A$33:$A$776,$A166,СВЦЭМ!$B$33:$B$776,J$143)+'СЕТ СН'!$I$14+СВЦЭМ!$D$10+'СЕТ СН'!$I$6-'СЕТ СН'!$I$26</f>
        <v>1673.5505711799999</v>
      </c>
      <c r="K166" s="36">
        <f>SUMIFS(СВЦЭМ!$D$33:$D$776,СВЦЭМ!$A$33:$A$776,$A166,СВЦЭМ!$B$33:$B$776,K$143)+'СЕТ СН'!$I$14+СВЦЭМ!$D$10+'СЕТ СН'!$I$6-'СЕТ СН'!$I$26</f>
        <v>1638.2038923699999</v>
      </c>
      <c r="L166" s="36">
        <f>SUMIFS(СВЦЭМ!$D$33:$D$776,СВЦЭМ!$A$33:$A$776,$A166,СВЦЭМ!$B$33:$B$776,L$143)+'СЕТ СН'!$I$14+СВЦЭМ!$D$10+'СЕТ СН'!$I$6-'СЕТ СН'!$I$26</f>
        <v>1628.9230094499999</v>
      </c>
      <c r="M166" s="36">
        <f>SUMIFS(СВЦЭМ!$D$33:$D$776,СВЦЭМ!$A$33:$A$776,$A166,СВЦЭМ!$B$33:$B$776,M$143)+'СЕТ СН'!$I$14+СВЦЭМ!$D$10+'СЕТ СН'!$I$6-'СЕТ СН'!$I$26</f>
        <v>1627.7065770199999</v>
      </c>
      <c r="N166" s="36">
        <f>SUMIFS(СВЦЭМ!$D$33:$D$776,СВЦЭМ!$A$33:$A$776,$A166,СВЦЭМ!$B$33:$B$776,N$143)+'СЕТ СН'!$I$14+СВЦЭМ!$D$10+'СЕТ СН'!$I$6-'СЕТ СН'!$I$26</f>
        <v>1652.2943200199998</v>
      </c>
      <c r="O166" s="36">
        <f>SUMIFS(СВЦЭМ!$D$33:$D$776,СВЦЭМ!$A$33:$A$776,$A166,СВЦЭМ!$B$33:$B$776,O$143)+'СЕТ СН'!$I$14+СВЦЭМ!$D$10+'СЕТ СН'!$I$6-'СЕТ СН'!$I$26</f>
        <v>1683.96449523</v>
      </c>
      <c r="P166" s="36">
        <f>SUMIFS(СВЦЭМ!$D$33:$D$776,СВЦЭМ!$A$33:$A$776,$A166,СВЦЭМ!$B$33:$B$776,P$143)+'СЕТ СН'!$I$14+СВЦЭМ!$D$10+'СЕТ СН'!$I$6-'СЕТ СН'!$I$26</f>
        <v>1674.20794286</v>
      </c>
      <c r="Q166" s="36">
        <f>SUMIFS(СВЦЭМ!$D$33:$D$776,СВЦЭМ!$A$33:$A$776,$A166,СВЦЭМ!$B$33:$B$776,Q$143)+'СЕТ СН'!$I$14+СВЦЭМ!$D$10+'СЕТ СН'!$I$6-'СЕТ СН'!$I$26</f>
        <v>1677.5603274499999</v>
      </c>
      <c r="R166" s="36">
        <f>SUMIFS(СВЦЭМ!$D$33:$D$776,СВЦЭМ!$A$33:$A$776,$A166,СВЦЭМ!$B$33:$B$776,R$143)+'СЕТ СН'!$I$14+СВЦЭМ!$D$10+'СЕТ СН'!$I$6-'СЕТ СН'!$I$26</f>
        <v>1689.0007814000001</v>
      </c>
      <c r="S166" s="36">
        <f>SUMIFS(СВЦЭМ!$D$33:$D$776,СВЦЭМ!$A$33:$A$776,$A166,СВЦЭМ!$B$33:$B$776,S$143)+'СЕТ СН'!$I$14+СВЦЭМ!$D$10+'СЕТ СН'!$I$6-'СЕТ СН'!$I$26</f>
        <v>1670.7277322800001</v>
      </c>
      <c r="T166" s="36">
        <f>SUMIFS(СВЦЭМ!$D$33:$D$776,СВЦЭМ!$A$33:$A$776,$A166,СВЦЭМ!$B$33:$B$776,T$143)+'СЕТ СН'!$I$14+СВЦЭМ!$D$10+'СЕТ СН'!$I$6-'СЕТ СН'!$I$26</f>
        <v>1650.0500881399998</v>
      </c>
      <c r="U166" s="36">
        <f>SUMIFS(СВЦЭМ!$D$33:$D$776,СВЦЭМ!$A$33:$A$776,$A166,СВЦЭМ!$B$33:$B$776,U$143)+'СЕТ СН'!$I$14+СВЦЭМ!$D$10+'СЕТ СН'!$I$6-'СЕТ СН'!$I$26</f>
        <v>1634.46634309</v>
      </c>
      <c r="V166" s="36">
        <f>SUMIFS(СВЦЭМ!$D$33:$D$776,СВЦЭМ!$A$33:$A$776,$A166,СВЦЭМ!$B$33:$B$776,V$143)+'СЕТ СН'!$I$14+СВЦЭМ!$D$10+'СЕТ СН'!$I$6-'СЕТ СН'!$I$26</f>
        <v>1637.29100202</v>
      </c>
      <c r="W166" s="36">
        <f>SUMIFS(СВЦЭМ!$D$33:$D$776,СВЦЭМ!$A$33:$A$776,$A166,СВЦЭМ!$B$33:$B$776,W$143)+'СЕТ СН'!$I$14+СВЦЭМ!$D$10+'СЕТ СН'!$I$6-'СЕТ СН'!$I$26</f>
        <v>1652.2819394899998</v>
      </c>
      <c r="X166" s="36">
        <f>SUMIFS(СВЦЭМ!$D$33:$D$776,СВЦЭМ!$A$33:$A$776,$A166,СВЦЭМ!$B$33:$B$776,X$143)+'СЕТ СН'!$I$14+СВЦЭМ!$D$10+'СЕТ СН'!$I$6-'СЕТ СН'!$I$26</f>
        <v>1678.6962386300002</v>
      </c>
      <c r="Y166" s="36">
        <f>SUMIFS(СВЦЭМ!$D$33:$D$776,СВЦЭМ!$A$33:$A$776,$A166,СВЦЭМ!$B$33:$B$776,Y$143)+'СЕТ СН'!$I$14+СВЦЭМ!$D$10+'СЕТ СН'!$I$6-'СЕТ СН'!$I$26</f>
        <v>1704.7452980500002</v>
      </c>
    </row>
    <row r="167" spans="1:26" ht="15.75" x14ac:dyDescent="0.2">
      <c r="A167" s="35">
        <f t="shared" si="4"/>
        <v>44251</v>
      </c>
      <c r="B167" s="36">
        <f>SUMIFS(СВЦЭМ!$D$33:$D$776,СВЦЭМ!$A$33:$A$776,$A167,СВЦЭМ!$B$33:$B$776,B$143)+'СЕТ СН'!$I$14+СВЦЭМ!$D$10+'СЕТ СН'!$I$6-'СЕТ СН'!$I$26</f>
        <v>1661.5939399899999</v>
      </c>
      <c r="C167" s="36">
        <f>SUMIFS(СВЦЭМ!$D$33:$D$776,СВЦЭМ!$A$33:$A$776,$A167,СВЦЭМ!$B$33:$B$776,C$143)+'СЕТ СН'!$I$14+СВЦЭМ!$D$10+'СЕТ СН'!$I$6-'СЕТ СН'!$I$26</f>
        <v>1672.41276649</v>
      </c>
      <c r="D167" s="36">
        <f>SUMIFS(СВЦЭМ!$D$33:$D$776,СВЦЭМ!$A$33:$A$776,$A167,СВЦЭМ!$B$33:$B$776,D$143)+'СЕТ СН'!$I$14+СВЦЭМ!$D$10+'СЕТ СН'!$I$6-'СЕТ СН'!$I$26</f>
        <v>1699.1129983800001</v>
      </c>
      <c r="E167" s="36">
        <f>SUMIFS(СВЦЭМ!$D$33:$D$776,СВЦЭМ!$A$33:$A$776,$A167,СВЦЭМ!$B$33:$B$776,E$143)+'СЕТ СН'!$I$14+СВЦЭМ!$D$10+'СЕТ СН'!$I$6-'СЕТ СН'!$I$26</f>
        <v>1702.3354482499999</v>
      </c>
      <c r="F167" s="36">
        <f>SUMIFS(СВЦЭМ!$D$33:$D$776,СВЦЭМ!$A$33:$A$776,$A167,СВЦЭМ!$B$33:$B$776,F$143)+'СЕТ СН'!$I$14+СВЦЭМ!$D$10+'СЕТ СН'!$I$6-'СЕТ СН'!$I$26</f>
        <v>1720.5255134700001</v>
      </c>
      <c r="G167" s="36">
        <f>SUMIFS(СВЦЭМ!$D$33:$D$776,СВЦЭМ!$A$33:$A$776,$A167,СВЦЭМ!$B$33:$B$776,G$143)+'СЕТ СН'!$I$14+СВЦЭМ!$D$10+'СЕТ СН'!$I$6-'СЕТ СН'!$I$26</f>
        <v>1710.12313494</v>
      </c>
      <c r="H167" s="36">
        <f>SUMIFS(СВЦЭМ!$D$33:$D$776,СВЦЭМ!$A$33:$A$776,$A167,СВЦЭМ!$B$33:$B$776,H$143)+'СЕТ СН'!$I$14+СВЦЭМ!$D$10+'СЕТ СН'!$I$6-'СЕТ СН'!$I$26</f>
        <v>1696.75359639</v>
      </c>
      <c r="I167" s="36">
        <f>SUMIFS(СВЦЭМ!$D$33:$D$776,СВЦЭМ!$A$33:$A$776,$A167,СВЦЭМ!$B$33:$B$776,I$143)+'СЕТ СН'!$I$14+СВЦЭМ!$D$10+'СЕТ СН'!$I$6-'СЕТ СН'!$I$26</f>
        <v>1686.60851095</v>
      </c>
      <c r="J167" s="36">
        <f>SUMIFS(СВЦЭМ!$D$33:$D$776,СВЦЭМ!$A$33:$A$776,$A167,СВЦЭМ!$B$33:$B$776,J$143)+'СЕТ СН'!$I$14+СВЦЭМ!$D$10+'СЕТ СН'!$I$6-'СЕТ СН'!$I$26</f>
        <v>1676.01162757</v>
      </c>
      <c r="K167" s="36">
        <f>SUMIFS(СВЦЭМ!$D$33:$D$776,СВЦЭМ!$A$33:$A$776,$A167,СВЦЭМ!$B$33:$B$776,K$143)+'СЕТ СН'!$I$14+СВЦЭМ!$D$10+'СЕТ СН'!$I$6-'СЕТ СН'!$I$26</f>
        <v>1664.7234905299999</v>
      </c>
      <c r="L167" s="36">
        <f>SUMIFS(СВЦЭМ!$D$33:$D$776,СВЦЭМ!$A$33:$A$776,$A167,СВЦЭМ!$B$33:$B$776,L$143)+'СЕТ СН'!$I$14+СВЦЭМ!$D$10+'СЕТ СН'!$I$6-'СЕТ СН'!$I$26</f>
        <v>1668.69926442</v>
      </c>
      <c r="M167" s="36">
        <f>SUMIFS(СВЦЭМ!$D$33:$D$776,СВЦЭМ!$A$33:$A$776,$A167,СВЦЭМ!$B$33:$B$776,M$143)+'СЕТ СН'!$I$14+СВЦЭМ!$D$10+'СЕТ СН'!$I$6-'СЕТ СН'!$I$26</f>
        <v>1681.23428152</v>
      </c>
      <c r="N167" s="36">
        <f>SUMIFS(СВЦЭМ!$D$33:$D$776,СВЦЭМ!$A$33:$A$776,$A167,СВЦЭМ!$B$33:$B$776,N$143)+'СЕТ СН'!$I$14+СВЦЭМ!$D$10+'СЕТ СН'!$I$6-'СЕТ СН'!$I$26</f>
        <v>1700.30384912</v>
      </c>
      <c r="O167" s="36">
        <f>SUMIFS(СВЦЭМ!$D$33:$D$776,СВЦЭМ!$A$33:$A$776,$A167,СВЦЭМ!$B$33:$B$776,O$143)+'СЕТ СН'!$I$14+СВЦЭМ!$D$10+'СЕТ СН'!$I$6-'СЕТ СН'!$I$26</f>
        <v>1714.0643865799998</v>
      </c>
      <c r="P167" s="36">
        <f>SUMIFS(СВЦЭМ!$D$33:$D$776,СВЦЭМ!$A$33:$A$776,$A167,СВЦЭМ!$B$33:$B$776,P$143)+'СЕТ СН'!$I$14+СВЦЭМ!$D$10+'СЕТ СН'!$I$6-'СЕТ СН'!$I$26</f>
        <v>1679.36733512</v>
      </c>
      <c r="Q167" s="36">
        <f>SUMIFS(СВЦЭМ!$D$33:$D$776,СВЦЭМ!$A$33:$A$776,$A167,СВЦЭМ!$B$33:$B$776,Q$143)+'СЕТ СН'!$I$14+СВЦЭМ!$D$10+'СЕТ СН'!$I$6-'СЕТ СН'!$I$26</f>
        <v>1698.13926821</v>
      </c>
      <c r="R167" s="36">
        <f>SUMIFS(СВЦЭМ!$D$33:$D$776,СВЦЭМ!$A$33:$A$776,$A167,СВЦЭМ!$B$33:$B$776,R$143)+'СЕТ СН'!$I$14+СВЦЭМ!$D$10+'СЕТ СН'!$I$6-'СЕТ СН'!$I$26</f>
        <v>1718.7345105899999</v>
      </c>
      <c r="S167" s="36">
        <f>SUMIFS(СВЦЭМ!$D$33:$D$776,СВЦЭМ!$A$33:$A$776,$A167,СВЦЭМ!$B$33:$B$776,S$143)+'СЕТ СН'!$I$14+СВЦЭМ!$D$10+'СЕТ СН'!$I$6-'СЕТ СН'!$I$26</f>
        <v>1696.1626624099999</v>
      </c>
      <c r="T167" s="36">
        <f>SUMIFS(СВЦЭМ!$D$33:$D$776,СВЦЭМ!$A$33:$A$776,$A167,СВЦЭМ!$B$33:$B$776,T$143)+'СЕТ СН'!$I$14+СВЦЭМ!$D$10+'СЕТ СН'!$I$6-'СЕТ СН'!$I$26</f>
        <v>1682.2975474899999</v>
      </c>
      <c r="U167" s="36">
        <f>SUMIFS(СВЦЭМ!$D$33:$D$776,СВЦЭМ!$A$33:$A$776,$A167,СВЦЭМ!$B$33:$B$776,U$143)+'СЕТ СН'!$I$14+СВЦЭМ!$D$10+'СЕТ СН'!$I$6-'СЕТ СН'!$I$26</f>
        <v>1663.0330233299999</v>
      </c>
      <c r="V167" s="36">
        <f>SUMIFS(СВЦЭМ!$D$33:$D$776,СВЦЭМ!$A$33:$A$776,$A167,СВЦЭМ!$B$33:$B$776,V$143)+'СЕТ СН'!$I$14+СВЦЭМ!$D$10+'СЕТ СН'!$I$6-'СЕТ СН'!$I$26</f>
        <v>1658.9202127999999</v>
      </c>
      <c r="W167" s="36">
        <f>SUMIFS(СВЦЭМ!$D$33:$D$776,СВЦЭМ!$A$33:$A$776,$A167,СВЦЭМ!$B$33:$B$776,W$143)+'СЕТ СН'!$I$14+СВЦЭМ!$D$10+'СЕТ СН'!$I$6-'СЕТ СН'!$I$26</f>
        <v>1666.5401237699998</v>
      </c>
      <c r="X167" s="36">
        <f>SUMIFS(СВЦЭМ!$D$33:$D$776,СВЦЭМ!$A$33:$A$776,$A167,СВЦЭМ!$B$33:$B$776,X$143)+'СЕТ СН'!$I$14+СВЦЭМ!$D$10+'СЕТ СН'!$I$6-'СЕТ СН'!$I$26</f>
        <v>1691.0658868400001</v>
      </c>
      <c r="Y167" s="36">
        <f>SUMIFS(СВЦЭМ!$D$33:$D$776,СВЦЭМ!$A$33:$A$776,$A167,СВЦЭМ!$B$33:$B$776,Y$143)+'СЕТ СН'!$I$14+СВЦЭМ!$D$10+'СЕТ СН'!$I$6-'СЕТ СН'!$I$26</f>
        <v>1716.40000293</v>
      </c>
    </row>
    <row r="168" spans="1:26" ht="15.75" x14ac:dyDescent="0.2">
      <c r="A168" s="35">
        <f t="shared" si="4"/>
        <v>44252</v>
      </c>
      <c r="B168" s="36">
        <f>SUMIFS(СВЦЭМ!$D$33:$D$776,СВЦЭМ!$A$33:$A$776,$A168,СВЦЭМ!$B$33:$B$776,B$143)+'СЕТ СН'!$I$14+СВЦЭМ!$D$10+'СЕТ СН'!$I$6-'СЕТ СН'!$I$26</f>
        <v>1661.8269954699999</v>
      </c>
      <c r="C168" s="36">
        <f>SUMIFS(СВЦЭМ!$D$33:$D$776,СВЦЭМ!$A$33:$A$776,$A168,СВЦЭМ!$B$33:$B$776,C$143)+'СЕТ СН'!$I$14+СВЦЭМ!$D$10+'СЕТ СН'!$I$6-'СЕТ СН'!$I$26</f>
        <v>1685.36629507</v>
      </c>
      <c r="D168" s="36">
        <f>SUMIFS(СВЦЭМ!$D$33:$D$776,СВЦЭМ!$A$33:$A$776,$A168,СВЦЭМ!$B$33:$B$776,D$143)+'СЕТ СН'!$I$14+СВЦЭМ!$D$10+'СЕТ СН'!$I$6-'СЕТ СН'!$I$26</f>
        <v>1708.9678874699998</v>
      </c>
      <c r="E168" s="36">
        <f>SUMIFS(СВЦЭМ!$D$33:$D$776,СВЦЭМ!$A$33:$A$776,$A168,СВЦЭМ!$B$33:$B$776,E$143)+'СЕТ СН'!$I$14+СВЦЭМ!$D$10+'СЕТ СН'!$I$6-'СЕТ СН'!$I$26</f>
        <v>1714.0923197799998</v>
      </c>
      <c r="F168" s="36">
        <f>SUMIFS(СВЦЭМ!$D$33:$D$776,СВЦЭМ!$A$33:$A$776,$A168,СВЦЭМ!$B$33:$B$776,F$143)+'СЕТ СН'!$I$14+СВЦЭМ!$D$10+'СЕТ СН'!$I$6-'СЕТ СН'!$I$26</f>
        <v>1724.18336301</v>
      </c>
      <c r="G168" s="36">
        <f>SUMIFS(СВЦЭМ!$D$33:$D$776,СВЦЭМ!$A$33:$A$776,$A168,СВЦЭМ!$B$33:$B$776,G$143)+'СЕТ СН'!$I$14+СВЦЭМ!$D$10+'СЕТ СН'!$I$6-'СЕТ СН'!$I$26</f>
        <v>1708.81312742</v>
      </c>
      <c r="H168" s="36">
        <f>SUMIFS(СВЦЭМ!$D$33:$D$776,СВЦЭМ!$A$33:$A$776,$A168,СВЦЭМ!$B$33:$B$776,H$143)+'СЕТ СН'!$I$14+СВЦЭМ!$D$10+'СЕТ СН'!$I$6-'СЕТ СН'!$I$26</f>
        <v>1671.35557801</v>
      </c>
      <c r="I168" s="36">
        <f>SUMIFS(СВЦЭМ!$D$33:$D$776,СВЦЭМ!$A$33:$A$776,$A168,СВЦЭМ!$B$33:$B$776,I$143)+'СЕТ СН'!$I$14+СВЦЭМ!$D$10+'СЕТ СН'!$I$6-'СЕТ СН'!$I$26</f>
        <v>1652.2104588</v>
      </c>
      <c r="J168" s="36">
        <f>SUMIFS(СВЦЭМ!$D$33:$D$776,СВЦЭМ!$A$33:$A$776,$A168,СВЦЭМ!$B$33:$B$776,J$143)+'СЕТ СН'!$I$14+СВЦЭМ!$D$10+'СЕТ СН'!$I$6-'СЕТ СН'!$I$26</f>
        <v>1646.9313671199998</v>
      </c>
      <c r="K168" s="36">
        <f>SUMIFS(СВЦЭМ!$D$33:$D$776,СВЦЭМ!$A$33:$A$776,$A168,СВЦЭМ!$B$33:$B$776,K$143)+'СЕТ СН'!$I$14+СВЦЭМ!$D$10+'СЕТ СН'!$I$6-'СЕТ СН'!$I$26</f>
        <v>1648.8295268799998</v>
      </c>
      <c r="L168" s="36">
        <f>SUMIFS(СВЦЭМ!$D$33:$D$776,СВЦЭМ!$A$33:$A$776,$A168,СВЦЭМ!$B$33:$B$776,L$143)+'СЕТ СН'!$I$14+СВЦЭМ!$D$10+'СЕТ СН'!$I$6-'СЕТ СН'!$I$26</f>
        <v>1665.9053913999999</v>
      </c>
      <c r="M168" s="36">
        <f>SUMIFS(СВЦЭМ!$D$33:$D$776,СВЦЭМ!$A$33:$A$776,$A168,СВЦЭМ!$B$33:$B$776,M$143)+'СЕТ СН'!$I$14+СВЦЭМ!$D$10+'СЕТ СН'!$I$6-'СЕТ СН'!$I$26</f>
        <v>1662.40327007</v>
      </c>
      <c r="N168" s="36">
        <f>SUMIFS(СВЦЭМ!$D$33:$D$776,СВЦЭМ!$A$33:$A$776,$A168,СВЦЭМ!$B$33:$B$776,N$143)+'СЕТ СН'!$I$14+СВЦЭМ!$D$10+'СЕТ СН'!$I$6-'СЕТ СН'!$I$26</f>
        <v>1683.2192884599999</v>
      </c>
      <c r="O168" s="36">
        <f>SUMIFS(СВЦЭМ!$D$33:$D$776,СВЦЭМ!$A$33:$A$776,$A168,СВЦЭМ!$B$33:$B$776,O$143)+'СЕТ СН'!$I$14+СВЦЭМ!$D$10+'СЕТ СН'!$I$6-'СЕТ СН'!$I$26</f>
        <v>1721.9706283800001</v>
      </c>
      <c r="P168" s="36">
        <f>SUMIFS(СВЦЭМ!$D$33:$D$776,СВЦЭМ!$A$33:$A$776,$A168,СВЦЭМ!$B$33:$B$776,P$143)+'СЕТ СН'!$I$14+СВЦЭМ!$D$10+'СЕТ СН'!$I$6-'СЕТ СН'!$I$26</f>
        <v>1708.5973437100001</v>
      </c>
      <c r="Q168" s="36">
        <f>SUMIFS(СВЦЭМ!$D$33:$D$776,СВЦЭМ!$A$33:$A$776,$A168,СВЦЭМ!$B$33:$B$776,Q$143)+'СЕТ СН'!$I$14+СВЦЭМ!$D$10+'СЕТ СН'!$I$6-'СЕТ СН'!$I$26</f>
        <v>1706.0125812299998</v>
      </c>
      <c r="R168" s="36">
        <f>SUMIFS(СВЦЭМ!$D$33:$D$776,СВЦЭМ!$A$33:$A$776,$A168,СВЦЭМ!$B$33:$B$776,R$143)+'СЕТ СН'!$I$14+СВЦЭМ!$D$10+'СЕТ СН'!$I$6-'СЕТ СН'!$I$26</f>
        <v>1715.4439199399999</v>
      </c>
      <c r="S168" s="36">
        <f>SUMIFS(СВЦЭМ!$D$33:$D$776,СВЦЭМ!$A$33:$A$776,$A168,СВЦЭМ!$B$33:$B$776,S$143)+'СЕТ СН'!$I$14+СВЦЭМ!$D$10+'СЕТ СН'!$I$6-'СЕТ СН'!$I$26</f>
        <v>1696.92654141</v>
      </c>
      <c r="T168" s="36">
        <f>SUMIFS(СВЦЭМ!$D$33:$D$776,СВЦЭМ!$A$33:$A$776,$A168,СВЦЭМ!$B$33:$B$776,T$143)+'СЕТ СН'!$I$14+СВЦЭМ!$D$10+'СЕТ СН'!$I$6-'СЕТ СН'!$I$26</f>
        <v>1688.9596925599999</v>
      </c>
      <c r="U168" s="36">
        <f>SUMIFS(СВЦЭМ!$D$33:$D$776,СВЦЭМ!$A$33:$A$776,$A168,СВЦЭМ!$B$33:$B$776,U$143)+'СЕТ СН'!$I$14+СВЦЭМ!$D$10+'СЕТ СН'!$I$6-'СЕТ СН'!$I$26</f>
        <v>1694.4795844400001</v>
      </c>
      <c r="V168" s="36">
        <f>SUMIFS(СВЦЭМ!$D$33:$D$776,СВЦЭМ!$A$33:$A$776,$A168,СВЦЭМ!$B$33:$B$776,V$143)+'СЕТ СН'!$I$14+СВЦЭМ!$D$10+'СЕТ СН'!$I$6-'СЕТ СН'!$I$26</f>
        <v>1690.0220648099998</v>
      </c>
      <c r="W168" s="36">
        <f>SUMIFS(СВЦЭМ!$D$33:$D$776,СВЦЭМ!$A$33:$A$776,$A168,СВЦЭМ!$B$33:$B$776,W$143)+'СЕТ СН'!$I$14+СВЦЭМ!$D$10+'СЕТ СН'!$I$6-'СЕТ СН'!$I$26</f>
        <v>1684.94087717</v>
      </c>
      <c r="X168" s="36">
        <f>SUMIFS(СВЦЭМ!$D$33:$D$776,СВЦЭМ!$A$33:$A$776,$A168,СВЦЭМ!$B$33:$B$776,X$143)+'СЕТ СН'!$I$14+СВЦЭМ!$D$10+'СЕТ СН'!$I$6-'СЕТ СН'!$I$26</f>
        <v>1690.61437974</v>
      </c>
      <c r="Y168" s="36">
        <f>SUMIFS(СВЦЭМ!$D$33:$D$776,СВЦЭМ!$A$33:$A$776,$A168,СВЦЭМ!$B$33:$B$776,Y$143)+'СЕТ СН'!$I$14+СВЦЭМ!$D$10+'СЕТ СН'!$I$6-'СЕТ СН'!$I$26</f>
        <v>1698.8655227600002</v>
      </c>
    </row>
    <row r="169" spans="1:26" ht="15.75" x14ac:dyDescent="0.2">
      <c r="A169" s="35">
        <f t="shared" si="4"/>
        <v>44253</v>
      </c>
      <c r="B169" s="36">
        <f>SUMIFS(СВЦЭМ!$D$33:$D$776,СВЦЭМ!$A$33:$A$776,$A169,СВЦЭМ!$B$33:$B$776,B$143)+'СЕТ СН'!$I$14+СВЦЭМ!$D$10+'СЕТ СН'!$I$6-'СЕТ СН'!$I$26</f>
        <v>1679.9526155600001</v>
      </c>
      <c r="C169" s="36">
        <f>SUMIFS(СВЦЭМ!$D$33:$D$776,СВЦЭМ!$A$33:$A$776,$A169,СВЦЭМ!$B$33:$B$776,C$143)+'СЕТ СН'!$I$14+СВЦЭМ!$D$10+'СЕТ СН'!$I$6-'СЕТ СН'!$I$26</f>
        <v>1692.2593417100002</v>
      </c>
      <c r="D169" s="36">
        <f>SUMIFS(СВЦЭМ!$D$33:$D$776,СВЦЭМ!$A$33:$A$776,$A169,СВЦЭМ!$B$33:$B$776,D$143)+'СЕТ СН'!$I$14+СВЦЭМ!$D$10+'СЕТ СН'!$I$6-'СЕТ СН'!$I$26</f>
        <v>1720.4475979600002</v>
      </c>
      <c r="E169" s="36">
        <f>SUMIFS(СВЦЭМ!$D$33:$D$776,СВЦЭМ!$A$33:$A$776,$A169,СВЦЭМ!$B$33:$B$776,E$143)+'СЕТ СН'!$I$14+СВЦЭМ!$D$10+'СЕТ СН'!$I$6-'СЕТ СН'!$I$26</f>
        <v>1725.57281487</v>
      </c>
      <c r="F169" s="36">
        <f>SUMIFS(СВЦЭМ!$D$33:$D$776,СВЦЭМ!$A$33:$A$776,$A169,СВЦЭМ!$B$33:$B$776,F$143)+'СЕТ СН'!$I$14+СВЦЭМ!$D$10+'СЕТ СН'!$I$6-'СЕТ СН'!$I$26</f>
        <v>1736.16564973</v>
      </c>
      <c r="G169" s="36">
        <f>SUMIFS(СВЦЭМ!$D$33:$D$776,СВЦЭМ!$A$33:$A$776,$A169,СВЦЭМ!$B$33:$B$776,G$143)+'СЕТ СН'!$I$14+СВЦЭМ!$D$10+'СЕТ СН'!$I$6-'СЕТ СН'!$I$26</f>
        <v>1722.4129708</v>
      </c>
      <c r="H169" s="36">
        <f>SUMIFS(СВЦЭМ!$D$33:$D$776,СВЦЭМ!$A$33:$A$776,$A169,СВЦЭМ!$B$33:$B$776,H$143)+'СЕТ СН'!$I$14+СВЦЭМ!$D$10+'СЕТ СН'!$I$6-'СЕТ СН'!$I$26</f>
        <v>1694.27930861</v>
      </c>
      <c r="I169" s="36">
        <f>SUMIFS(СВЦЭМ!$D$33:$D$776,СВЦЭМ!$A$33:$A$776,$A169,СВЦЭМ!$B$33:$B$776,I$143)+'СЕТ СН'!$I$14+СВЦЭМ!$D$10+'СЕТ СН'!$I$6-'СЕТ СН'!$I$26</f>
        <v>1673.5846310899999</v>
      </c>
      <c r="J169" s="36">
        <f>SUMIFS(СВЦЭМ!$D$33:$D$776,СВЦЭМ!$A$33:$A$776,$A169,СВЦЭМ!$B$33:$B$776,J$143)+'СЕТ СН'!$I$14+СВЦЭМ!$D$10+'СЕТ СН'!$I$6-'СЕТ СН'!$I$26</f>
        <v>1658.9365062699999</v>
      </c>
      <c r="K169" s="36">
        <f>SUMIFS(СВЦЭМ!$D$33:$D$776,СВЦЭМ!$A$33:$A$776,$A169,СВЦЭМ!$B$33:$B$776,K$143)+'СЕТ СН'!$I$14+СВЦЭМ!$D$10+'СЕТ СН'!$I$6-'СЕТ СН'!$I$26</f>
        <v>1668.7901641399999</v>
      </c>
      <c r="L169" s="36">
        <f>SUMIFS(СВЦЭМ!$D$33:$D$776,СВЦЭМ!$A$33:$A$776,$A169,СВЦЭМ!$B$33:$B$776,L$143)+'СЕТ СН'!$I$14+СВЦЭМ!$D$10+'СЕТ СН'!$I$6-'СЕТ СН'!$I$26</f>
        <v>1670.3119020999998</v>
      </c>
      <c r="M169" s="36">
        <f>SUMIFS(СВЦЭМ!$D$33:$D$776,СВЦЭМ!$A$33:$A$776,$A169,СВЦЭМ!$B$33:$B$776,M$143)+'СЕТ СН'!$I$14+СВЦЭМ!$D$10+'СЕТ СН'!$I$6-'СЕТ СН'!$I$26</f>
        <v>1668.33160557</v>
      </c>
      <c r="N169" s="36">
        <f>SUMIFS(СВЦЭМ!$D$33:$D$776,СВЦЭМ!$A$33:$A$776,$A169,СВЦЭМ!$B$33:$B$776,N$143)+'СЕТ СН'!$I$14+СВЦЭМ!$D$10+'СЕТ СН'!$I$6-'СЕТ СН'!$I$26</f>
        <v>1687.0396852200001</v>
      </c>
      <c r="O169" s="36">
        <f>SUMIFS(СВЦЭМ!$D$33:$D$776,СВЦЭМ!$A$33:$A$776,$A169,СВЦЭМ!$B$33:$B$776,O$143)+'СЕТ СН'!$I$14+СВЦЭМ!$D$10+'СЕТ СН'!$I$6-'СЕТ СН'!$I$26</f>
        <v>1695.9341822699998</v>
      </c>
      <c r="P169" s="36">
        <f>SUMIFS(СВЦЭМ!$D$33:$D$776,СВЦЭМ!$A$33:$A$776,$A169,СВЦЭМ!$B$33:$B$776,P$143)+'СЕТ СН'!$I$14+СВЦЭМ!$D$10+'СЕТ СН'!$I$6-'СЕТ СН'!$I$26</f>
        <v>1681.8686178799999</v>
      </c>
      <c r="Q169" s="36">
        <f>SUMIFS(СВЦЭМ!$D$33:$D$776,СВЦЭМ!$A$33:$A$776,$A169,СВЦЭМ!$B$33:$B$776,Q$143)+'СЕТ СН'!$I$14+СВЦЭМ!$D$10+'СЕТ СН'!$I$6-'СЕТ СН'!$I$26</f>
        <v>1688.3204915800002</v>
      </c>
      <c r="R169" s="36">
        <f>SUMIFS(СВЦЭМ!$D$33:$D$776,СВЦЭМ!$A$33:$A$776,$A169,СВЦЭМ!$B$33:$B$776,R$143)+'СЕТ СН'!$I$14+СВЦЭМ!$D$10+'СЕТ СН'!$I$6-'СЕТ СН'!$I$26</f>
        <v>1699.9147029400001</v>
      </c>
      <c r="S169" s="36">
        <f>SUMIFS(СВЦЭМ!$D$33:$D$776,СВЦЭМ!$A$33:$A$776,$A169,СВЦЭМ!$B$33:$B$776,S$143)+'СЕТ СН'!$I$14+СВЦЭМ!$D$10+'СЕТ СН'!$I$6-'СЕТ СН'!$I$26</f>
        <v>1694.3046130500002</v>
      </c>
      <c r="T169" s="36">
        <f>SUMIFS(СВЦЭМ!$D$33:$D$776,СВЦЭМ!$A$33:$A$776,$A169,СВЦЭМ!$B$33:$B$776,T$143)+'СЕТ СН'!$I$14+СВЦЭМ!$D$10+'СЕТ СН'!$I$6-'СЕТ СН'!$I$26</f>
        <v>1683.4671931500002</v>
      </c>
      <c r="U169" s="36">
        <f>SUMIFS(СВЦЭМ!$D$33:$D$776,СВЦЭМ!$A$33:$A$776,$A169,СВЦЭМ!$B$33:$B$776,U$143)+'СЕТ СН'!$I$14+СВЦЭМ!$D$10+'СЕТ СН'!$I$6-'СЕТ СН'!$I$26</f>
        <v>1673.1608018499999</v>
      </c>
      <c r="V169" s="36">
        <f>SUMIFS(СВЦЭМ!$D$33:$D$776,СВЦЭМ!$A$33:$A$776,$A169,СВЦЭМ!$B$33:$B$776,V$143)+'СЕТ СН'!$I$14+СВЦЭМ!$D$10+'СЕТ СН'!$I$6-'СЕТ СН'!$I$26</f>
        <v>1676.6890870899999</v>
      </c>
      <c r="W169" s="36">
        <f>SUMIFS(СВЦЭМ!$D$33:$D$776,СВЦЭМ!$A$33:$A$776,$A169,СВЦЭМ!$B$33:$B$776,W$143)+'СЕТ СН'!$I$14+СВЦЭМ!$D$10+'СЕТ СН'!$I$6-'СЕТ СН'!$I$26</f>
        <v>1685.5552092899998</v>
      </c>
      <c r="X169" s="36">
        <f>SUMIFS(СВЦЭМ!$D$33:$D$776,СВЦЭМ!$A$33:$A$776,$A169,СВЦЭМ!$B$33:$B$776,X$143)+'СЕТ СН'!$I$14+СВЦЭМ!$D$10+'СЕТ СН'!$I$6-'СЕТ СН'!$I$26</f>
        <v>1703.1229955499998</v>
      </c>
      <c r="Y169" s="36">
        <f>SUMIFS(СВЦЭМ!$D$33:$D$776,СВЦЭМ!$A$33:$A$776,$A169,СВЦЭМ!$B$33:$B$776,Y$143)+'СЕТ СН'!$I$14+СВЦЭМ!$D$10+'СЕТ СН'!$I$6-'СЕТ СН'!$I$26</f>
        <v>1706.0331682299998</v>
      </c>
    </row>
    <row r="170" spans="1:26" ht="15.75" x14ac:dyDescent="0.2">
      <c r="A170" s="35">
        <f t="shared" si="4"/>
        <v>44254</v>
      </c>
      <c r="B170" s="36">
        <f>SUMIFS(СВЦЭМ!$D$33:$D$776,СВЦЭМ!$A$33:$A$776,$A170,СВЦЭМ!$B$33:$B$776,B$143)+'СЕТ СН'!$I$14+СВЦЭМ!$D$10+'СЕТ СН'!$I$6-'СЕТ СН'!$I$26</f>
        <v>1713.40196027</v>
      </c>
      <c r="C170" s="36">
        <f>SUMIFS(СВЦЭМ!$D$33:$D$776,СВЦЭМ!$A$33:$A$776,$A170,СВЦЭМ!$B$33:$B$776,C$143)+'СЕТ СН'!$I$14+СВЦЭМ!$D$10+'СЕТ СН'!$I$6-'СЕТ СН'!$I$26</f>
        <v>1721.18164918</v>
      </c>
      <c r="D170" s="36">
        <f>SUMIFS(СВЦЭМ!$D$33:$D$776,СВЦЭМ!$A$33:$A$776,$A170,СВЦЭМ!$B$33:$B$776,D$143)+'СЕТ СН'!$I$14+СВЦЭМ!$D$10+'СЕТ СН'!$I$6-'СЕТ СН'!$I$26</f>
        <v>1751.1240408399999</v>
      </c>
      <c r="E170" s="36">
        <f>SUMIFS(СВЦЭМ!$D$33:$D$776,СВЦЭМ!$A$33:$A$776,$A170,СВЦЭМ!$B$33:$B$776,E$143)+'СЕТ СН'!$I$14+СВЦЭМ!$D$10+'СЕТ СН'!$I$6-'СЕТ СН'!$I$26</f>
        <v>1757.0695092299998</v>
      </c>
      <c r="F170" s="36">
        <f>SUMIFS(СВЦЭМ!$D$33:$D$776,СВЦЭМ!$A$33:$A$776,$A170,СВЦЭМ!$B$33:$B$776,F$143)+'СЕТ СН'!$I$14+СВЦЭМ!$D$10+'СЕТ СН'!$I$6-'СЕТ СН'!$I$26</f>
        <v>1771.7601692799999</v>
      </c>
      <c r="G170" s="36">
        <f>SUMIFS(СВЦЭМ!$D$33:$D$776,СВЦЭМ!$A$33:$A$776,$A170,СВЦЭМ!$B$33:$B$776,G$143)+'СЕТ СН'!$I$14+СВЦЭМ!$D$10+'СЕТ СН'!$I$6-'СЕТ СН'!$I$26</f>
        <v>1765.3902563199999</v>
      </c>
      <c r="H170" s="36">
        <f>SUMIFS(СВЦЭМ!$D$33:$D$776,СВЦЭМ!$A$33:$A$776,$A170,СВЦЭМ!$B$33:$B$776,H$143)+'СЕТ СН'!$I$14+СВЦЭМ!$D$10+'СЕТ СН'!$I$6-'СЕТ СН'!$I$26</f>
        <v>1752.4620036599999</v>
      </c>
      <c r="I170" s="36">
        <f>SUMIFS(СВЦЭМ!$D$33:$D$776,СВЦЭМ!$A$33:$A$776,$A170,СВЦЭМ!$B$33:$B$776,I$143)+'СЕТ СН'!$I$14+СВЦЭМ!$D$10+'СЕТ СН'!$I$6-'СЕТ СН'!$I$26</f>
        <v>1737.59084467</v>
      </c>
      <c r="J170" s="36">
        <f>SUMIFS(СВЦЭМ!$D$33:$D$776,СВЦЭМ!$A$33:$A$776,$A170,СВЦЭМ!$B$33:$B$776,J$143)+'СЕТ СН'!$I$14+СВЦЭМ!$D$10+'СЕТ СН'!$I$6-'СЕТ СН'!$I$26</f>
        <v>1725.1471326699998</v>
      </c>
      <c r="K170" s="36">
        <f>SUMIFS(СВЦЭМ!$D$33:$D$776,СВЦЭМ!$A$33:$A$776,$A170,СВЦЭМ!$B$33:$B$776,K$143)+'СЕТ СН'!$I$14+СВЦЭМ!$D$10+'СЕТ СН'!$I$6-'СЕТ СН'!$I$26</f>
        <v>1693.29816106</v>
      </c>
      <c r="L170" s="36">
        <f>SUMIFS(СВЦЭМ!$D$33:$D$776,СВЦЭМ!$A$33:$A$776,$A170,СВЦЭМ!$B$33:$B$776,L$143)+'СЕТ СН'!$I$14+СВЦЭМ!$D$10+'СЕТ СН'!$I$6-'СЕТ СН'!$I$26</f>
        <v>1691.3465892999998</v>
      </c>
      <c r="M170" s="36">
        <f>SUMIFS(СВЦЭМ!$D$33:$D$776,СВЦЭМ!$A$33:$A$776,$A170,СВЦЭМ!$B$33:$B$776,M$143)+'СЕТ СН'!$I$14+СВЦЭМ!$D$10+'СЕТ СН'!$I$6-'СЕТ СН'!$I$26</f>
        <v>1688.0710396599998</v>
      </c>
      <c r="N170" s="36">
        <f>SUMIFS(СВЦЭМ!$D$33:$D$776,СВЦЭМ!$A$33:$A$776,$A170,СВЦЭМ!$B$33:$B$776,N$143)+'СЕТ СН'!$I$14+СВЦЭМ!$D$10+'СЕТ СН'!$I$6-'СЕТ СН'!$I$26</f>
        <v>1695.0642195199998</v>
      </c>
      <c r="O170" s="36">
        <f>SUMIFS(СВЦЭМ!$D$33:$D$776,СВЦЭМ!$A$33:$A$776,$A170,СВЦЭМ!$B$33:$B$776,O$143)+'СЕТ СН'!$I$14+СВЦЭМ!$D$10+'СЕТ СН'!$I$6-'СЕТ СН'!$I$26</f>
        <v>1708.86271334</v>
      </c>
      <c r="P170" s="36">
        <f>SUMIFS(СВЦЭМ!$D$33:$D$776,СВЦЭМ!$A$33:$A$776,$A170,СВЦЭМ!$B$33:$B$776,P$143)+'СЕТ СН'!$I$14+СВЦЭМ!$D$10+'СЕТ СН'!$I$6-'СЕТ СН'!$I$26</f>
        <v>1697.3238259899999</v>
      </c>
      <c r="Q170" s="36">
        <f>SUMIFS(СВЦЭМ!$D$33:$D$776,СВЦЭМ!$A$33:$A$776,$A170,СВЦЭМ!$B$33:$B$776,Q$143)+'СЕТ СН'!$I$14+СВЦЭМ!$D$10+'СЕТ СН'!$I$6-'СЕТ СН'!$I$26</f>
        <v>1709.70465117</v>
      </c>
      <c r="R170" s="36">
        <f>SUMIFS(СВЦЭМ!$D$33:$D$776,СВЦЭМ!$A$33:$A$776,$A170,СВЦЭМ!$B$33:$B$776,R$143)+'СЕТ СН'!$I$14+СВЦЭМ!$D$10+'СЕТ СН'!$I$6-'СЕТ СН'!$I$26</f>
        <v>1729.6785477499998</v>
      </c>
      <c r="S170" s="36">
        <f>SUMIFS(СВЦЭМ!$D$33:$D$776,СВЦЭМ!$A$33:$A$776,$A170,СВЦЭМ!$B$33:$B$776,S$143)+'СЕТ СН'!$I$14+СВЦЭМ!$D$10+'СЕТ СН'!$I$6-'СЕТ СН'!$I$26</f>
        <v>1712.5293496600002</v>
      </c>
      <c r="T170" s="36">
        <f>SUMIFS(СВЦЭМ!$D$33:$D$776,СВЦЭМ!$A$33:$A$776,$A170,СВЦЭМ!$B$33:$B$776,T$143)+'СЕТ СН'!$I$14+СВЦЭМ!$D$10+'СЕТ СН'!$I$6-'СЕТ СН'!$I$26</f>
        <v>1708.6433843999998</v>
      </c>
      <c r="U170" s="36">
        <f>SUMIFS(СВЦЭМ!$D$33:$D$776,СВЦЭМ!$A$33:$A$776,$A170,СВЦЭМ!$B$33:$B$776,U$143)+'СЕТ СН'!$I$14+СВЦЭМ!$D$10+'СЕТ СН'!$I$6-'СЕТ СН'!$I$26</f>
        <v>1695.2628446499998</v>
      </c>
      <c r="V170" s="36">
        <f>SUMIFS(СВЦЭМ!$D$33:$D$776,СВЦЭМ!$A$33:$A$776,$A170,СВЦЭМ!$B$33:$B$776,V$143)+'СЕТ СН'!$I$14+СВЦЭМ!$D$10+'СЕТ СН'!$I$6-'СЕТ СН'!$I$26</f>
        <v>1704.0865939400001</v>
      </c>
      <c r="W170" s="36">
        <f>SUMIFS(СВЦЭМ!$D$33:$D$776,СВЦЭМ!$A$33:$A$776,$A170,СВЦЭМ!$B$33:$B$776,W$143)+'СЕТ СН'!$I$14+СВЦЭМ!$D$10+'СЕТ СН'!$I$6-'СЕТ СН'!$I$26</f>
        <v>1722.12362403</v>
      </c>
      <c r="X170" s="36">
        <f>SUMIFS(СВЦЭМ!$D$33:$D$776,СВЦЭМ!$A$33:$A$776,$A170,СВЦЭМ!$B$33:$B$776,X$143)+'СЕТ СН'!$I$14+СВЦЭМ!$D$10+'СЕТ СН'!$I$6-'СЕТ СН'!$I$26</f>
        <v>1729.3745125199998</v>
      </c>
      <c r="Y170" s="36">
        <f>SUMIFS(СВЦЭМ!$D$33:$D$776,СВЦЭМ!$A$33:$A$776,$A170,СВЦЭМ!$B$33:$B$776,Y$143)+'СЕТ СН'!$I$14+СВЦЭМ!$D$10+'СЕТ СН'!$I$6-'СЕТ СН'!$I$26</f>
        <v>1756.66379818</v>
      </c>
    </row>
    <row r="171" spans="1:26" ht="15.75" x14ac:dyDescent="0.2">
      <c r="A171" s="35">
        <f t="shared" si="4"/>
        <v>44255</v>
      </c>
      <c r="B171" s="36">
        <f>SUMIFS(СВЦЭМ!$D$33:$D$776,СВЦЭМ!$A$33:$A$776,$A171,СВЦЭМ!$B$33:$B$776,B$143)+'СЕТ СН'!$I$14+СВЦЭМ!$D$10+'СЕТ СН'!$I$6-'СЕТ СН'!$I$26</f>
        <v>1683.9709612900001</v>
      </c>
      <c r="C171" s="36">
        <f>SUMIFS(СВЦЭМ!$D$33:$D$776,СВЦЭМ!$A$33:$A$776,$A171,СВЦЭМ!$B$33:$B$776,C$143)+'СЕТ СН'!$I$14+СВЦЭМ!$D$10+'СЕТ СН'!$I$6-'СЕТ СН'!$I$26</f>
        <v>1719.2970411599999</v>
      </c>
      <c r="D171" s="36">
        <f>SUMIFS(СВЦЭМ!$D$33:$D$776,СВЦЭМ!$A$33:$A$776,$A171,СВЦЭМ!$B$33:$B$776,D$143)+'СЕТ СН'!$I$14+СВЦЭМ!$D$10+'СЕТ СН'!$I$6-'СЕТ СН'!$I$26</f>
        <v>1748.7356421099998</v>
      </c>
      <c r="E171" s="36">
        <f>SUMIFS(СВЦЭМ!$D$33:$D$776,СВЦЭМ!$A$33:$A$776,$A171,СВЦЭМ!$B$33:$B$776,E$143)+'СЕТ СН'!$I$14+СВЦЭМ!$D$10+'СЕТ СН'!$I$6-'СЕТ СН'!$I$26</f>
        <v>1761.40104892</v>
      </c>
      <c r="F171" s="36">
        <f>SUMIFS(СВЦЭМ!$D$33:$D$776,СВЦЭМ!$A$33:$A$776,$A171,СВЦЭМ!$B$33:$B$776,F$143)+'СЕТ СН'!$I$14+СВЦЭМ!$D$10+'СЕТ СН'!$I$6-'СЕТ СН'!$I$26</f>
        <v>1775.1441178099999</v>
      </c>
      <c r="G171" s="36">
        <f>SUMIFS(СВЦЭМ!$D$33:$D$776,СВЦЭМ!$A$33:$A$776,$A171,СВЦЭМ!$B$33:$B$776,G$143)+'СЕТ СН'!$I$14+СВЦЭМ!$D$10+'СЕТ СН'!$I$6-'СЕТ СН'!$I$26</f>
        <v>1768.31550543</v>
      </c>
      <c r="H171" s="36">
        <f>SUMIFS(СВЦЭМ!$D$33:$D$776,СВЦЭМ!$A$33:$A$776,$A171,СВЦЭМ!$B$33:$B$776,H$143)+'СЕТ СН'!$I$14+СВЦЭМ!$D$10+'СЕТ СН'!$I$6-'СЕТ СН'!$I$26</f>
        <v>1753.0519404799998</v>
      </c>
      <c r="I171" s="36">
        <f>SUMIFS(СВЦЭМ!$D$33:$D$776,СВЦЭМ!$A$33:$A$776,$A171,СВЦЭМ!$B$33:$B$776,I$143)+'СЕТ СН'!$I$14+СВЦЭМ!$D$10+'СЕТ СН'!$I$6-'СЕТ СН'!$I$26</f>
        <v>1730.7514883700001</v>
      </c>
      <c r="J171" s="36">
        <f>SUMIFS(СВЦЭМ!$D$33:$D$776,СВЦЭМ!$A$33:$A$776,$A171,СВЦЭМ!$B$33:$B$776,J$143)+'СЕТ СН'!$I$14+СВЦЭМ!$D$10+'СЕТ СН'!$I$6-'СЕТ СН'!$I$26</f>
        <v>1687.9588904000002</v>
      </c>
      <c r="K171" s="36">
        <f>SUMIFS(СВЦЭМ!$D$33:$D$776,СВЦЭМ!$A$33:$A$776,$A171,СВЦЭМ!$B$33:$B$776,K$143)+'СЕТ СН'!$I$14+СВЦЭМ!$D$10+'СЕТ СН'!$I$6-'СЕТ СН'!$I$26</f>
        <v>1656.5488911799998</v>
      </c>
      <c r="L171" s="36">
        <f>SUMIFS(СВЦЭМ!$D$33:$D$776,СВЦЭМ!$A$33:$A$776,$A171,СВЦЭМ!$B$33:$B$776,L$143)+'СЕТ СН'!$I$14+СВЦЭМ!$D$10+'СЕТ СН'!$I$6-'СЕТ СН'!$I$26</f>
        <v>1656.4182031199998</v>
      </c>
      <c r="M171" s="36">
        <f>SUMIFS(СВЦЭМ!$D$33:$D$776,СВЦЭМ!$A$33:$A$776,$A171,СВЦЭМ!$B$33:$B$776,M$143)+'СЕТ СН'!$I$14+СВЦЭМ!$D$10+'СЕТ СН'!$I$6-'СЕТ СН'!$I$26</f>
        <v>1669.3244202699998</v>
      </c>
      <c r="N171" s="36">
        <f>SUMIFS(СВЦЭМ!$D$33:$D$776,СВЦЭМ!$A$33:$A$776,$A171,СВЦЭМ!$B$33:$B$776,N$143)+'СЕТ СН'!$I$14+СВЦЭМ!$D$10+'СЕТ СН'!$I$6-'СЕТ СН'!$I$26</f>
        <v>1700.7651560999998</v>
      </c>
      <c r="O171" s="36">
        <f>SUMIFS(СВЦЭМ!$D$33:$D$776,СВЦЭМ!$A$33:$A$776,$A171,СВЦЭМ!$B$33:$B$776,O$143)+'СЕТ СН'!$I$14+СВЦЭМ!$D$10+'СЕТ СН'!$I$6-'СЕТ СН'!$I$26</f>
        <v>1723.5084194400001</v>
      </c>
      <c r="P171" s="36">
        <f>SUMIFS(СВЦЭМ!$D$33:$D$776,СВЦЭМ!$A$33:$A$776,$A171,СВЦЭМ!$B$33:$B$776,P$143)+'СЕТ СН'!$I$14+СВЦЭМ!$D$10+'СЕТ СН'!$I$6-'СЕТ СН'!$I$26</f>
        <v>1709.5730704600001</v>
      </c>
      <c r="Q171" s="36">
        <f>SUMIFS(СВЦЭМ!$D$33:$D$776,СВЦЭМ!$A$33:$A$776,$A171,СВЦЭМ!$B$33:$B$776,Q$143)+'СЕТ СН'!$I$14+СВЦЭМ!$D$10+'СЕТ СН'!$I$6-'СЕТ СН'!$I$26</f>
        <v>1715.8339919800001</v>
      </c>
      <c r="R171" s="36">
        <f>SUMIFS(СВЦЭМ!$D$33:$D$776,СВЦЭМ!$A$33:$A$776,$A171,СВЦЭМ!$B$33:$B$776,R$143)+'СЕТ СН'!$I$14+СВЦЭМ!$D$10+'СЕТ СН'!$I$6-'СЕТ СН'!$I$26</f>
        <v>1727.4687308600001</v>
      </c>
      <c r="S171" s="36">
        <f>SUMIFS(СВЦЭМ!$D$33:$D$776,СВЦЭМ!$A$33:$A$776,$A171,СВЦЭМ!$B$33:$B$776,S$143)+'СЕТ СН'!$I$14+СВЦЭМ!$D$10+'СЕТ СН'!$I$6-'СЕТ СН'!$I$26</f>
        <v>1702.8157396900001</v>
      </c>
      <c r="T171" s="36">
        <f>SUMIFS(СВЦЭМ!$D$33:$D$776,СВЦЭМ!$A$33:$A$776,$A171,СВЦЭМ!$B$33:$B$776,T$143)+'СЕТ СН'!$I$14+СВЦЭМ!$D$10+'СЕТ СН'!$I$6-'СЕТ СН'!$I$26</f>
        <v>1687.6791511500001</v>
      </c>
      <c r="U171" s="36">
        <f>SUMIFS(СВЦЭМ!$D$33:$D$776,СВЦЭМ!$A$33:$A$776,$A171,СВЦЭМ!$B$33:$B$776,U$143)+'СЕТ СН'!$I$14+СВЦЭМ!$D$10+'СЕТ СН'!$I$6-'СЕТ СН'!$I$26</f>
        <v>1674.1787366799999</v>
      </c>
      <c r="V171" s="36">
        <f>SUMIFS(СВЦЭМ!$D$33:$D$776,СВЦЭМ!$A$33:$A$776,$A171,СВЦЭМ!$B$33:$B$776,V$143)+'СЕТ СН'!$I$14+СВЦЭМ!$D$10+'СЕТ СН'!$I$6-'СЕТ СН'!$I$26</f>
        <v>1687.2245151399998</v>
      </c>
      <c r="W171" s="36">
        <f>SUMIFS(СВЦЭМ!$D$33:$D$776,СВЦЭМ!$A$33:$A$776,$A171,СВЦЭМ!$B$33:$B$776,W$143)+'СЕТ СН'!$I$14+СВЦЭМ!$D$10+'СЕТ СН'!$I$6-'СЕТ СН'!$I$26</f>
        <v>1715.1909563300001</v>
      </c>
      <c r="X171" s="36">
        <f>SUMIFS(СВЦЭМ!$D$33:$D$776,СВЦЭМ!$A$33:$A$776,$A171,СВЦЭМ!$B$33:$B$776,X$143)+'СЕТ СН'!$I$14+СВЦЭМ!$D$10+'СЕТ СН'!$I$6-'СЕТ СН'!$I$26</f>
        <v>1734.7687751099998</v>
      </c>
      <c r="Y171" s="36">
        <f>SUMIFS(СВЦЭМ!$D$33:$D$776,СВЦЭМ!$A$33:$A$776,$A171,СВЦЭМ!$B$33:$B$776,Y$143)+'СЕТ СН'!$I$14+СВЦЭМ!$D$10+'СЕТ СН'!$I$6-'СЕТ СН'!$I$26</f>
        <v>1770.26031994</v>
      </c>
    </row>
    <row r="172" spans="1:26" ht="15.75" x14ac:dyDescent="0.2">
      <c r="A172" s="39"/>
      <c r="B172" s="39"/>
      <c r="C172" s="39"/>
      <c r="D172" s="39"/>
      <c r="E172" s="39"/>
      <c r="F172" s="39"/>
      <c r="G172" s="39"/>
      <c r="H172" s="39"/>
      <c r="I172" s="39"/>
      <c r="J172" s="39"/>
      <c r="K172" s="39"/>
      <c r="L172" s="39"/>
      <c r="M172" s="39"/>
      <c r="N172" s="39"/>
      <c r="O172" s="39"/>
      <c r="P172" s="39"/>
      <c r="Q172" s="39"/>
      <c r="R172" s="39"/>
      <c r="S172" s="39"/>
      <c r="T172" s="39"/>
      <c r="U172" s="39"/>
      <c r="V172" s="39"/>
      <c r="W172" s="39"/>
      <c r="X172" s="39"/>
      <c r="Y172" s="39"/>
      <c r="Z172" s="39"/>
    </row>
    <row r="173" spans="1:26" ht="15.75" x14ac:dyDescent="0.25">
      <c r="A173" s="32"/>
      <c r="B173" s="32"/>
      <c r="C173" s="32"/>
      <c r="D173" s="32"/>
      <c r="E173" s="32"/>
      <c r="F173" s="32"/>
      <c r="G173" s="32"/>
      <c r="H173" s="32"/>
      <c r="I173" s="32"/>
      <c r="J173" s="32"/>
      <c r="K173" s="32"/>
      <c r="L173" s="32"/>
      <c r="M173" s="32"/>
      <c r="N173" s="32"/>
      <c r="O173" s="32"/>
      <c r="P173" s="32"/>
      <c r="Q173" s="32"/>
      <c r="R173" s="32"/>
      <c r="S173" s="32"/>
      <c r="T173" s="32"/>
      <c r="U173" s="32"/>
      <c r="V173" s="32"/>
      <c r="W173" s="32"/>
      <c r="X173" s="32"/>
      <c r="Y173" s="32"/>
    </row>
    <row r="174" spans="1:26" ht="12.75" customHeight="1" x14ac:dyDescent="0.2">
      <c r="A174" s="128" t="s">
        <v>7</v>
      </c>
      <c r="B174" s="131" t="s">
        <v>148</v>
      </c>
      <c r="C174" s="132"/>
      <c r="D174" s="132"/>
      <c r="E174" s="132"/>
      <c r="F174" s="132"/>
      <c r="G174" s="132"/>
      <c r="H174" s="132"/>
      <c r="I174" s="132"/>
      <c r="J174" s="132"/>
      <c r="K174" s="132"/>
      <c r="L174" s="132"/>
      <c r="M174" s="132"/>
      <c r="N174" s="132"/>
      <c r="O174" s="132"/>
      <c r="P174" s="132"/>
      <c r="Q174" s="132"/>
      <c r="R174" s="132"/>
      <c r="S174" s="132"/>
      <c r="T174" s="132"/>
      <c r="U174" s="132"/>
      <c r="V174" s="132"/>
      <c r="W174" s="132"/>
      <c r="X174" s="132"/>
      <c r="Y174" s="133"/>
    </row>
    <row r="175" spans="1:26" ht="12.75" customHeight="1" x14ac:dyDescent="0.2">
      <c r="A175" s="129"/>
      <c r="B175" s="134"/>
      <c r="C175" s="135"/>
      <c r="D175" s="135"/>
      <c r="E175" s="135"/>
      <c r="F175" s="135"/>
      <c r="G175" s="135"/>
      <c r="H175" s="135"/>
      <c r="I175" s="135"/>
      <c r="J175" s="135"/>
      <c r="K175" s="135"/>
      <c r="L175" s="135"/>
      <c r="M175" s="135"/>
      <c r="N175" s="135"/>
      <c r="O175" s="135"/>
      <c r="P175" s="135"/>
      <c r="Q175" s="135"/>
      <c r="R175" s="135"/>
      <c r="S175" s="135"/>
      <c r="T175" s="135"/>
      <c r="U175" s="135"/>
      <c r="V175" s="135"/>
      <c r="W175" s="135"/>
      <c r="X175" s="135"/>
      <c r="Y175" s="136"/>
    </row>
    <row r="176" spans="1:26" s="46" customFormat="1" ht="12.75" customHeight="1" x14ac:dyDescent="0.2">
      <c r="A176" s="130"/>
      <c r="B176" s="34">
        <v>1</v>
      </c>
      <c r="C176" s="34">
        <v>2</v>
      </c>
      <c r="D176" s="34">
        <v>3</v>
      </c>
      <c r="E176" s="34">
        <v>4</v>
      </c>
      <c r="F176" s="34">
        <v>5</v>
      </c>
      <c r="G176" s="34">
        <v>6</v>
      </c>
      <c r="H176" s="34">
        <v>7</v>
      </c>
      <c r="I176" s="34">
        <v>8</v>
      </c>
      <c r="J176" s="34">
        <v>9</v>
      </c>
      <c r="K176" s="34">
        <v>10</v>
      </c>
      <c r="L176" s="34">
        <v>11</v>
      </c>
      <c r="M176" s="34">
        <v>12</v>
      </c>
      <c r="N176" s="34">
        <v>13</v>
      </c>
      <c r="O176" s="34">
        <v>14</v>
      </c>
      <c r="P176" s="34">
        <v>15</v>
      </c>
      <c r="Q176" s="34">
        <v>16</v>
      </c>
      <c r="R176" s="34">
        <v>17</v>
      </c>
      <c r="S176" s="34">
        <v>18</v>
      </c>
      <c r="T176" s="34">
        <v>19</v>
      </c>
      <c r="U176" s="34">
        <v>20</v>
      </c>
      <c r="V176" s="34">
        <v>21</v>
      </c>
      <c r="W176" s="34">
        <v>22</v>
      </c>
      <c r="X176" s="34">
        <v>23</v>
      </c>
      <c r="Y176" s="34">
        <v>24</v>
      </c>
    </row>
    <row r="177" spans="1:27" ht="15.75" customHeight="1" x14ac:dyDescent="0.2">
      <c r="A177" s="35" t="str">
        <f>A144</f>
        <v>01.02.2021</v>
      </c>
      <c r="B177" s="36">
        <f>SUMIFS(СВЦЭМ!$E$33:$E$776,СВЦЭМ!$A$33:$A$776,$A177,СВЦЭМ!$B$33:$B$776,B$176)+'СЕТ СН'!$F$15</f>
        <v>138.50633316</v>
      </c>
      <c r="C177" s="36">
        <f>SUMIFS(СВЦЭМ!$E$33:$E$776,СВЦЭМ!$A$33:$A$776,$A177,СВЦЭМ!$B$33:$B$776,C$176)+'СЕТ СН'!$F$15</f>
        <v>144.39056622000001</v>
      </c>
      <c r="D177" s="36">
        <f>SUMIFS(СВЦЭМ!$E$33:$E$776,СВЦЭМ!$A$33:$A$776,$A177,СВЦЭМ!$B$33:$B$776,D$176)+'СЕТ СН'!$F$15</f>
        <v>147.64652294000001</v>
      </c>
      <c r="E177" s="36">
        <f>SUMIFS(СВЦЭМ!$E$33:$E$776,СВЦЭМ!$A$33:$A$776,$A177,СВЦЭМ!$B$33:$B$776,E$176)+'СЕТ СН'!$F$15</f>
        <v>149.13940013999999</v>
      </c>
      <c r="F177" s="36">
        <f>SUMIFS(СВЦЭМ!$E$33:$E$776,СВЦЭМ!$A$33:$A$776,$A177,СВЦЭМ!$B$33:$B$776,F$176)+'СЕТ СН'!$F$15</f>
        <v>151.29019868</v>
      </c>
      <c r="G177" s="36">
        <f>SUMIFS(СВЦЭМ!$E$33:$E$776,СВЦЭМ!$A$33:$A$776,$A177,СВЦЭМ!$B$33:$B$776,G$176)+'СЕТ СН'!$F$15</f>
        <v>148.96477587999999</v>
      </c>
      <c r="H177" s="36">
        <f>SUMIFS(СВЦЭМ!$E$33:$E$776,СВЦЭМ!$A$33:$A$776,$A177,СВЦЭМ!$B$33:$B$776,H$176)+'СЕТ СН'!$F$15</f>
        <v>145.65595479000001</v>
      </c>
      <c r="I177" s="36">
        <f>SUMIFS(СВЦЭМ!$E$33:$E$776,СВЦЭМ!$A$33:$A$776,$A177,СВЦЭМ!$B$33:$B$776,I$176)+'СЕТ СН'!$F$15</f>
        <v>142.50977667999999</v>
      </c>
      <c r="J177" s="36">
        <f>SUMIFS(СВЦЭМ!$E$33:$E$776,СВЦЭМ!$A$33:$A$776,$A177,СВЦЭМ!$B$33:$B$776,J$176)+'СЕТ СН'!$F$15</f>
        <v>138.8818555</v>
      </c>
      <c r="K177" s="36">
        <f>SUMIFS(СВЦЭМ!$E$33:$E$776,СВЦЭМ!$A$33:$A$776,$A177,СВЦЭМ!$B$33:$B$776,K$176)+'СЕТ СН'!$F$15</f>
        <v>138.36412041</v>
      </c>
      <c r="L177" s="36">
        <f>SUMIFS(СВЦЭМ!$E$33:$E$776,СВЦЭМ!$A$33:$A$776,$A177,СВЦЭМ!$B$33:$B$776,L$176)+'СЕТ СН'!$F$15</f>
        <v>138.61258588000001</v>
      </c>
      <c r="M177" s="36">
        <f>SUMIFS(СВЦЭМ!$E$33:$E$776,СВЦЭМ!$A$33:$A$776,$A177,СВЦЭМ!$B$33:$B$776,M$176)+'СЕТ СН'!$F$15</f>
        <v>139.83102105</v>
      </c>
      <c r="N177" s="36">
        <f>SUMIFS(СВЦЭМ!$E$33:$E$776,СВЦЭМ!$A$33:$A$776,$A177,СВЦЭМ!$B$33:$B$776,N$176)+'СЕТ СН'!$F$15</f>
        <v>141.79158742000001</v>
      </c>
      <c r="O177" s="36">
        <f>SUMIFS(СВЦЭМ!$E$33:$E$776,СВЦЭМ!$A$33:$A$776,$A177,СВЦЭМ!$B$33:$B$776,O$176)+'СЕТ СН'!$F$15</f>
        <v>143.95620511000001</v>
      </c>
      <c r="P177" s="36">
        <f>SUMIFS(СВЦЭМ!$E$33:$E$776,СВЦЭМ!$A$33:$A$776,$A177,СВЦЭМ!$B$33:$B$776,P$176)+'СЕТ СН'!$F$15</f>
        <v>145.63465371000001</v>
      </c>
      <c r="Q177" s="36">
        <f>SUMIFS(СВЦЭМ!$E$33:$E$776,СВЦЭМ!$A$33:$A$776,$A177,СВЦЭМ!$B$33:$B$776,Q$176)+'СЕТ СН'!$F$15</f>
        <v>146.27483409000001</v>
      </c>
      <c r="R177" s="36">
        <f>SUMIFS(СВЦЭМ!$E$33:$E$776,СВЦЭМ!$A$33:$A$776,$A177,СВЦЭМ!$B$33:$B$776,R$176)+'СЕТ СН'!$F$15</f>
        <v>145.45764356000001</v>
      </c>
      <c r="S177" s="36">
        <f>SUMIFS(СВЦЭМ!$E$33:$E$776,СВЦЭМ!$A$33:$A$776,$A177,СВЦЭМ!$B$33:$B$776,S$176)+'СЕТ СН'!$F$15</f>
        <v>143.33025357</v>
      </c>
      <c r="T177" s="36">
        <f>SUMIFS(СВЦЭМ!$E$33:$E$776,СВЦЭМ!$A$33:$A$776,$A177,СВЦЭМ!$B$33:$B$776,T$176)+'СЕТ СН'!$F$15</f>
        <v>139.90942229999999</v>
      </c>
      <c r="U177" s="36">
        <f>SUMIFS(СВЦЭМ!$E$33:$E$776,СВЦЭМ!$A$33:$A$776,$A177,СВЦЭМ!$B$33:$B$776,U$176)+'СЕТ СН'!$F$15</f>
        <v>139.37196191999999</v>
      </c>
      <c r="V177" s="36">
        <f>SUMIFS(СВЦЭМ!$E$33:$E$776,СВЦЭМ!$A$33:$A$776,$A177,СВЦЭМ!$B$33:$B$776,V$176)+'СЕТ СН'!$F$15</f>
        <v>140.48897676999999</v>
      </c>
      <c r="W177" s="36">
        <f>SUMIFS(СВЦЭМ!$E$33:$E$776,СВЦЭМ!$A$33:$A$776,$A177,СВЦЭМ!$B$33:$B$776,W$176)+'СЕТ СН'!$F$15</f>
        <v>142.58993187999999</v>
      </c>
      <c r="X177" s="36">
        <f>SUMIFS(СВЦЭМ!$E$33:$E$776,СВЦЭМ!$A$33:$A$776,$A177,СВЦЭМ!$B$33:$B$776,X$176)+'СЕТ СН'!$F$15</f>
        <v>146.28478853999999</v>
      </c>
      <c r="Y177" s="36">
        <f>SUMIFS(СВЦЭМ!$E$33:$E$776,СВЦЭМ!$A$33:$A$776,$A177,СВЦЭМ!$B$33:$B$776,Y$176)+'СЕТ СН'!$F$15</f>
        <v>148.08937874</v>
      </c>
      <c r="AA177" s="45"/>
    </row>
    <row r="178" spans="1:27" ht="15.75" x14ac:dyDescent="0.2">
      <c r="A178" s="35">
        <f>A177+1</f>
        <v>44229</v>
      </c>
      <c r="B178" s="36">
        <f>SUMIFS(СВЦЭМ!$E$33:$E$776,СВЦЭМ!$A$33:$A$776,$A178,СВЦЭМ!$B$33:$B$776,B$176)+'СЕТ СН'!$F$15</f>
        <v>143.61000368000001</v>
      </c>
      <c r="C178" s="36">
        <f>SUMIFS(СВЦЭМ!$E$33:$E$776,СВЦЭМ!$A$33:$A$776,$A178,СВЦЭМ!$B$33:$B$776,C$176)+'СЕТ СН'!$F$15</f>
        <v>146.61732463000001</v>
      </c>
      <c r="D178" s="36">
        <f>SUMIFS(СВЦЭМ!$E$33:$E$776,СВЦЭМ!$A$33:$A$776,$A178,СВЦЭМ!$B$33:$B$776,D$176)+'СЕТ СН'!$F$15</f>
        <v>148.38603972000001</v>
      </c>
      <c r="E178" s="36">
        <f>SUMIFS(СВЦЭМ!$E$33:$E$776,СВЦЭМ!$A$33:$A$776,$A178,СВЦЭМ!$B$33:$B$776,E$176)+'СЕТ СН'!$F$15</f>
        <v>149.11951108</v>
      </c>
      <c r="F178" s="36">
        <f>SUMIFS(СВЦЭМ!$E$33:$E$776,СВЦЭМ!$A$33:$A$776,$A178,СВЦЭМ!$B$33:$B$776,F$176)+'СЕТ СН'!$F$15</f>
        <v>149.926715</v>
      </c>
      <c r="G178" s="36">
        <f>SUMIFS(СВЦЭМ!$E$33:$E$776,СВЦЭМ!$A$33:$A$776,$A178,СВЦЭМ!$B$33:$B$776,G$176)+'СЕТ СН'!$F$15</f>
        <v>146.71923891</v>
      </c>
      <c r="H178" s="36">
        <f>SUMIFS(СВЦЭМ!$E$33:$E$776,СВЦЭМ!$A$33:$A$776,$A178,СВЦЭМ!$B$33:$B$776,H$176)+'СЕТ СН'!$F$15</f>
        <v>141.23966965</v>
      </c>
      <c r="I178" s="36">
        <f>SUMIFS(СВЦЭМ!$E$33:$E$776,СВЦЭМ!$A$33:$A$776,$A178,СВЦЭМ!$B$33:$B$776,I$176)+'СЕТ СН'!$F$15</f>
        <v>138.70096884</v>
      </c>
      <c r="J178" s="36">
        <f>SUMIFS(СВЦЭМ!$E$33:$E$776,СВЦЭМ!$A$33:$A$776,$A178,СВЦЭМ!$B$33:$B$776,J$176)+'СЕТ СН'!$F$15</f>
        <v>135.16847207000001</v>
      </c>
      <c r="K178" s="36">
        <f>SUMIFS(СВЦЭМ!$E$33:$E$776,СВЦЭМ!$A$33:$A$776,$A178,СВЦЭМ!$B$33:$B$776,K$176)+'СЕТ СН'!$F$15</f>
        <v>133.39378024999999</v>
      </c>
      <c r="L178" s="36">
        <f>SUMIFS(СВЦЭМ!$E$33:$E$776,СВЦЭМ!$A$33:$A$776,$A178,СВЦЭМ!$B$33:$B$776,L$176)+'СЕТ СН'!$F$15</f>
        <v>133.58748481000001</v>
      </c>
      <c r="M178" s="36">
        <f>SUMIFS(СВЦЭМ!$E$33:$E$776,СВЦЭМ!$A$33:$A$776,$A178,СВЦЭМ!$B$33:$B$776,M$176)+'СЕТ СН'!$F$15</f>
        <v>138.43177757999999</v>
      </c>
      <c r="N178" s="36">
        <f>SUMIFS(СВЦЭМ!$E$33:$E$776,СВЦЭМ!$A$33:$A$776,$A178,СВЦЭМ!$B$33:$B$776,N$176)+'СЕТ СН'!$F$15</f>
        <v>143.81824374999999</v>
      </c>
      <c r="O178" s="36">
        <f>SUMIFS(СВЦЭМ!$E$33:$E$776,СВЦЭМ!$A$33:$A$776,$A178,СВЦЭМ!$B$33:$B$776,O$176)+'СЕТ СН'!$F$15</f>
        <v>146.17325079</v>
      </c>
      <c r="P178" s="36">
        <f>SUMIFS(СВЦЭМ!$E$33:$E$776,СВЦЭМ!$A$33:$A$776,$A178,СВЦЭМ!$B$33:$B$776,P$176)+'СЕТ СН'!$F$15</f>
        <v>148.46608137999999</v>
      </c>
      <c r="Q178" s="36">
        <f>SUMIFS(СВЦЭМ!$E$33:$E$776,СВЦЭМ!$A$33:$A$776,$A178,СВЦЭМ!$B$33:$B$776,Q$176)+'СЕТ СН'!$F$15</f>
        <v>148.84621250999999</v>
      </c>
      <c r="R178" s="36">
        <f>SUMIFS(СВЦЭМ!$E$33:$E$776,СВЦЭМ!$A$33:$A$776,$A178,СВЦЭМ!$B$33:$B$776,R$176)+'СЕТ СН'!$F$15</f>
        <v>148.84261185</v>
      </c>
      <c r="S178" s="36">
        <f>SUMIFS(СВЦЭМ!$E$33:$E$776,СВЦЭМ!$A$33:$A$776,$A178,СВЦЭМ!$B$33:$B$776,S$176)+'СЕТ СН'!$F$15</f>
        <v>147.19959732000001</v>
      </c>
      <c r="T178" s="36">
        <f>SUMIFS(СВЦЭМ!$E$33:$E$776,СВЦЭМ!$A$33:$A$776,$A178,СВЦЭМ!$B$33:$B$776,T$176)+'СЕТ СН'!$F$15</f>
        <v>143.0792691</v>
      </c>
      <c r="U178" s="36">
        <f>SUMIFS(СВЦЭМ!$E$33:$E$776,СВЦЭМ!$A$33:$A$776,$A178,СВЦЭМ!$B$33:$B$776,U$176)+'СЕТ СН'!$F$15</f>
        <v>142.68760842</v>
      </c>
      <c r="V178" s="36">
        <f>SUMIFS(СВЦЭМ!$E$33:$E$776,СВЦЭМ!$A$33:$A$776,$A178,СВЦЭМ!$B$33:$B$776,V$176)+'СЕТ СН'!$F$15</f>
        <v>144.82330469999999</v>
      </c>
      <c r="W178" s="36">
        <f>SUMIFS(СВЦЭМ!$E$33:$E$776,СВЦЭМ!$A$33:$A$776,$A178,СВЦЭМ!$B$33:$B$776,W$176)+'СЕТ СН'!$F$15</f>
        <v>147.91402742</v>
      </c>
      <c r="X178" s="36">
        <f>SUMIFS(СВЦЭМ!$E$33:$E$776,СВЦЭМ!$A$33:$A$776,$A178,СВЦЭМ!$B$33:$B$776,X$176)+'СЕТ СН'!$F$15</f>
        <v>152.01150102</v>
      </c>
      <c r="Y178" s="36">
        <f>SUMIFS(СВЦЭМ!$E$33:$E$776,СВЦЭМ!$A$33:$A$776,$A178,СВЦЭМ!$B$33:$B$776,Y$176)+'СЕТ СН'!$F$15</f>
        <v>153.76234737999999</v>
      </c>
    </row>
    <row r="179" spans="1:27" ht="15.75" x14ac:dyDescent="0.2">
      <c r="A179" s="35">
        <f t="shared" ref="A179:A204" si="5">A178+1</f>
        <v>44230</v>
      </c>
      <c r="B179" s="36">
        <f>SUMIFS(СВЦЭМ!$E$33:$E$776,СВЦЭМ!$A$33:$A$776,$A179,СВЦЭМ!$B$33:$B$776,B$176)+'СЕТ СН'!$F$15</f>
        <v>140.87082081</v>
      </c>
      <c r="C179" s="36">
        <f>SUMIFS(СВЦЭМ!$E$33:$E$776,СВЦЭМ!$A$33:$A$776,$A179,СВЦЭМ!$B$33:$B$776,C$176)+'СЕТ СН'!$F$15</f>
        <v>144.75792677999999</v>
      </c>
      <c r="D179" s="36">
        <f>SUMIFS(СВЦЭМ!$E$33:$E$776,СВЦЭМ!$A$33:$A$776,$A179,СВЦЭМ!$B$33:$B$776,D$176)+'СЕТ СН'!$F$15</f>
        <v>145.65719207999999</v>
      </c>
      <c r="E179" s="36">
        <f>SUMIFS(СВЦЭМ!$E$33:$E$776,СВЦЭМ!$A$33:$A$776,$A179,СВЦЭМ!$B$33:$B$776,E$176)+'СЕТ СН'!$F$15</f>
        <v>145.47365972</v>
      </c>
      <c r="F179" s="36">
        <f>SUMIFS(СВЦЭМ!$E$33:$E$776,СВЦЭМ!$A$33:$A$776,$A179,СВЦЭМ!$B$33:$B$776,F$176)+'СЕТ СН'!$F$15</f>
        <v>144.61220184000001</v>
      </c>
      <c r="G179" s="36">
        <f>SUMIFS(СВЦЭМ!$E$33:$E$776,СВЦЭМ!$A$33:$A$776,$A179,СВЦЭМ!$B$33:$B$776,G$176)+'СЕТ СН'!$F$15</f>
        <v>143.42862722000001</v>
      </c>
      <c r="H179" s="36">
        <f>SUMIFS(СВЦЭМ!$E$33:$E$776,СВЦЭМ!$A$33:$A$776,$A179,СВЦЭМ!$B$33:$B$776,H$176)+'СЕТ СН'!$F$15</f>
        <v>139.47609306999999</v>
      </c>
      <c r="I179" s="36">
        <f>SUMIFS(СВЦЭМ!$E$33:$E$776,СВЦЭМ!$A$33:$A$776,$A179,СВЦЭМ!$B$33:$B$776,I$176)+'СЕТ СН'!$F$15</f>
        <v>140.91706640999999</v>
      </c>
      <c r="J179" s="36">
        <f>SUMIFS(СВЦЭМ!$E$33:$E$776,СВЦЭМ!$A$33:$A$776,$A179,СВЦЭМ!$B$33:$B$776,J$176)+'СЕТ СН'!$F$15</f>
        <v>140.83334422999999</v>
      </c>
      <c r="K179" s="36">
        <f>SUMIFS(СВЦЭМ!$E$33:$E$776,СВЦЭМ!$A$33:$A$776,$A179,СВЦЭМ!$B$33:$B$776,K$176)+'СЕТ СН'!$F$15</f>
        <v>138.24488374000001</v>
      </c>
      <c r="L179" s="36">
        <f>SUMIFS(СВЦЭМ!$E$33:$E$776,СВЦЭМ!$A$33:$A$776,$A179,СВЦЭМ!$B$33:$B$776,L$176)+'СЕТ СН'!$F$15</f>
        <v>138.99644004999999</v>
      </c>
      <c r="M179" s="36">
        <f>SUMIFS(СВЦЭМ!$E$33:$E$776,СВЦЭМ!$A$33:$A$776,$A179,СВЦЭМ!$B$33:$B$776,M$176)+'СЕТ СН'!$F$15</f>
        <v>138.72715299999999</v>
      </c>
      <c r="N179" s="36">
        <f>SUMIFS(СВЦЭМ!$E$33:$E$776,СВЦЭМ!$A$33:$A$776,$A179,СВЦЭМ!$B$33:$B$776,N$176)+'СЕТ СН'!$F$15</f>
        <v>141.0954165</v>
      </c>
      <c r="O179" s="36">
        <f>SUMIFS(СВЦЭМ!$E$33:$E$776,СВЦЭМ!$A$33:$A$776,$A179,СВЦЭМ!$B$33:$B$776,O$176)+'СЕТ СН'!$F$15</f>
        <v>141.25606579999999</v>
      </c>
      <c r="P179" s="36">
        <f>SUMIFS(СВЦЭМ!$E$33:$E$776,СВЦЭМ!$A$33:$A$776,$A179,СВЦЭМ!$B$33:$B$776,P$176)+'СЕТ СН'!$F$15</f>
        <v>140.77035795</v>
      </c>
      <c r="Q179" s="36">
        <f>SUMIFS(СВЦЭМ!$E$33:$E$776,СВЦЭМ!$A$33:$A$776,$A179,СВЦЭМ!$B$33:$B$776,Q$176)+'СЕТ СН'!$F$15</f>
        <v>141.16470902</v>
      </c>
      <c r="R179" s="36">
        <f>SUMIFS(СВЦЭМ!$E$33:$E$776,СВЦЭМ!$A$33:$A$776,$A179,СВЦЭМ!$B$33:$B$776,R$176)+'СЕТ СН'!$F$15</f>
        <v>141.27154937</v>
      </c>
      <c r="S179" s="36">
        <f>SUMIFS(СВЦЭМ!$E$33:$E$776,СВЦЭМ!$A$33:$A$776,$A179,СВЦЭМ!$B$33:$B$776,S$176)+'СЕТ СН'!$F$15</f>
        <v>141.61239957000001</v>
      </c>
      <c r="T179" s="36">
        <f>SUMIFS(СВЦЭМ!$E$33:$E$776,СВЦЭМ!$A$33:$A$776,$A179,СВЦЭМ!$B$33:$B$776,T$176)+'СЕТ СН'!$F$15</f>
        <v>141.29631233999999</v>
      </c>
      <c r="U179" s="36">
        <f>SUMIFS(СВЦЭМ!$E$33:$E$776,СВЦЭМ!$A$33:$A$776,$A179,СВЦЭМ!$B$33:$B$776,U$176)+'СЕТ СН'!$F$15</f>
        <v>141.19244130000001</v>
      </c>
      <c r="V179" s="36">
        <f>SUMIFS(СВЦЭМ!$E$33:$E$776,СВЦЭМ!$A$33:$A$776,$A179,СВЦЭМ!$B$33:$B$776,V$176)+'СЕТ СН'!$F$15</f>
        <v>141.01039716</v>
      </c>
      <c r="W179" s="36">
        <f>SUMIFS(СВЦЭМ!$E$33:$E$776,СВЦЭМ!$A$33:$A$776,$A179,СВЦЭМ!$B$33:$B$776,W$176)+'СЕТ СН'!$F$15</f>
        <v>141.87460012</v>
      </c>
      <c r="X179" s="36">
        <f>SUMIFS(СВЦЭМ!$E$33:$E$776,СВЦЭМ!$A$33:$A$776,$A179,СВЦЭМ!$B$33:$B$776,X$176)+'СЕТ СН'!$F$15</f>
        <v>142.04056722999999</v>
      </c>
      <c r="Y179" s="36">
        <f>SUMIFS(СВЦЭМ!$E$33:$E$776,СВЦЭМ!$A$33:$A$776,$A179,СВЦЭМ!$B$33:$B$776,Y$176)+'СЕТ СН'!$F$15</f>
        <v>145.28760288000001</v>
      </c>
    </row>
    <row r="180" spans="1:27" ht="15.75" x14ac:dyDescent="0.2">
      <c r="A180" s="35">
        <f t="shared" si="5"/>
        <v>44231</v>
      </c>
      <c r="B180" s="36">
        <f>SUMIFS(СВЦЭМ!$E$33:$E$776,СВЦЭМ!$A$33:$A$776,$A180,СВЦЭМ!$B$33:$B$776,B$176)+'СЕТ СН'!$F$15</f>
        <v>151.90161878000001</v>
      </c>
      <c r="C180" s="36">
        <f>SUMIFS(СВЦЭМ!$E$33:$E$776,СВЦЭМ!$A$33:$A$776,$A180,СВЦЭМ!$B$33:$B$776,C$176)+'СЕТ СН'!$F$15</f>
        <v>154.88488430999999</v>
      </c>
      <c r="D180" s="36">
        <f>SUMIFS(СВЦЭМ!$E$33:$E$776,СВЦЭМ!$A$33:$A$776,$A180,СВЦЭМ!$B$33:$B$776,D$176)+'СЕТ СН'!$F$15</f>
        <v>155.47036603999999</v>
      </c>
      <c r="E180" s="36">
        <f>SUMIFS(СВЦЭМ!$E$33:$E$776,СВЦЭМ!$A$33:$A$776,$A180,СВЦЭМ!$B$33:$B$776,E$176)+'СЕТ СН'!$F$15</f>
        <v>154.99751681999999</v>
      </c>
      <c r="F180" s="36">
        <f>SUMIFS(СВЦЭМ!$E$33:$E$776,СВЦЭМ!$A$33:$A$776,$A180,СВЦЭМ!$B$33:$B$776,F$176)+'СЕТ СН'!$F$15</f>
        <v>154.33105051000001</v>
      </c>
      <c r="G180" s="36">
        <f>SUMIFS(СВЦЭМ!$E$33:$E$776,СВЦЭМ!$A$33:$A$776,$A180,СВЦЭМ!$B$33:$B$776,G$176)+'СЕТ СН'!$F$15</f>
        <v>154.16532719</v>
      </c>
      <c r="H180" s="36">
        <f>SUMIFS(СВЦЭМ!$E$33:$E$776,СВЦЭМ!$A$33:$A$776,$A180,СВЦЭМ!$B$33:$B$776,H$176)+'СЕТ СН'!$F$15</f>
        <v>148.91203809000001</v>
      </c>
      <c r="I180" s="36">
        <f>SUMIFS(СВЦЭМ!$E$33:$E$776,СВЦЭМ!$A$33:$A$776,$A180,СВЦЭМ!$B$33:$B$776,I$176)+'СЕТ СН'!$F$15</f>
        <v>145.80698064000001</v>
      </c>
      <c r="J180" s="36">
        <f>SUMIFS(СВЦЭМ!$E$33:$E$776,СВЦЭМ!$A$33:$A$776,$A180,СВЦЭМ!$B$33:$B$776,J$176)+'СЕТ СН'!$F$15</f>
        <v>142.25679048999999</v>
      </c>
      <c r="K180" s="36">
        <f>SUMIFS(СВЦЭМ!$E$33:$E$776,СВЦЭМ!$A$33:$A$776,$A180,СВЦЭМ!$B$33:$B$776,K$176)+'СЕТ СН'!$F$15</f>
        <v>141.95079946999999</v>
      </c>
      <c r="L180" s="36">
        <f>SUMIFS(СВЦЭМ!$E$33:$E$776,СВЦЭМ!$A$33:$A$776,$A180,СВЦЭМ!$B$33:$B$776,L$176)+'СЕТ СН'!$F$15</f>
        <v>140.80409359000001</v>
      </c>
      <c r="M180" s="36">
        <f>SUMIFS(СВЦЭМ!$E$33:$E$776,СВЦЭМ!$A$33:$A$776,$A180,СВЦЭМ!$B$33:$B$776,M$176)+'СЕТ СН'!$F$15</f>
        <v>142.96677618999999</v>
      </c>
      <c r="N180" s="36">
        <f>SUMIFS(СВЦЭМ!$E$33:$E$776,СВЦЭМ!$A$33:$A$776,$A180,СВЦЭМ!$B$33:$B$776,N$176)+'СЕТ СН'!$F$15</f>
        <v>146.64112165</v>
      </c>
      <c r="O180" s="36">
        <f>SUMIFS(СВЦЭМ!$E$33:$E$776,СВЦЭМ!$A$33:$A$776,$A180,СВЦЭМ!$B$33:$B$776,O$176)+'СЕТ СН'!$F$15</f>
        <v>146.63316997000001</v>
      </c>
      <c r="P180" s="36">
        <f>SUMIFS(СВЦЭМ!$E$33:$E$776,СВЦЭМ!$A$33:$A$776,$A180,СВЦЭМ!$B$33:$B$776,P$176)+'СЕТ СН'!$F$15</f>
        <v>147.7236719</v>
      </c>
      <c r="Q180" s="36">
        <f>SUMIFS(СВЦЭМ!$E$33:$E$776,СВЦЭМ!$A$33:$A$776,$A180,СВЦЭМ!$B$33:$B$776,Q$176)+'СЕТ СН'!$F$15</f>
        <v>147.60475865999999</v>
      </c>
      <c r="R180" s="36">
        <f>SUMIFS(СВЦЭМ!$E$33:$E$776,СВЦЭМ!$A$33:$A$776,$A180,СВЦЭМ!$B$33:$B$776,R$176)+'СЕТ СН'!$F$15</f>
        <v>147.29681414999999</v>
      </c>
      <c r="S180" s="36">
        <f>SUMIFS(СВЦЭМ!$E$33:$E$776,СВЦЭМ!$A$33:$A$776,$A180,СВЦЭМ!$B$33:$B$776,S$176)+'СЕТ СН'!$F$15</f>
        <v>147.03685408999999</v>
      </c>
      <c r="T180" s="36">
        <f>SUMIFS(СВЦЭМ!$E$33:$E$776,СВЦЭМ!$A$33:$A$776,$A180,СВЦЭМ!$B$33:$B$776,T$176)+'СЕТ СН'!$F$15</f>
        <v>143.02256847000001</v>
      </c>
      <c r="U180" s="36">
        <f>SUMIFS(СВЦЭМ!$E$33:$E$776,СВЦЭМ!$A$33:$A$776,$A180,СВЦЭМ!$B$33:$B$776,U$176)+'СЕТ СН'!$F$15</f>
        <v>141.76465657</v>
      </c>
      <c r="V180" s="36">
        <f>SUMIFS(СВЦЭМ!$E$33:$E$776,СВЦЭМ!$A$33:$A$776,$A180,СВЦЭМ!$B$33:$B$776,V$176)+'СЕТ СН'!$F$15</f>
        <v>144.86140184999999</v>
      </c>
      <c r="W180" s="36">
        <f>SUMIFS(СВЦЭМ!$E$33:$E$776,СВЦЭМ!$A$33:$A$776,$A180,СВЦЭМ!$B$33:$B$776,W$176)+'СЕТ СН'!$F$15</f>
        <v>148.46843645999999</v>
      </c>
      <c r="X180" s="36">
        <f>SUMIFS(СВЦЭМ!$E$33:$E$776,СВЦЭМ!$A$33:$A$776,$A180,СВЦЭМ!$B$33:$B$776,X$176)+'СЕТ СН'!$F$15</f>
        <v>150.05644760999999</v>
      </c>
      <c r="Y180" s="36">
        <f>SUMIFS(СВЦЭМ!$E$33:$E$776,СВЦЭМ!$A$33:$A$776,$A180,СВЦЭМ!$B$33:$B$776,Y$176)+'СЕТ СН'!$F$15</f>
        <v>153.32541039</v>
      </c>
    </row>
    <row r="181" spans="1:27" ht="15.75" x14ac:dyDescent="0.2">
      <c r="A181" s="35">
        <f t="shared" si="5"/>
        <v>44232</v>
      </c>
      <c r="B181" s="36">
        <f>SUMIFS(СВЦЭМ!$E$33:$E$776,СВЦЭМ!$A$33:$A$776,$A181,СВЦЭМ!$B$33:$B$776,B$176)+'СЕТ СН'!$F$15</f>
        <v>154.16460946999999</v>
      </c>
      <c r="C181" s="36">
        <f>SUMIFS(СВЦЭМ!$E$33:$E$776,СВЦЭМ!$A$33:$A$776,$A181,СВЦЭМ!$B$33:$B$776,C$176)+'СЕТ СН'!$F$15</f>
        <v>157.36413619000001</v>
      </c>
      <c r="D181" s="36">
        <f>SUMIFS(СВЦЭМ!$E$33:$E$776,СВЦЭМ!$A$33:$A$776,$A181,СВЦЭМ!$B$33:$B$776,D$176)+'СЕТ СН'!$F$15</f>
        <v>158.00252215</v>
      </c>
      <c r="E181" s="36">
        <f>SUMIFS(СВЦЭМ!$E$33:$E$776,СВЦЭМ!$A$33:$A$776,$A181,СВЦЭМ!$B$33:$B$776,E$176)+'СЕТ СН'!$F$15</f>
        <v>158.2355982</v>
      </c>
      <c r="F181" s="36">
        <f>SUMIFS(СВЦЭМ!$E$33:$E$776,СВЦЭМ!$A$33:$A$776,$A181,СВЦЭМ!$B$33:$B$776,F$176)+'СЕТ СН'!$F$15</f>
        <v>156.95737557000001</v>
      </c>
      <c r="G181" s="36">
        <f>SUMIFS(СВЦЭМ!$E$33:$E$776,СВЦЭМ!$A$33:$A$776,$A181,СВЦЭМ!$B$33:$B$776,G$176)+'СЕТ СН'!$F$15</f>
        <v>156.51509121999999</v>
      </c>
      <c r="H181" s="36">
        <f>SUMIFS(СВЦЭМ!$E$33:$E$776,СВЦЭМ!$A$33:$A$776,$A181,СВЦЭМ!$B$33:$B$776,H$176)+'СЕТ СН'!$F$15</f>
        <v>151.67063863999999</v>
      </c>
      <c r="I181" s="36">
        <f>SUMIFS(СВЦЭМ!$E$33:$E$776,СВЦЭМ!$A$33:$A$776,$A181,СВЦЭМ!$B$33:$B$776,I$176)+'СЕТ СН'!$F$15</f>
        <v>149.78244896999999</v>
      </c>
      <c r="J181" s="36">
        <f>SUMIFS(СВЦЭМ!$E$33:$E$776,СВЦЭМ!$A$33:$A$776,$A181,СВЦЭМ!$B$33:$B$776,J$176)+'СЕТ СН'!$F$15</f>
        <v>144.73254022</v>
      </c>
      <c r="K181" s="36">
        <f>SUMIFS(СВЦЭМ!$E$33:$E$776,СВЦЭМ!$A$33:$A$776,$A181,СВЦЭМ!$B$33:$B$776,K$176)+'СЕТ СН'!$F$15</f>
        <v>142.86494322999999</v>
      </c>
      <c r="L181" s="36">
        <f>SUMIFS(СВЦЭМ!$E$33:$E$776,СВЦЭМ!$A$33:$A$776,$A181,СВЦЭМ!$B$33:$B$776,L$176)+'СЕТ СН'!$F$15</f>
        <v>141.48915385999999</v>
      </c>
      <c r="M181" s="36">
        <f>SUMIFS(СВЦЭМ!$E$33:$E$776,СВЦЭМ!$A$33:$A$776,$A181,СВЦЭМ!$B$33:$B$776,M$176)+'СЕТ СН'!$F$15</f>
        <v>140.55323573000001</v>
      </c>
      <c r="N181" s="36">
        <f>SUMIFS(СВЦЭМ!$E$33:$E$776,СВЦЭМ!$A$33:$A$776,$A181,СВЦЭМ!$B$33:$B$776,N$176)+'СЕТ СН'!$F$15</f>
        <v>143.13504284999999</v>
      </c>
      <c r="O181" s="36">
        <f>SUMIFS(СВЦЭМ!$E$33:$E$776,СВЦЭМ!$A$33:$A$776,$A181,СВЦЭМ!$B$33:$B$776,O$176)+'СЕТ СН'!$F$15</f>
        <v>143.29891834</v>
      </c>
      <c r="P181" s="36">
        <f>SUMIFS(СВЦЭМ!$E$33:$E$776,СВЦЭМ!$A$33:$A$776,$A181,СВЦЭМ!$B$33:$B$776,P$176)+'СЕТ СН'!$F$15</f>
        <v>144.69154155999999</v>
      </c>
      <c r="Q181" s="36">
        <f>SUMIFS(СВЦЭМ!$E$33:$E$776,СВЦЭМ!$A$33:$A$776,$A181,СВЦЭМ!$B$33:$B$776,Q$176)+'СЕТ СН'!$F$15</f>
        <v>145.76035866000001</v>
      </c>
      <c r="R181" s="36">
        <f>SUMIFS(СВЦЭМ!$E$33:$E$776,СВЦЭМ!$A$33:$A$776,$A181,СВЦЭМ!$B$33:$B$776,R$176)+'СЕТ СН'!$F$15</f>
        <v>145.59548684999999</v>
      </c>
      <c r="S181" s="36">
        <f>SUMIFS(СВЦЭМ!$E$33:$E$776,СВЦЭМ!$A$33:$A$776,$A181,СВЦЭМ!$B$33:$B$776,S$176)+'СЕТ СН'!$F$15</f>
        <v>144.02060975000001</v>
      </c>
      <c r="T181" s="36">
        <f>SUMIFS(СВЦЭМ!$E$33:$E$776,СВЦЭМ!$A$33:$A$776,$A181,СВЦЭМ!$B$33:$B$776,T$176)+'СЕТ СН'!$F$15</f>
        <v>140.472129</v>
      </c>
      <c r="U181" s="36">
        <f>SUMIFS(СВЦЭМ!$E$33:$E$776,СВЦЭМ!$A$33:$A$776,$A181,СВЦЭМ!$B$33:$B$776,U$176)+'СЕТ СН'!$F$15</f>
        <v>137.36980983999999</v>
      </c>
      <c r="V181" s="36">
        <f>SUMIFS(СВЦЭМ!$E$33:$E$776,СВЦЭМ!$A$33:$A$776,$A181,СВЦЭМ!$B$33:$B$776,V$176)+'СЕТ СН'!$F$15</f>
        <v>137.78424871999999</v>
      </c>
      <c r="W181" s="36">
        <f>SUMIFS(СВЦЭМ!$E$33:$E$776,СВЦЭМ!$A$33:$A$776,$A181,СВЦЭМ!$B$33:$B$776,W$176)+'СЕТ СН'!$F$15</f>
        <v>139.82513993000001</v>
      </c>
      <c r="X181" s="36">
        <f>SUMIFS(СВЦЭМ!$E$33:$E$776,СВЦЭМ!$A$33:$A$776,$A181,СВЦЭМ!$B$33:$B$776,X$176)+'СЕТ СН'!$F$15</f>
        <v>142.71146413</v>
      </c>
      <c r="Y181" s="36">
        <f>SUMIFS(СВЦЭМ!$E$33:$E$776,СВЦЭМ!$A$33:$A$776,$A181,СВЦЭМ!$B$33:$B$776,Y$176)+'СЕТ СН'!$F$15</f>
        <v>144.74810238000001</v>
      </c>
    </row>
    <row r="182" spans="1:27" ht="15.75" x14ac:dyDescent="0.2">
      <c r="A182" s="35">
        <f t="shared" si="5"/>
        <v>44233</v>
      </c>
      <c r="B182" s="36">
        <f>SUMIFS(СВЦЭМ!$E$33:$E$776,СВЦЭМ!$A$33:$A$776,$A182,СВЦЭМ!$B$33:$B$776,B$176)+'СЕТ СН'!$F$15</f>
        <v>148.84011194000001</v>
      </c>
      <c r="C182" s="36">
        <f>SUMIFS(СВЦЭМ!$E$33:$E$776,СВЦЭМ!$A$33:$A$776,$A182,СВЦЭМ!$B$33:$B$776,C$176)+'СЕТ СН'!$F$15</f>
        <v>152.03768848999999</v>
      </c>
      <c r="D182" s="36">
        <f>SUMIFS(СВЦЭМ!$E$33:$E$776,СВЦЭМ!$A$33:$A$776,$A182,СВЦЭМ!$B$33:$B$776,D$176)+'СЕТ СН'!$F$15</f>
        <v>151.91353025999999</v>
      </c>
      <c r="E182" s="36">
        <f>SUMIFS(СВЦЭМ!$E$33:$E$776,СВЦЭМ!$A$33:$A$776,$A182,СВЦЭМ!$B$33:$B$776,E$176)+'СЕТ СН'!$F$15</f>
        <v>153.29735292000001</v>
      </c>
      <c r="F182" s="36">
        <f>SUMIFS(СВЦЭМ!$E$33:$E$776,СВЦЭМ!$A$33:$A$776,$A182,СВЦЭМ!$B$33:$B$776,F$176)+'СЕТ СН'!$F$15</f>
        <v>155.35915482999999</v>
      </c>
      <c r="G182" s="36">
        <f>SUMIFS(СВЦЭМ!$E$33:$E$776,СВЦЭМ!$A$33:$A$776,$A182,СВЦЭМ!$B$33:$B$776,G$176)+'СЕТ СН'!$F$15</f>
        <v>154.69503169999999</v>
      </c>
      <c r="H182" s="36">
        <f>SUMIFS(СВЦЭМ!$E$33:$E$776,СВЦЭМ!$A$33:$A$776,$A182,СВЦЭМ!$B$33:$B$776,H$176)+'СЕТ СН'!$F$15</f>
        <v>152.83827209</v>
      </c>
      <c r="I182" s="36">
        <f>SUMIFS(СВЦЭМ!$E$33:$E$776,СВЦЭМ!$A$33:$A$776,$A182,СВЦЭМ!$B$33:$B$776,I$176)+'СЕТ СН'!$F$15</f>
        <v>149.36296039000001</v>
      </c>
      <c r="J182" s="36">
        <f>SUMIFS(СВЦЭМ!$E$33:$E$776,СВЦЭМ!$A$33:$A$776,$A182,СВЦЭМ!$B$33:$B$776,J$176)+'СЕТ СН'!$F$15</f>
        <v>144.12669893</v>
      </c>
      <c r="K182" s="36">
        <f>SUMIFS(СВЦЭМ!$E$33:$E$776,СВЦЭМ!$A$33:$A$776,$A182,СВЦЭМ!$B$33:$B$776,K$176)+'СЕТ СН'!$F$15</f>
        <v>139.12184995999999</v>
      </c>
      <c r="L182" s="36">
        <f>SUMIFS(СВЦЭМ!$E$33:$E$776,СВЦЭМ!$A$33:$A$776,$A182,СВЦЭМ!$B$33:$B$776,L$176)+'СЕТ СН'!$F$15</f>
        <v>137.54691258</v>
      </c>
      <c r="M182" s="36">
        <f>SUMIFS(СВЦЭМ!$E$33:$E$776,СВЦЭМ!$A$33:$A$776,$A182,СВЦЭМ!$B$33:$B$776,M$176)+'СЕТ СН'!$F$15</f>
        <v>137.77409947000001</v>
      </c>
      <c r="N182" s="36">
        <f>SUMIFS(СВЦЭМ!$E$33:$E$776,СВЦЭМ!$A$33:$A$776,$A182,СВЦЭМ!$B$33:$B$776,N$176)+'СЕТ СН'!$F$15</f>
        <v>139.96724505</v>
      </c>
      <c r="O182" s="36">
        <f>SUMIFS(СВЦЭМ!$E$33:$E$776,СВЦЭМ!$A$33:$A$776,$A182,СВЦЭМ!$B$33:$B$776,O$176)+'СЕТ СН'!$F$15</f>
        <v>142.18048100999999</v>
      </c>
      <c r="P182" s="36">
        <f>SUMIFS(СВЦЭМ!$E$33:$E$776,СВЦЭМ!$A$33:$A$776,$A182,СВЦЭМ!$B$33:$B$776,P$176)+'СЕТ СН'!$F$15</f>
        <v>143.09539763999999</v>
      </c>
      <c r="Q182" s="36">
        <f>SUMIFS(СВЦЭМ!$E$33:$E$776,СВЦЭМ!$A$33:$A$776,$A182,СВЦЭМ!$B$33:$B$776,Q$176)+'СЕТ СН'!$F$15</f>
        <v>144.96362073</v>
      </c>
      <c r="R182" s="36">
        <f>SUMIFS(СВЦЭМ!$E$33:$E$776,СВЦЭМ!$A$33:$A$776,$A182,СВЦЭМ!$B$33:$B$776,R$176)+'СЕТ СН'!$F$15</f>
        <v>144.68344089000001</v>
      </c>
      <c r="S182" s="36">
        <f>SUMIFS(СВЦЭМ!$E$33:$E$776,СВЦЭМ!$A$33:$A$776,$A182,СВЦЭМ!$B$33:$B$776,S$176)+'СЕТ СН'!$F$15</f>
        <v>142.13930658999999</v>
      </c>
      <c r="T182" s="36">
        <f>SUMIFS(СВЦЭМ!$E$33:$E$776,СВЦЭМ!$A$33:$A$776,$A182,СВЦЭМ!$B$33:$B$776,T$176)+'СЕТ СН'!$F$15</f>
        <v>138.76608214999999</v>
      </c>
      <c r="U182" s="36">
        <f>SUMIFS(СВЦЭМ!$E$33:$E$776,СВЦЭМ!$A$33:$A$776,$A182,СВЦЭМ!$B$33:$B$776,U$176)+'СЕТ СН'!$F$15</f>
        <v>139.30188888000001</v>
      </c>
      <c r="V182" s="36">
        <f>SUMIFS(СВЦЭМ!$E$33:$E$776,СВЦЭМ!$A$33:$A$776,$A182,СВЦЭМ!$B$33:$B$776,V$176)+'СЕТ СН'!$F$15</f>
        <v>141.64902026999999</v>
      </c>
      <c r="W182" s="36">
        <f>SUMIFS(СВЦЭМ!$E$33:$E$776,СВЦЭМ!$A$33:$A$776,$A182,СВЦЭМ!$B$33:$B$776,W$176)+'СЕТ СН'!$F$15</f>
        <v>143.94747483</v>
      </c>
      <c r="X182" s="36">
        <f>SUMIFS(СВЦЭМ!$E$33:$E$776,СВЦЭМ!$A$33:$A$776,$A182,СВЦЭМ!$B$33:$B$776,X$176)+'СЕТ СН'!$F$15</f>
        <v>146.42991255999999</v>
      </c>
      <c r="Y182" s="36">
        <f>SUMIFS(СВЦЭМ!$E$33:$E$776,СВЦЭМ!$A$33:$A$776,$A182,СВЦЭМ!$B$33:$B$776,Y$176)+'СЕТ СН'!$F$15</f>
        <v>149.31883685</v>
      </c>
    </row>
    <row r="183" spans="1:27" ht="15.75" x14ac:dyDescent="0.2">
      <c r="A183" s="35">
        <f t="shared" si="5"/>
        <v>44234</v>
      </c>
      <c r="B183" s="36">
        <f>SUMIFS(СВЦЭМ!$E$33:$E$776,СВЦЭМ!$A$33:$A$776,$A183,СВЦЭМ!$B$33:$B$776,B$176)+'СЕТ СН'!$F$15</f>
        <v>148.74326117999999</v>
      </c>
      <c r="C183" s="36">
        <f>SUMIFS(СВЦЭМ!$E$33:$E$776,СВЦЭМ!$A$33:$A$776,$A183,СВЦЭМ!$B$33:$B$776,C$176)+'СЕТ СН'!$F$15</f>
        <v>151.62612528</v>
      </c>
      <c r="D183" s="36">
        <f>SUMIFS(СВЦЭМ!$E$33:$E$776,СВЦЭМ!$A$33:$A$776,$A183,СВЦЭМ!$B$33:$B$776,D$176)+'СЕТ СН'!$F$15</f>
        <v>151.52730227000001</v>
      </c>
      <c r="E183" s="36">
        <f>SUMIFS(СВЦЭМ!$E$33:$E$776,СВЦЭМ!$A$33:$A$776,$A183,СВЦЭМ!$B$33:$B$776,E$176)+'СЕТ СН'!$F$15</f>
        <v>152.43281064999999</v>
      </c>
      <c r="F183" s="36">
        <f>SUMIFS(СВЦЭМ!$E$33:$E$776,СВЦЭМ!$A$33:$A$776,$A183,СВЦЭМ!$B$33:$B$776,F$176)+'СЕТ СН'!$F$15</f>
        <v>153.90357412</v>
      </c>
      <c r="G183" s="36">
        <f>SUMIFS(СВЦЭМ!$E$33:$E$776,СВЦЭМ!$A$33:$A$776,$A183,СВЦЭМ!$B$33:$B$776,G$176)+'СЕТ СН'!$F$15</f>
        <v>152.83882514000001</v>
      </c>
      <c r="H183" s="36">
        <f>SUMIFS(СВЦЭМ!$E$33:$E$776,СВЦЭМ!$A$33:$A$776,$A183,СВЦЭМ!$B$33:$B$776,H$176)+'СЕТ СН'!$F$15</f>
        <v>151.85610947999999</v>
      </c>
      <c r="I183" s="36">
        <f>SUMIFS(СВЦЭМ!$E$33:$E$776,СВЦЭМ!$A$33:$A$776,$A183,СВЦЭМ!$B$33:$B$776,I$176)+'СЕТ СН'!$F$15</f>
        <v>149.91496389</v>
      </c>
      <c r="J183" s="36">
        <f>SUMIFS(СВЦЭМ!$E$33:$E$776,СВЦЭМ!$A$33:$A$776,$A183,СВЦЭМ!$B$33:$B$776,J$176)+'СЕТ СН'!$F$15</f>
        <v>146.93453223</v>
      </c>
      <c r="K183" s="36">
        <f>SUMIFS(СВЦЭМ!$E$33:$E$776,СВЦЭМ!$A$33:$A$776,$A183,СВЦЭМ!$B$33:$B$776,K$176)+'СЕТ СН'!$F$15</f>
        <v>144.08001118999999</v>
      </c>
      <c r="L183" s="36">
        <f>SUMIFS(СВЦЭМ!$E$33:$E$776,СВЦЭМ!$A$33:$A$776,$A183,СВЦЭМ!$B$33:$B$776,L$176)+'СЕТ СН'!$F$15</f>
        <v>141.45868064000001</v>
      </c>
      <c r="M183" s="36">
        <f>SUMIFS(СВЦЭМ!$E$33:$E$776,СВЦЭМ!$A$33:$A$776,$A183,СВЦЭМ!$B$33:$B$776,M$176)+'СЕТ СН'!$F$15</f>
        <v>140.10188649</v>
      </c>
      <c r="N183" s="36">
        <f>SUMIFS(СВЦЭМ!$E$33:$E$776,СВЦЭМ!$A$33:$A$776,$A183,СВЦЭМ!$B$33:$B$776,N$176)+'СЕТ СН'!$F$15</f>
        <v>141.97455467</v>
      </c>
      <c r="O183" s="36">
        <f>SUMIFS(СВЦЭМ!$E$33:$E$776,СВЦЭМ!$A$33:$A$776,$A183,СВЦЭМ!$B$33:$B$776,O$176)+'СЕТ СН'!$F$15</f>
        <v>144.61362416</v>
      </c>
      <c r="P183" s="36">
        <f>SUMIFS(СВЦЭМ!$E$33:$E$776,СВЦЭМ!$A$33:$A$776,$A183,СВЦЭМ!$B$33:$B$776,P$176)+'СЕТ СН'!$F$15</f>
        <v>146.80867233999999</v>
      </c>
      <c r="Q183" s="36">
        <f>SUMIFS(СВЦЭМ!$E$33:$E$776,СВЦЭМ!$A$33:$A$776,$A183,СВЦЭМ!$B$33:$B$776,Q$176)+'СЕТ СН'!$F$15</f>
        <v>147.50708621000001</v>
      </c>
      <c r="R183" s="36">
        <f>SUMIFS(СВЦЭМ!$E$33:$E$776,СВЦЭМ!$A$33:$A$776,$A183,СВЦЭМ!$B$33:$B$776,R$176)+'СЕТ СН'!$F$15</f>
        <v>146.06644648</v>
      </c>
      <c r="S183" s="36">
        <f>SUMIFS(СВЦЭМ!$E$33:$E$776,СВЦЭМ!$A$33:$A$776,$A183,СВЦЭМ!$B$33:$B$776,S$176)+'СЕТ СН'!$F$15</f>
        <v>143.41617178999999</v>
      </c>
      <c r="T183" s="36">
        <f>SUMIFS(СВЦЭМ!$E$33:$E$776,СВЦЭМ!$A$33:$A$776,$A183,СВЦЭМ!$B$33:$B$776,T$176)+'СЕТ СН'!$F$15</f>
        <v>139.06595021999999</v>
      </c>
      <c r="U183" s="36">
        <f>SUMIFS(СВЦЭМ!$E$33:$E$776,СВЦЭМ!$A$33:$A$776,$A183,СВЦЭМ!$B$33:$B$776,U$176)+'СЕТ СН'!$F$15</f>
        <v>140.65071320999999</v>
      </c>
      <c r="V183" s="36">
        <f>SUMIFS(СВЦЭМ!$E$33:$E$776,СВЦЭМ!$A$33:$A$776,$A183,СВЦЭМ!$B$33:$B$776,V$176)+'СЕТ СН'!$F$15</f>
        <v>142.39047937000001</v>
      </c>
      <c r="W183" s="36">
        <f>SUMIFS(СВЦЭМ!$E$33:$E$776,СВЦЭМ!$A$33:$A$776,$A183,СВЦЭМ!$B$33:$B$776,W$176)+'СЕТ СН'!$F$15</f>
        <v>144.27512225000001</v>
      </c>
      <c r="X183" s="36">
        <f>SUMIFS(СВЦЭМ!$E$33:$E$776,СВЦЭМ!$A$33:$A$776,$A183,СВЦЭМ!$B$33:$B$776,X$176)+'СЕТ СН'!$F$15</f>
        <v>147.29177974000001</v>
      </c>
      <c r="Y183" s="36">
        <f>SUMIFS(СВЦЭМ!$E$33:$E$776,СВЦЭМ!$A$33:$A$776,$A183,СВЦЭМ!$B$33:$B$776,Y$176)+'СЕТ СН'!$F$15</f>
        <v>150.94268255</v>
      </c>
    </row>
    <row r="184" spans="1:27" ht="15.75" x14ac:dyDescent="0.2">
      <c r="A184" s="35">
        <f t="shared" si="5"/>
        <v>44235</v>
      </c>
      <c r="B184" s="36">
        <f>SUMIFS(СВЦЭМ!$E$33:$E$776,СВЦЭМ!$A$33:$A$776,$A184,СВЦЭМ!$B$33:$B$776,B$176)+'СЕТ СН'!$F$15</f>
        <v>150.01403565000001</v>
      </c>
      <c r="C184" s="36">
        <f>SUMIFS(СВЦЭМ!$E$33:$E$776,СВЦЭМ!$A$33:$A$776,$A184,СВЦЭМ!$B$33:$B$776,C$176)+'СЕТ СН'!$F$15</f>
        <v>154.8924303</v>
      </c>
      <c r="D184" s="36">
        <f>SUMIFS(СВЦЭМ!$E$33:$E$776,СВЦЭМ!$A$33:$A$776,$A184,СВЦЭМ!$B$33:$B$776,D$176)+'СЕТ СН'!$F$15</f>
        <v>157.34556229</v>
      </c>
      <c r="E184" s="36">
        <f>SUMIFS(СВЦЭМ!$E$33:$E$776,СВЦЭМ!$A$33:$A$776,$A184,СВЦЭМ!$B$33:$B$776,E$176)+'СЕТ СН'!$F$15</f>
        <v>158.16725349000001</v>
      </c>
      <c r="F184" s="36">
        <f>SUMIFS(СВЦЭМ!$E$33:$E$776,СВЦЭМ!$A$33:$A$776,$A184,СВЦЭМ!$B$33:$B$776,F$176)+'СЕТ СН'!$F$15</f>
        <v>158.40451630000001</v>
      </c>
      <c r="G184" s="36">
        <f>SUMIFS(СВЦЭМ!$E$33:$E$776,СВЦЭМ!$A$33:$A$776,$A184,СВЦЭМ!$B$33:$B$776,G$176)+'СЕТ СН'!$F$15</f>
        <v>155.93835799999999</v>
      </c>
      <c r="H184" s="36">
        <f>SUMIFS(СВЦЭМ!$E$33:$E$776,СВЦЭМ!$A$33:$A$776,$A184,СВЦЭМ!$B$33:$B$776,H$176)+'СЕТ СН'!$F$15</f>
        <v>151.21418768999999</v>
      </c>
      <c r="I184" s="36">
        <f>SUMIFS(СВЦЭМ!$E$33:$E$776,СВЦЭМ!$A$33:$A$776,$A184,СВЦЭМ!$B$33:$B$776,I$176)+'СЕТ СН'!$F$15</f>
        <v>147.20824775</v>
      </c>
      <c r="J184" s="36">
        <f>SUMIFS(СВЦЭМ!$E$33:$E$776,СВЦЭМ!$A$33:$A$776,$A184,СВЦЭМ!$B$33:$B$776,J$176)+'СЕТ СН'!$F$15</f>
        <v>146.19024551000001</v>
      </c>
      <c r="K184" s="36">
        <f>SUMIFS(СВЦЭМ!$E$33:$E$776,СВЦЭМ!$A$33:$A$776,$A184,СВЦЭМ!$B$33:$B$776,K$176)+'СЕТ СН'!$F$15</f>
        <v>145.30465787</v>
      </c>
      <c r="L184" s="36">
        <f>SUMIFS(СВЦЭМ!$E$33:$E$776,СВЦЭМ!$A$33:$A$776,$A184,СВЦЭМ!$B$33:$B$776,L$176)+'СЕТ СН'!$F$15</f>
        <v>144.70731531000001</v>
      </c>
      <c r="M184" s="36">
        <f>SUMIFS(СВЦЭМ!$E$33:$E$776,СВЦЭМ!$A$33:$A$776,$A184,СВЦЭМ!$B$33:$B$776,M$176)+'СЕТ СН'!$F$15</f>
        <v>145.95694237000001</v>
      </c>
      <c r="N184" s="36">
        <f>SUMIFS(СВЦЭМ!$E$33:$E$776,СВЦЭМ!$A$33:$A$776,$A184,СВЦЭМ!$B$33:$B$776,N$176)+'СЕТ СН'!$F$15</f>
        <v>147.26168440000001</v>
      </c>
      <c r="O184" s="36">
        <f>SUMIFS(СВЦЭМ!$E$33:$E$776,СВЦЭМ!$A$33:$A$776,$A184,СВЦЭМ!$B$33:$B$776,O$176)+'СЕТ СН'!$F$15</f>
        <v>149.22901017999999</v>
      </c>
      <c r="P184" s="36">
        <f>SUMIFS(СВЦЭМ!$E$33:$E$776,СВЦЭМ!$A$33:$A$776,$A184,СВЦЭМ!$B$33:$B$776,P$176)+'СЕТ СН'!$F$15</f>
        <v>150.55127193999999</v>
      </c>
      <c r="Q184" s="36">
        <f>SUMIFS(СВЦЭМ!$E$33:$E$776,СВЦЭМ!$A$33:$A$776,$A184,СВЦЭМ!$B$33:$B$776,Q$176)+'СЕТ СН'!$F$15</f>
        <v>150.90081702000001</v>
      </c>
      <c r="R184" s="36">
        <f>SUMIFS(СВЦЭМ!$E$33:$E$776,СВЦЭМ!$A$33:$A$776,$A184,СВЦЭМ!$B$33:$B$776,R$176)+'СЕТ СН'!$F$15</f>
        <v>150.08123229</v>
      </c>
      <c r="S184" s="36">
        <f>SUMIFS(СВЦЭМ!$E$33:$E$776,СВЦЭМ!$A$33:$A$776,$A184,СВЦЭМ!$B$33:$B$776,S$176)+'СЕТ СН'!$F$15</f>
        <v>148.16585595000001</v>
      </c>
      <c r="T184" s="36">
        <f>SUMIFS(СВЦЭМ!$E$33:$E$776,СВЦЭМ!$A$33:$A$776,$A184,СВЦЭМ!$B$33:$B$776,T$176)+'СЕТ СН'!$F$15</f>
        <v>144.04101261</v>
      </c>
      <c r="U184" s="36">
        <f>SUMIFS(СВЦЭМ!$E$33:$E$776,СВЦЭМ!$A$33:$A$776,$A184,СВЦЭМ!$B$33:$B$776,U$176)+'СЕТ СН'!$F$15</f>
        <v>144.83944414999999</v>
      </c>
      <c r="V184" s="36">
        <f>SUMIFS(СВЦЭМ!$E$33:$E$776,СВЦЭМ!$A$33:$A$776,$A184,СВЦЭМ!$B$33:$B$776,V$176)+'СЕТ СН'!$F$15</f>
        <v>146.81528327999999</v>
      </c>
      <c r="W184" s="36">
        <f>SUMIFS(СВЦЭМ!$E$33:$E$776,СВЦЭМ!$A$33:$A$776,$A184,СВЦЭМ!$B$33:$B$776,W$176)+'СЕТ СН'!$F$15</f>
        <v>149.47391153999999</v>
      </c>
      <c r="X184" s="36">
        <f>SUMIFS(СВЦЭМ!$E$33:$E$776,СВЦЭМ!$A$33:$A$776,$A184,СВЦЭМ!$B$33:$B$776,X$176)+'СЕТ СН'!$F$15</f>
        <v>152.36067413999999</v>
      </c>
      <c r="Y184" s="36">
        <f>SUMIFS(СВЦЭМ!$E$33:$E$776,СВЦЭМ!$A$33:$A$776,$A184,СВЦЭМ!$B$33:$B$776,Y$176)+'СЕТ СН'!$F$15</f>
        <v>154.45680715</v>
      </c>
    </row>
    <row r="185" spans="1:27" ht="15.75" x14ac:dyDescent="0.2">
      <c r="A185" s="35">
        <f t="shared" si="5"/>
        <v>44236</v>
      </c>
      <c r="B185" s="36">
        <f>SUMIFS(СВЦЭМ!$E$33:$E$776,СВЦЭМ!$A$33:$A$776,$A185,СВЦЭМ!$B$33:$B$776,B$176)+'СЕТ СН'!$F$15</f>
        <v>150.15304252999999</v>
      </c>
      <c r="C185" s="36">
        <f>SUMIFS(СВЦЭМ!$E$33:$E$776,СВЦЭМ!$A$33:$A$776,$A185,СВЦЭМ!$B$33:$B$776,C$176)+'СЕТ СН'!$F$15</f>
        <v>153.88144270999999</v>
      </c>
      <c r="D185" s="36">
        <f>SUMIFS(СВЦЭМ!$E$33:$E$776,СВЦЭМ!$A$33:$A$776,$A185,СВЦЭМ!$B$33:$B$776,D$176)+'СЕТ СН'!$F$15</f>
        <v>158.37954282999999</v>
      </c>
      <c r="E185" s="36">
        <f>SUMIFS(СВЦЭМ!$E$33:$E$776,СВЦЭМ!$A$33:$A$776,$A185,СВЦЭМ!$B$33:$B$776,E$176)+'СЕТ СН'!$F$15</f>
        <v>159.78862333999999</v>
      </c>
      <c r="F185" s="36">
        <f>SUMIFS(СВЦЭМ!$E$33:$E$776,СВЦЭМ!$A$33:$A$776,$A185,СВЦЭМ!$B$33:$B$776,F$176)+'СЕТ СН'!$F$15</f>
        <v>157.95868188</v>
      </c>
      <c r="G185" s="36">
        <f>SUMIFS(СВЦЭМ!$E$33:$E$776,СВЦЭМ!$A$33:$A$776,$A185,СВЦЭМ!$B$33:$B$776,G$176)+'СЕТ СН'!$F$15</f>
        <v>154.80107336</v>
      </c>
      <c r="H185" s="36">
        <f>SUMIFS(СВЦЭМ!$E$33:$E$776,СВЦЭМ!$A$33:$A$776,$A185,СВЦЭМ!$B$33:$B$776,H$176)+'СЕТ СН'!$F$15</f>
        <v>149.74583161999999</v>
      </c>
      <c r="I185" s="36">
        <f>SUMIFS(СВЦЭМ!$E$33:$E$776,СВЦЭМ!$A$33:$A$776,$A185,СВЦЭМ!$B$33:$B$776,I$176)+'СЕТ СН'!$F$15</f>
        <v>144.47828179999999</v>
      </c>
      <c r="J185" s="36">
        <f>SUMIFS(СВЦЭМ!$E$33:$E$776,СВЦЭМ!$A$33:$A$776,$A185,СВЦЭМ!$B$33:$B$776,J$176)+'СЕТ СН'!$F$15</f>
        <v>141.19317629</v>
      </c>
      <c r="K185" s="36">
        <f>SUMIFS(СВЦЭМ!$E$33:$E$776,СВЦЭМ!$A$33:$A$776,$A185,СВЦЭМ!$B$33:$B$776,K$176)+'СЕТ СН'!$F$15</f>
        <v>140.55327846</v>
      </c>
      <c r="L185" s="36">
        <f>SUMIFS(СВЦЭМ!$E$33:$E$776,СВЦЭМ!$A$33:$A$776,$A185,СВЦЭМ!$B$33:$B$776,L$176)+'СЕТ СН'!$F$15</f>
        <v>139.52285491999999</v>
      </c>
      <c r="M185" s="36">
        <f>SUMIFS(СВЦЭМ!$E$33:$E$776,СВЦЭМ!$A$33:$A$776,$A185,СВЦЭМ!$B$33:$B$776,M$176)+'СЕТ СН'!$F$15</f>
        <v>140.72644978</v>
      </c>
      <c r="N185" s="36">
        <f>SUMIFS(СВЦЭМ!$E$33:$E$776,СВЦЭМ!$A$33:$A$776,$A185,СВЦЭМ!$B$33:$B$776,N$176)+'СЕТ СН'!$F$15</f>
        <v>142.36459955000001</v>
      </c>
      <c r="O185" s="36">
        <f>SUMIFS(СВЦЭМ!$E$33:$E$776,СВЦЭМ!$A$33:$A$776,$A185,СВЦЭМ!$B$33:$B$776,O$176)+'СЕТ СН'!$F$15</f>
        <v>144.65001111000001</v>
      </c>
      <c r="P185" s="36">
        <f>SUMIFS(СВЦЭМ!$E$33:$E$776,СВЦЭМ!$A$33:$A$776,$A185,СВЦЭМ!$B$33:$B$776,P$176)+'СЕТ СН'!$F$15</f>
        <v>147.52287351999999</v>
      </c>
      <c r="Q185" s="36">
        <f>SUMIFS(СВЦЭМ!$E$33:$E$776,СВЦЭМ!$A$33:$A$776,$A185,СВЦЭМ!$B$33:$B$776,Q$176)+'СЕТ СН'!$F$15</f>
        <v>148.30704872000001</v>
      </c>
      <c r="R185" s="36">
        <f>SUMIFS(СВЦЭМ!$E$33:$E$776,СВЦЭМ!$A$33:$A$776,$A185,СВЦЭМ!$B$33:$B$776,R$176)+'СЕТ СН'!$F$15</f>
        <v>148.32285415000001</v>
      </c>
      <c r="S185" s="36">
        <f>SUMIFS(СВЦЭМ!$E$33:$E$776,СВЦЭМ!$A$33:$A$776,$A185,СВЦЭМ!$B$33:$B$776,S$176)+'СЕТ СН'!$F$15</f>
        <v>146.12935481</v>
      </c>
      <c r="T185" s="36">
        <f>SUMIFS(СВЦЭМ!$E$33:$E$776,СВЦЭМ!$A$33:$A$776,$A185,СВЦЭМ!$B$33:$B$776,T$176)+'СЕТ СН'!$F$15</f>
        <v>141.79039308</v>
      </c>
      <c r="U185" s="36">
        <f>SUMIFS(СВЦЭМ!$E$33:$E$776,СВЦЭМ!$A$33:$A$776,$A185,СВЦЭМ!$B$33:$B$776,U$176)+'СЕТ СН'!$F$15</f>
        <v>141.31138730999999</v>
      </c>
      <c r="V185" s="36">
        <f>SUMIFS(СВЦЭМ!$E$33:$E$776,СВЦЭМ!$A$33:$A$776,$A185,СВЦЭМ!$B$33:$B$776,V$176)+'СЕТ СН'!$F$15</f>
        <v>143.18788488000001</v>
      </c>
      <c r="W185" s="36">
        <f>SUMIFS(СВЦЭМ!$E$33:$E$776,СВЦЭМ!$A$33:$A$776,$A185,СВЦЭМ!$B$33:$B$776,W$176)+'СЕТ СН'!$F$15</f>
        <v>146.19220478</v>
      </c>
      <c r="X185" s="36">
        <f>SUMIFS(СВЦЭМ!$E$33:$E$776,СВЦЭМ!$A$33:$A$776,$A185,СВЦЭМ!$B$33:$B$776,X$176)+'СЕТ СН'!$F$15</f>
        <v>149.54096565</v>
      </c>
      <c r="Y185" s="36">
        <f>SUMIFS(СВЦЭМ!$E$33:$E$776,СВЦЭМ!$A$33:$A$776,$A185,СВЦЭМ!$B$33:$B$776,Y$176)+'СЕТ СН'!$F$15</f>
        <v>150.99323287000001</v>
      </c>
    </row>
    <row r="186" spans="1:27" ht="15.75" x14ac:dyDescent="0.2">
      <c r="A186" s="35">
        <f t="shared" si="5"/>
        <v>44237</v>
      </c>
      <c r="B186" s="36">
        <f>SUMIFS(СВЦЭМ!$E$33:$E$776,СВЦЭМ!$A$33:$A$776,$A186,СВЦЭМ!$B$33:$B$776,B$176)+'СЕТ СН'!$F$15</f>
        <v>143.17197945000001</v>
      </c>
      <c r="C186" s="36">
        <f>SUMIFS(СВЦЭМ!$E$33:$E$776,СВЦЭМ!$A$33:$A$776,$A186,СВЦЭМ!$B$33:$B$776,C$176)+'СЕТ СН'!$F$15</f>
        <v>145.49751856</v>
      </c>
      <c r="D186" s="36">
        <f>SUMIFS(СВЦЭМ!$E$33:$E$776,СВЦЭМ!$A$33:$A$776,$A186,СВЦЭМ!$B$33:$B$776,D$176)+'СЕТ СН'!$F$15</f>
        <v>148.5444469</v>
      </c>
      <c r="E186" s="36">
        <f>SUMIFS(СВЦЭМ!$E$33:$E$776,СВЦЭМ!$A$33:$A$776,$A186,СВЦЭМ!$B$33:$B$776,E$176)+'СЕТ СН'!$F$15</f>
        <v>149.16580273</v>
      </c>
      <c r="F186" s="36">
        <f>SUMIFS(СВЦЭМ!$E$33:$E$776,СВЦЭМ!$A$33:$A$776,$A186,СВЦЭМ!$B$33:$B$776,F$176)+'СЕТ СН'!$F$15</f>
        <v>148.04640361</v>
      </c>
      <c r="G186" s="36">
        <f>SUMIFS(СВЦЭМ!$E$33:$E$776,СВЦЭМ!$A$33:$A$776,$A186,СВЦЭМ!$B$33:$B$776,G$176)+'СЕТ СН'!$F$15</f>
        <v>145.76412083</v>
      </c>
      <c r="H186" s="36">
        <f>SUMIFS(СВЦЭМ!$E$33:$E$776,СВЦЭМ!$A$33:$A$776,$A186,СВЦЭМ!$B$33:$B$776,H$176)+'СЕТ СН'!$F$15</f>
        <v>142.84834674000001</v>
      </c>
      <c r="I186" s="36">
        <f>SUMIFS(СВЦЭМ!$E$33:$E$776,СВЦЭМ!$A$33:$A$776,$A186,СВЦЭМ!$B$33:$B$776,I$176)+'СЕТ СН'!$F$15</f>
        <v>146.5253051</v>
      </c>
      <c r="J186" s="36">
        <f>SUMIFS(СВЦЭМ!$E$33:$E$776,СВЦЭМ!$A$33:$A$776,$A186,СВЦЭМ!$B$33:$B$776,J$176)+'СЕТ СН'!$F$15</f>
        <v>143.04291993000001</v>
      </c>
      <c r="K186" s="36">
        <f>SUMIFS(СВЦЭМ!$E$33:$E$776,СВЦЭМ!$A$33:$A$776,$A186,СВЦЭМ!$B$33:$B$776,K$176)+'СЕТ СН'!$F$15</f>
        <v>141.17847517999999</v>
      </c>
      <c r="L186" s="36">
        <f>SUMIFS(СВЦЭМ!$E$33:$E$776,СВЦЭМ!$A$33:$A$776,$A186,СВЦЭМ!$B$33:$B$776,L$176)+'СЕТ СН'!$F$15</f>
        <v>140.93779738999999</v>
      </c>
      <c r="M186" s="36">
        <f>SUMIFS(СВЦЭМ!$E$33:$E$776,СВЦЭМ!$A$33:$A$776,$A186,СВЦЭМ!$B$33:$B$776,M$176)+'СЕТ СН'!$F$15</f>
        <v>142.17316934999999</v>
      </c>
      <c r="N186" s="36">
        <f>SUMIFS(СВЦЭМ!$E$33:$E$776,СВЦЭМ!$A$33:$A$776,$A186,СВЦЭМ!$B$33:$B$776,N$176)+'СЕТ СН'!$F$15</f>
        <v>143.94090967</v>
      </c>
      <c r="O186" s="36">
        <f>SUMIFS(СВЦЭМ!$E$33:$E$776,СВЦЭМ!$A$33:$A$776,$A186,СВЦЭМ!$B$33:$B$776,O$176)+'СЕТ СН'!$F$15</f>
        <v>146.67081958</v>
      </c>
      <c r="P186" s="36">
        <f>SUMIFS(СВЦЭМ!$E$33:$E$776,СВЦЭМ!$A$33:$A$776,$A186,СВЦЭМ!$B$33:$B$776,P$176)+'СЕТ СН'!$F$15</f>
        <v>148.15433053999999</v>
      </c>
      <c r="Q186" s="36">
        <f>SUMIFS(СВЦЭМ!$E$33:$E$776,СВЦЭМ!$A$33:$A$776,$A186,СВЦЭМ!$B$33:$B$776,Q$176)+'СЕТ СН'!$F$15</f>
        <v>149.24674006999999</v>
      </c>
      <c r="R186" s="36">
        <f>SUMIFS(СВЦЭМ!$E$33:$E$776,СВЦЭМ!$A$33:$A$776,$A186,СВЦЭМ!$B$33:$B$776,R$176)+'СЕТ СН'!$F$15</f>
        <v>148.79657566</v>
      </c>
      <c r="S186" s="36">
        <f>SUMIFS(СВЦЭМ!$E$33:$E$776,СВЦЭМ!$A$33:$A$776,$A186,СВЦЭМ!$B$33:$B$776,S$176)+'СЕТ СН'!$F$15</f>
        <v>147.02494598000001</v>
      </c>
      <c r="T186" s="36">
        <f>SUMIFS(СВЦЭМ!$E$33:$E$776,СВЦЭМ!$A$33:$A$776,$A186,СВЦЭМ!$B$33:$B$776,T$176)+'СЕТ СН'!$F$15</f>
        <v>141.86648468999999</v>
      </c>
      <c r="U186" s="36">
        <f>SUMIFS(СВЦЭМ!$E$33:$E$776,СВЦЭМ!$A$33:$A$776,$A186,СВЦЭМ!$B$33:$B$776,U$176)+'СЕТ СН'!$F$15</f>
        <v>141.10655557999999</v>
      </c>
      <c r="V186" s="36">
        <f>SUMIFS(СВЦЭМ!$E$33:$E$776,СВЦЭМ!$A$33:$A$776,$A186,СВЦЭМ!$B$33:$B$776,V$176)+'СЕТ СН'!$F$15</f>
        <v>142.91328551000001</v>
      </c>
      <c r="W186" s="36">
        <f>SUMIFS(СВЦЭМ!$E$33:$E$776,СВЦЭМ!$A$33:$A$776,$A186,СВЦЭМ!$B$33:$B$776,W$176)+'СЕТ СН'!$F$15</f>
        <v>145.57583277000001</v>
      </c>
      <c r="X186" s="36">
        <f>SUMIFS(СВЦЭМ!$E$33:$E$776,СВЦЭМ!$A$33:$A$776,$A186,СВЦЭМ!$B$33:$B$776,X$176)+'СЕТ СН'!$F$15</f>
        <v>148.48538955999999</v>
      </c>
      <c r="Y186" s="36">
        <f>SUMIFS(СВЦЭМ!$E$33:$E$776,СВЦЭМ!$A$33:$A$776,$A186,СВЦЭМ!$B$33:$B$776,Y$176)+'СЕТ СН'!$F$15</f>
        <v>150.08690938000001</v>
      </c>
    </row>
    <row r="187" spans="1:27" ht="15.75" x14ac:dyDescent="0.2">
      <c r="A187" s="35">
        <f t="shared" si="5"/>
        <v>44238</v>
      </c>
      <c r="B187" s="36">
        <f>SUMIFS(СВЦЭМ!$E$33:$E$776,СВЦЭМ!$A$33:$A$776,$A187,СВЦЭМ!$B$33:$B$776,B$176)+'СЕТ СН'!$F$15</f>
        <v>145.23773467000001</v>
      </c>
      <c r="C187" s="36">
        <f>SUMIFS(СВЦЭМ!$E$33:$E$776,СВЦЭМ!$A$33:$A$776,$A187,СВЦЭМ!$B$33:$B$776,C$176)+'СЕТ СН'!$F$15</f>
        <v>151.78992762999999</v>
      </c>
      <c r="D187" s="36">
        <f>SUMIFS(СВЦЭМ!$E$33:$E$776,СВЦЭМ!$A$33:$A$776,$A187,СВЦЭМ!$B$33:$B$776,D$176)+'СЕТ СН'!$F$15</f>
        <v>153.93980832</v>
      </c>
      <c r="E187" s="36">
        <f>SUMIFS(СВЦЭМ!$E$33:$E$776,СВЦЭМ!$A$33:$A$776,$A187,СВЦЭМ!$B$33:$B$776,E$176)+'СЕТ СН'!$F$15</f>
        <v>154.43768292999999</v>
      </c>
      <c r="F187" s="36">
        <f>SUMIFS(СВЦЭМ!$E$33:$E$776,СВЦЭМ!$A$33:$A$776,$A187,СВЦЭМ!$B$33:$B$776,F$176)+'СЕТ СН'!$F$15</f>
        <v>157.46144842999999</v>
      </c>
      <c r="G187" s="36">
        <f>SUMIFS(СВЦЭМ!$E$33:$E$776,СВЦЭМ!$A$33:$A$776,$A187,СВЦЭМ!$B$33:$B$776,G$176)+'СЕТ СН'!$F$15</f>
        <v>156.16061378000001</v>
      </c>
      <c r="H187" s="36">
        <f>SUMIFS(СВЦЭМ!$E$33:$E$776,СВЦЭМ!$A$33:$A$776,$A187,СВЦЭМ!$B$33:$B$776,H$176)+'СЕТ СН'!$F$15</f>
        <v>152.13806062</v>
      </c>
      <c r="I187" s="36">
        <f>SUMIFS(СВЦЭМ!$E$33:$E$776,СВЦЭМ!$A$33:$A$776,$A187,СВЦЭМ!$B$33:$B$776,I$176)+'СЕТ СН'!$F$15</f>
        <v>146.38304059000001</v>
      </c>
      <c r="J187" s="36">
        <f>SUMIFS(СВЦЭМ!$E$33:$E$776,СВЦЭМ!$A$33:$A$776,$A187,СВЦЭМ!$B$33:$B$776,J$176)+'СЕТ СН'!$F$15</f>
        <v>141.87911513</v>
      </c>
      <c r="K187" s="36">
        <f>SUMIFS(СВЦЭМ!$E$33:$E$776,СВЦЭМ!$A$33:$A$776,$A187,СВЦЭМ!$B$33:$B$776,K$176)+'СЕТ СН'!$F$15</f>
        <v>141.02621214999999</v>
      </c>
      <c r="L187" s="36">
        <f>SUMIFS(СВЦЭМ!$E$33:$E$776,СВЦЭМ!$A$33:$A$776,$A187,СВЦЭМ!$B$33:$B$776,L$176)+'СЕТ СН'!$F$15</f>
        <v>141.28877188999999</v>
      </c>
      <c r="M187" s="36">
        <f>SUMIFS(СВЦЭМ!$E$33:$E$776,СВЦЭМ!$A$33:$A$776,$A187,СВЦЭМ!$B$33:$B$776,M$176)+'СЕТ СН'!$F$15</f>
        <v>142.72402499</v>
      </c>
      <c r="N187" s="36">
        <f>SUMIFS(СВЦЭМ!$E$33:$E$776,СВЦЭМ!$A$33:$A$776,$A187,СВЦЭМ!$B$33:$B$776,N$176)+'СЕТ СН'!$F$15</f>
        <v>145.77639377</v>
      </c>
      <c r="O187" s="36">
        <f>SUMIFS(СВЦЭМ!$E$33:$E$776,СВЦЭМ!$A$33:$A$776,$A187,СВЦЭМ!$B$33:$B$776,O$176)+'СЕТ СН'!$F$15</f>
        <v>148.22739278</v>
      </c>
      <c r="P187" s="36">
        <f>SUMIFS(СВЦЭМ!$E$33:$E$776,СВЦЭМ!$A$33:$A$776,$A187,СВЦЭМ!$B$33:$B$776,P$176)+'СЕТ СН'!$F$15</f>
        <v>150.44771957</v>
      </c>
      <c r="Q187" s="36">
        <f>SUMIFS(СВЦЭМ!$E$33:$E$776,СВЦЭМ!$A$33:$A$776,$A187,СВЦЭМ!$B$33:$B$776,Q$176)+'СЕТ СН'!$F$15</f>
        <v>151.40338023000001</v>
      </c>
      <c r="R187" s="36">
        <f>SUMIFS(СВЦЭМ!$E$33:$E$776,СВЦЭМ!$A$33:$A$776,$A187,СВЦЭМ!$B$33:$B$776,R$176)+'СЕТ СН'!$F$15</f>
        <v>150.49139769999999</v>
      </c>
      <c r="S187" s="36">
        <f>SUMIFS(СВЦЭМ!$E$33:$E$776,СВЦЭМ!$A$33:$A$776,$A187,СВЦЭМ!$B$33:$B$776,S$176)+'СЕТ СН'!$F$15</f>
        <v>147.89915252</v>
      </c>
      <c r="T187" s="36">
        <f>SUMIFS(СВЦЭМ!$E$33:$E$776,СВЦЭМ!$A$33:$A$776,$A187,СВЦЭМ!$B$33:$B$776,T$176)+'СЕТ СН'!$F$15</f>
        <v>143.35880094000001</v>
      </c>
      <c r="U187" s="36">
        <f>SUMIFS(СВЦЭМ!$E$33:$E$776,СВЦЭМ!$A$33:$A$776,$A187,СВЦЭМ!$B$33:$B$776,U$176)+'СЕТ СН'!$F$15</f>
        <v>142.19093702999999</v>
      </c>
      <c r="V187" s="36">
        <f>SUMIFS(СВЦЭМ!$E$33:$E$776,СВЦЭМ!$A$33:$A$776,$A187,СВЦЭМ!$B$33:$B$776,V$176)+'СЕТ СН'!$F$15</f>
        <v>142.18158374000001</v>
      </c>
      <c r="W187" s="36">
        <f>SUMIFS(СВЦЭМ!$E$33:$E$776,СВЦЭМ!$A$33:$A$776,$A187,СВЦЭМ!$B$33:$B$776,W$176)+'СЕТ СН'!$F$15</f>
        <v>145.29662388</v>
      </c>
      <c r="X187" s="36">
        <f>SUMIFS(СВЦЭМ!$E$33:$E$776,СВЦЭМ!$A$33:$A$776,$A187,СВЦЭМ!$B$33:$B$776,X$176)+'СЕТ СН'!$F$15</f>
        <v>148.13669121000001</v>
      </c>
      <c r="Y187" s="36">
        <f>SUMIFS(СВЦЭМ!$E$33:$E$776,СВЦЭМ!$A$33:$A$776,$A187,СВЦЭМ!$B$33:$B$776,Y$176)+'СЕТ СН'!$F$15</f>
        <v>149.98656803</v>
      </c>
    </row>
    <row r="188" spans="1:27" ht="15.75" x14ac:dyDescent="0.2">
      <c r="A188" s="35">
        <f t="shared" si="5"/>
        <v>44239</v>
      </c>
      <c r="B188" s="36">
        <f>SUMIFS(СВЦЭМ!$E$33:$E$776,СВЦЭМ!$A$33:$A$776,$A188,СВЦЭМ!$B$33:$B$776,B$176)+'СЕТ СН'!$F$15</f>
        <v>151.7298394</v>
      </c>
      <c r="C188" s="36">
        <f>SUMIFS(СВЦЭМ!$E$33:$E$776,СВЦЭМ!$A$33:$A$776,$A188,СВЦЭМ!$B$33:$B$776,C$176)+'СЕТ СН'!$F$15</f>
        <v>154.83916278000001</v>
      </c>
      <c r="D188" s="36">
        <f>SUMIFS(СВЦЭМ!$E$33:$E$776,СВЦЭМ!$A$33:$A$776,$A188,СВЦЭМ!$B$33:$B$776,D$176)+'СЕТ СН'!$F$15</f>
        <v>155.46443151</v>
      </c>
      <c r="E188" s="36">
        <f>SUMIFS(СВЦЭМ!$E$33:$E$776,СВЦЭМ!$A$33:$A$776,$A188,СВЦЭМ!$B$33:$B$776,E$176)+'СЕТ СН'!$F$15</f>
        <v>155.91159694999999</v>
      </c>
      <c r="F188" s="36">
        <f>SUMIFS(СВЦЭМ!$E$33:$E$776,СВЦЭМ!$A$33:$A$776,$A188,СВЦЭМ!$B$33:$B$776,F$176)+'СЕТ СН'!$F$15</f>
        <v>156.17971391</v>
      </c>
      <c r="G188" s="36">
        <f>SUMIFS(СВЦЭМ!$E$33:$E$776,СВЦЭМ!$A$33:$A$776,$A188,СВЦЭМ!$B$33:$B$776,G$176)+'СЕТ СН'!$F$15</f>
        <v>153.85239297999999</v>
      </c>
      <c r="H188" s="36">
        <f>SUMIFS(СВЦЭМ!$E$33:$E$776,СВЦЭМ!$A$33:$A$776,$A188,СВЦЭМ!$B$33:$B$776,H$176)+'СЕТ СН'!$F$15</f>
        <v>149.97016436999999</v>
      </c>
      <c r="I188" s="36">
        <f>SUMIFS(СВЦЭМ!$E$33:$E$776,СВЦЭМ!$A$33:$A$776,$A188,СВЦЭМ!$B$33:$B$776,I$176)+'СЕТ СН'!$F$15</f>
        <v>147.87314133000001</v>
      </c>
      <c r="J188" s="36">
        <f>SUMIFS(СВЦЭМ!$E$33:$E$776,СВЦЭМ!$A$33:$A$776,$A188,СВЦЭМ!$B$33:$B$776,J$176)+'СЕТ СН'!$F$15</f>
        <v>144.08030654999999</v>
      </c>
      <c r="K188" s="36">
        <f>SUMIFS(СВЦЭМ!$E$33:$E$776,СВЦЭМ!$A$33:$A$776,$A188,СВЦЭМ!$B$33:$B$776,K$176)+'СЕТ СН'!$F$15</f>
        <v>142.64567163000001</v>
      </c>
      <c r="L188" s="36">
        <f>SUMIFS(СВЦЭМ!$E$33:$E$776,СВЦЭМ!$A$33:$A$776,$A188,СВЦЭМ!$B$33:$B$776,L$176)+'СЕТ СН'!$F$15</f>
        <v>141.86913077</v>
      </c>
      <c r="M188" s="36">
        <f>SUMIFS(СВЦЭМ!$E$33:$E$776,СВЦЭМ!$A$33:$A$776,$A188,СВЦЭМ!$B$33:$B$776,M$176)+'СЕТ СН'!$F$15</f>
        <v>144.87990368999999</v>
      </c>
      <c r="N188" s="36">
        <f>SUMIFS(СВЦЭМ!$E$33:$E$776,СВЦЭМ!$A$33:$A$776,$A188,СВЦЭМ!$B$33:$B$776,N$176)+'СЕТ СН'!$F$15</f>
        <v>146.69835725999999</v>
      </c>
      <c r="O188" s="36">
        <f>SUMIFS(СВЦЭМ!$E$33:$E$776,СВЦЭМ!$A$33:$A$776,$A188,СВЦЭМ!$B$33:$B$776,O$176)+'СЕТ СН'!$F$15</f>
        <v>147.56543418000001</v>
      </c>
      <c r="P188" s="36">
        <f>SUMIFS(СВЦЭМ!$E$33:$E$776,СВЦЭМ!$A$33:$A$776,$A188,СВЦЭМ!$B$33:$B$776,P$176)+'СЕТ СН'!$F$15</f>
        <v>148.87968413999999</v>
      </c>
      <c r="Q188" s="36">
        <f>SUMIFS(СВЦЭМ!$E$33:$E$776,СВЦЭМ!$A$33:$A$776,$A188,СВЦЭМ!$B$33:$B$776,Q$176)+'СЕТ СН'!$F$15</f>
        <v>149.64520206</v>
      </c>
      <c r="R188" s="36">
        <f>SUMIFS(СВЦЭМ!$E$33:$E$776,СВЦЭМ!$A$33:$A$776,$A188,СВЦЭМ!$B$33:$B$776,R$176)+'СЕТ СН'!$F$15</f>
        <v>149.08347873</v>
      </c>
      <c r="S188" s="36">
        <f>SUMIFS(СВЦЭМ!$E$33:$E$776,СВЦЭМ!$A$33:$A$776,$A188,СВЦЭМ!$B$33:$B$776,S$176)+'СЕТ СН'!$F$15</f>
        <v>148.21371156999999</v>
      </c>
      <c r="T188" s="36">
        <f>SUMIFS(СВЦЭМ!$E$33:$E$776,СВЦЭМ!$A$33:$A$776,$A188,СВЦЭМ!$B$33:$B$776,T$176)+'СЕТ СН'!$F$15</f>
        <v>146.14808227</v>
      </c>
      <c r="U188" s="36">
        <f>SUMIFS(СВЦЭМ!$E$33:$E$776,СВЦЭМ!$A$33:$A$776,$A188,СВЦЭМ!$B$33:$B$776,U$176)+'СЕТ СН'!$F$15</f>
        <v>143.98593596000001</v>
      </c>
      <c r="V188" s="36">
        <f>SUMIFS(СВЦЭМ!$E$33:$E$776,СВЦЭМ!$A$33:$A$776,$A188,СВЦЭМ!$B$33:$B$776,V$176)+'СЕТ СН'!$F$15</f>
        <v>145.13682711999999</v>
      </c>
      <c r="W188" s="36">
        <f>SUMIFS(СВЦЭМ!$E$33:$E$776,СВЦЭМ!$A$33:$A$776,$A188,СВЦЭМ!$B$33:$B$776,W$176)+'СЕТ СН'!$F$15</f>
        <v>148.96513644000001</v>
      </c>
      <c r="X188" s="36">
        <f>SUMIFS(СВЦЭМ!$E$33:$E$776,СВЦЭМ!$A$33:$A$776,$A188,СВЦЭМ!$B$33:$B$776,X$176)+'СЕТ СН'!$F$15</f>
        <v>150.04234898000001</v>
      </c>
      <c r="Y188" s="36">
        <f>SUMIFS(СВЦЭМ!$E$33:$E$776,СВЦЭМ!$A$33:$A$776,$A188,СВЦЭМ!$B$33:$B$776,Y$176)+'СЕТ СН'!$F$15</f>
        <v>149.95210559</v>
      </c>
    </row>
    <row r="189" spans="1:27" ht="15.75" x14ac:dyDescent="0.2">
      <c r="A189" s="35">
        <f t="shared" si="5"/>
        <v>44240</v>
      </c>
      <c r="B189" s="36">
        <f>SUMIFS(СВЦЭМ!$E$33:$E$776,СВЦЭМ!$A$33:$A$776,$A189,СВЦЭМ!$B$33:$B$776,B$176)+'СЕТ СН'!$F$15</f>
        <v>146.39176896999999</v>
      </c>
      <c r="C189" s="36">
        <f>SUMIFS(СВЦЭМ!$E$33:$E$776,СВЦЭМ!$A$33:$A$776,$A189,СВЦЭМ!$B$33:$B$776,C$176)+'СЕТ СН'!$F$15</f>
        <v>148.59308791000001</v>
      </c>
      <c r="D189" s="36">
        <f>SUMIFS(СВЦЭМ!$E$33:$E$776,СВЦЭМ!$A$33:$A$776,$A189,СВЦЭМ!$B$33:$B$776,D$176)+'СЕТ СН'!$F$15</f>
        <v>146.34641253999999</v>
      </c>
      <c r="E189" s="36">
        <f>SUMIFS(СВЦЭМ!$E$33:$E$776,СВЦЭМ!$A$33:$A$776,$A189,СВЦЭМ!$B$33:$B$776,E$176)+'СЕТ СН'!$F$15</f>
        <v>147.17021896</v>
      </c>
      <c r="F189" s="36">
        <f>SUMIFS(СВЦЭМ!$E$33:$E$776,СВЦЭМ!$A$33:$A$776,$A189,СВЦЭМ!$B$33:$B$776,F$176)+'СЕТ СН'!$F$15</f>
        <v>149.18166902999999</v>
      </c>
      <c r="G189" s="36">
        <f>SUMIFS(СВЦЭМ!$E$33:$E$776,СВЦЭМ!$A$33:$A$776,$A189,СВЦЭМ!$B$33:$B$776,G$176)+'СЕТ СН'!$F$15</f>
        <v>147.78665713000001</v>
      </c>
      <c r="H189" s="36">
        <f>SUMIFS(СВЦЭМ!$E$33:$E$776,СВЦЭМ!$A$33:$A$776,$A189,СВЦЭМ!$B$33:$B$776,H$176)+'СЕТ СН'!$F$15</f>
        <v>147.41761706</v>
      </c>
      <c r="I189" s="36">
        <f>SUMIFS(СВЦЭМ!$E$33:$E$776,СВЦЭМ!$A$33:$A$776,$A189,СВЦЭМ!$B$33:$B$776,I$176)+'СЕТ СН'!$F$15</f>
        <v>143.96255194</v>
      </c>
      <c r="J189" s="36">
        <f>SUMIFS(СВЦЭМ!$E$33:$E$776,СВЦЭМ!$A$33:$A$776,$A189,СВЦЭМ!$B$33:$B$776,J$176)+'СЕТ СН'!$F$15</f>
        <v>142.53424536</v>
      </c>
      <c r="K189" s="36">
        <f>SUMIFS(СВЦЭМ!$E$33:$E$776,СВЦЭМ!$A$33:$A$776,$A189,СВЦЭМ!$B$33:$B$776,K$176)+'СЕТ СН'!$F$15</f>
        <v>139.12593984</v>
      </c>
      <c r="L189" s="36">
        <f>SUMIFS(СВЦЭМ!$E$33:$E$776,СВЦЭМ!$A$33:$A$776,$A189,СВЦЭМ!$B$33:$B$776,L$176)+'СЕТ СН'!$F$15</f>
        <v>142.09994381999999</v>
      </c>
      <c r="M189" s="36">
        <f>SUMIFS(СВЦЭМ!$E$33:$E$776,СВЦЭМ!$A$33:$A$776,$A189,СВЦЭМ!$B$33:$B$776,M$176)+'СЕТ СН'!$F$15</f>
        <v>142.19261426</v>
      </c>
      <c r="N189" s="36">
        <f>SUMIFS(СВЦЭМ!$E$33:$E$776,СВЦЭМ!$A$33:$A$776,$A189,СВЦЭМ!$B$33:$B$776,N$176)+'СЕТ СН'!$F$15</f>
        <v>141.20450890999999</v>
      </c>
      <c r="O189" s="36">
        <f>SUMIFS(СВЦЭМ!$E$33:$E$776,СВЦЭМ!$A$33:$A$776,$A189,СВЦЭМ!$B$33:$B$776,O$176)+'СЕТ СН'!$F$15</f>
        <v>142.22009813</v>
      </c>
      <c r="P189" s="36">
        <f>SUMIFS(СВЦЭМ!$E$33:$E$776,СВЦЭМ!$A$33:$A$776,$A189,СВЦЭМ!$B$33:$B$776,P$176)+'СЕТ СН'!$F$15</f>
        <v>143.71084994</v>
      </c>
      <c r="Q189" s="36">
        <f>SUMIFS(СВЦЭМ!$E$33:$E$776,СВЦЭМ!$A$33:$A$776,$A189,СВЦЭМ!$B$33:$B$776,Q$176)+'СЕТ СН'!$F$15</f>
        <v>144.66688207999999</v>
      </c>
      <c r="R189" s="36">
        <f>SUMIFS(СВЦЭМ!$E$33:$E$776,СВЦЭМ!$A$33:$A$776,$A189,СВЦЭМ!$B$33:$B$776,R$176)+'СЕТ СН'!$F$15</f>
        <v>144.76810487</v>
      </c>
      <c r="S189" s="36">
        <f>SUMIFS(СВЦЭМ!$E$33:$E$776,СВЦЭМ!$A$33:$A$776,$A189,СВЦЭМ!$B$33:$B$776,S$176)+'СЕТ СН'!$F$15</f>
        <v>146.78764509000001</v>
      </c>
      <c r="T189" s="36">
        <f>SUMIFS(СВЦЭМ!$E$33:$E$776,СВЦЭМ!$A$33:$A$776,$A189,СВЦЭМ!$B$33:$B$776,T$176)+'СЕТ СН'!$F$15</f>
        <v>141.82825865999999</v>
      </c>
      <c r="U189" s="36">
        <f>SUMIFS(СВЦЭМ!$E$33:$E$776,СВЦЭМ!$A$33:$A$776,$A189,СВЦЭМ!$B$33:$B$776,U$176)+'СЕТ СН'!$F$15</f>
        <v>137.79805736</v>
      </c>
      <c r="V189" s="36">
        <f>SUMIFS(СВЦЭМ!$E$33:$E$776,СВЦЭМ!$A$33:$A$776,$A189,СВЦЭМ!$B$33:$B$776,V$176)+'СЕТ СН'!$F$15</f>
        <v>139.68861962</v>
      </c>
      <c r="W189" s="36">
        <f>SUMIFS(СВЦЭМ!$E$33:$E$776,СВЦЭМ!$A$33:$A$776,$A189,СВЦЭМ!$B$33:$B$776,W$176)+'СЕТ СН'!$F$15</f>
        <v>141.94717799</v>
      </c>
      <c r="X189" s="36">
        <f>SUMIFS(СВЦЭМ!$E$33:$E$776,СВЦЭМ!$A$33:$A$776,$A189,СВЦЭМ!$B$33:$B$776,X$176)+'СЕТ СН'!$F$15</f>
        <v>143.60545164000001</v>
      </c>
      <c r="Y189" s="36">
        <f>SUMIFS(СВЦЭМ!$E$33:$E$776,СВЦЭМ!$A$33:$A$776,$A189,СВЦЭМ!$B$33:$B$776,Y$176)+'СЕТ СН'!$F$15</f>
        <v>144.68637214</v>
      </c>
    </row>
    <row r="190" spans="1:27" ht="15.75" x14ac:dyDescent="0.2">
      <c r="A190" s="35">
        <f t="shared" si="5"/>
        <v>44241</v>
      </c>
      <c r="B190" s="36">
        <f>SUMIFS(СВЦЭМ!$E$33:$E$776,СВЦЭМ!$A$33:$A$776,$A190,СВЦЭМ!$B$33:$B$776,B$176)+'СЕТ СН'!$F$15</f>
        <v>152.63650752999999</v>
      </c>
      <c r="C190" s="36">
        <f>SUMIFS(СВЦЭМ!$E$33:$E$776,СВЦЭМ!$A$33:$A$776,$A190,СВЦЭМ!$B$33:$B$776,C$176)+'СЕТ СН'!$F$15</f>
        <v>155.56754687</v>
      </c>
      <c r="D190" s="36">
        <f>SUMIFS(СВЦЭМ!$E$33:$E$776,СВЦЭМ!$A$33:$A$776,$A190,СВЦЭМ!$B$33:$B$776,D$176)+'СЕТ СН'!$F$15</f>
        <v>154.62920568000001</v>
      </c>
      <c r="E190" s="36">
        <f>SUMIFS(СВЦЭМ!$E$33:$E$776,СВЦЭМ!$A$33:$A$776,$A190,СВЦЭМ!$B$33:$B$776,E$176)+'СЕТ СН'!$F$15</f>
        <v>155.34948782999999</v>
      </c>
      <c r="F190" s="36">
        <f>SUMIFS(СВЦЭМ!$E$33:$E$776,СВЦЭМ!$A$33:$A$776,$A190,СВЦЭМ!$B$33:$B$776,F$176)+'СЕТ СН'!$F$15</f>
        <v>156.51725246000001</v>
      </c>
      <c r="G190" s="36">
        <f>SUMIFS(СВЦЭМ!$E$33:$E$776,СВЦЭМ!$A$33:$A$776,$A190,СВЦЭМ!$B$33:$B$776,G$176)+'СЕТ СН'!$F$15</f>
        <v>156.30795376</v>
      </c>
      <c r="H190" s="36">
        <f>SUMIFS(СВЦЭМ!$E$33:$E$776,СВЦЭМ!$A$33:$A$776,$A190,СВЦЭМ!$B$33:$B$776,H$176)+'СЕТ СН'!$F$15</f>
        <v>156.02408745</v>
      </c>
      <c r="I190" s="36">
        <f>SUMIFS(СВЦЭМ!$E$33:$E$776,СВЦЭМ!$A$33:$A$776,$A190,СВЦЭМ!$B$33:$B$776,I$176)+'СЕТ СН'!$F$15</f>
        <v>153.46212104</v>
      </c>
      <c r="J190" s="36">
        <f>SUMIFS(СВЦЭМ!$E$33:$E$776,СВЦЭМ!$A$33:$A$776,$A190,СВЦЭМ!$B$33:$B$776,J$176)+'СЕТ СН'!$F$15</f>
        <v>149.83835468999999</v>
      </c>
      <c r="K190" s="36">
        <f>SUMIFS(СВЦЭМ!$E$33:$E$776,СВЦЭМ!$A$33:$A$776,$A190,СВЦЭМ!$B$33:$B$776,K$176)+'СЕТ СН'!$F$15</f>
        <v>143.78214389999999</v>
      </c>
      <c r="L190" s="36">
        <f>SUMIFS(СВЦЭМ!$E$33:$E$776,СВЦЭМ!$A$33:$A$776,$A190,СВЦЭМ!$B$33:$B$776,L$176)+'СЕТ СН'!$F$15</f>
        <v>141.93170431999999</v>
      </c>
      <c r="M190" s="36">
        <f>SUMIFS(СВЦЭМ!$E$33:$E$776,СВЦЭМ!$A$33:$A$776,$A190,СВЦЭМ!$B$33:$B$776,M$176)+'СЕТ СН'!$F$15</f>
        <v>142.07719566</v>
      </c>
      <c r="N190" s="36">
        <f>SUMIFS(СВЦЭМ!$E$33:$E$776,СВЦЭМ!$A$33:$A$776,$A190,СВЦЭМ!$B$33:$B$776,N$176)+'СЕТ СН'!$F$15</f>
        <v>144.02577882</v>
      </c>
      <c r="O190" s="36">
        <f>SUMIFS(СВЦЭМ!$E$33:$E$776,СВЦЭМ!$A$33:$A$776,$A190,СВЦЭМ!$B$33:$B$776,O$176)+'СЕТ СН'!$F$15</f>
        <v>145.82966375000001</v>
      </c>
      <c r="P190" s="36">
        <f>SUMIFS(СВЦЭМ!$E$33:$E$776,СВЦЭМ!$A$33:$A$776,$A190,СВЦЭМ!$B$33:$B$776,P$176)+'СЕТ СН'!$F$15</f>
        <v>147.58063598999999</v>
      </c>
      <c r="Q190" s="36">
        <f>SUMIFS(СВЦЭМ!$E$33:$E$776,СВЦЭМ!$A$33:$A$776,$A190,СВЦЭМ!$B$33:$B$776,Q$176)+'СЕТ СН'!$F$15</f>
        <v>148.15258648</v>
      </c>
      <c r="R190" s="36">
        <f>SUMIFS(СВЦЭМ!$E$33:$E$776,СВЦЭМ!$A$33:$A$776,$A190,СВЦЭМ!$B$33:$B$776,R$176)+'СЕТ СН'!$F$15</f>
        <v>147.70738098000001</v>
      </c>
      <c r="S190" s="36">
        <f>SUMIFS(СВЦЭМ!$E$33:$E$776,СВЦЭМ!$A$33:$A$776,$A190,СВЦЭМ!$B$33:$B$776,S$176)+'СЕТ СН'!$F$15</f>
        <v>143.63593484</v>
      </c>
      <c r="T190" s="36">
        <f>SUMIFS(СВЦЭМ!$E$33:$E$776,СВЦЭМ!$A$33:$A$776,$A190,СВЦЭМ!$B$33:$B$776,T$176)+'СЕТ СН'!$F$15</f>
        <v>138.78882060999999</v>
      </c>
      <c r="U190" s="36">
        <f>SUMIFS(СВЦЭМ!$E$33:$E$776,СВЦЭМ!$A$33:$A$776,$A190,СВЦЭМ!$B$33:$B$776,U$176)+'СЕТ СН'!$F$15</f>
        <v>138.98099687000001</v>
      </c>
      <c r="V190" s="36">
        <f>SUMIFS(СВЦЭМ!$E$33:$E$776,СВЦЭМ!$A$33:$A$776,$A190,СВЦЭМ!$B$33:$B$776,V$176)+'СЕТ СН'!$F$15</f>
        <v>142.83068614000001</v>
      </c>
      <c r="W190" s="36">
        <f>SUMIFS(СВЦЭМ!$E$33:$E$776,СВЦЭМ!$A$33:$A$776,$A190,СВЦЭМ!$B$33:$B$776,W$176)+'СЕТ СН'!$F$15</f>
        <v>145.79385771</v>
      </c>
      <c r="X190" s="36">
        <f>SUMIFS(СВЦЭМ!$E$33:$E$776,СВЦЭМ!$A$33:$A$776,$A190,СВЦЭМ!$B$33:$B$776,X$176)+'СЕТ СН'!$F$15</f>
        <v>148.66396040999999</v>
      </c>
      <c r="Y190" s="36">
        <f>SUMIFS(СВЦЭМ!$E$33:$E$776,СВЦЭМ!$A$33:$A$776,$A190,СВЦЭМ!$B$33:$B$776,Y$176)+'СЕТ СН'!$F$15</f>
        <v>152.18137983</v>
      </c>
    </row>
    <row r="191" spans="1:27" ht="15.75" x14ac:dyDescent="0.2">
      <c r="A191" s="35">
        <f t="shared" si="5"/>
        <v>44242</v>
      </c>
      <c r="B191" s="36">
        <f>SUMIFS(СВЦЭМ!$E$33:$E$776,СВЦЭМ!$A$33:$A$776,$A191,СВЦЭМ!$B$33:$B$776,B$176)+'СЕТ СН'!$F$15</f>
        <v>156.44267583999999</v>
      </c>
      <c r="C191" s="36">
        <f>SUMIFS(СВЦЭМ!$E$33:$E$776,СВЦЭМ!$A$33:$A$776,$A191,СВЦЭМ!$B$33:$B$776,C$176)+'СЕТ СН'!$F$15</f>
        <v>157.28429788</v>
      </c>
      <c r="D191" s="36">
        <f>SUMIFS(СВЦЭМ!$E$33:$E$776,СВЦЭМ!$A$33:$A$776,$A191,СВЦЭМ!$B$33:$B$776,D$176)+'СЕТ СН'!$F$15</f>
        <v>156.61126886</v>
      </c>
      <c r="E191" s="36">
        <f>SUMIFS(СВЦЭМ!$E$33:$E$776,СВЦЭМ!$A$33:$A$776,$A191,СВЦЭМ!$B$33:$B$776,E$176)+'СЕТ СН'!$F$15</f>
        <v>156.56819039000001</v>
      </c>
      <c r="F191" s="36">
        <f>SUMIFS(СВЦЭМ!$E$33:$E$776,СВЦЭМ!$A$33:$A$776,$A191,СВЦЭМ!$B$33:$B$776,F$176)+'СЕТ СН'!$F$15</f>
        <v>157.32410272000001</v>
      </c>
      <c r="G191" s="36">
        <f>SUMIFS(СВЦЭМ!$E$33:$E$776,СВЦЭМ!$A$33:$A$776,$A191,СВЦЭМ!$B$33:$B$776,G$176)+'СЕТ СН'!$F$15</f>
        <v>157.83759203</v>
      </c>
      <c r="H191" s="36">
        <f>SUMIFS(СВЦЭМ!$E$33:$E$776,СВЦЭМ!$A$33:$A$776,$A191,СВЦЭМ!$B$33:$B$776,H$176)+'СЕТ СН'!$F$15</f>
        <v>157.26716359</v>
      </c>
      <c r="I191" s="36">
        <f>SUMIFS(СВЦЭМ!$E$33:$E$776,СВЦЭМ!$A$33:$A$776,$A191,СВЦЭМ!$B$33:$B$776,I$176)+'СЕТ СН'!$F$15</f>
        <v>150.92163532000001</v>
      </c>
      <c r="J191" s="36">
        <f>SUMIFS(СВЦЭМ!$E$33:$E$776,СВЦЭМ!$A$33:$A$776,$A191,СВЦЭМ!$B$33:$B$776,J$176)+'СЕТ СН'!$F$15</f>
        <v>147.88860154</v>
      </c>
      <c r="K191" s="36">
        <f>SUMIFS(СВЦЭМ!$E$33:$E$776,СВЦЭМ!$A$33:$A$776,$A191,СВЦЭМ!$B$33:$B$776,K$176)+'СЕТ СН'!$F$15</f>
        <v>147.3455156</v>
      </c>
      <c r="L191" s="36">
        <f>SUMIFS(СВЦЭМ!$E$33:$E$776,СВЦЭМ!$A$33:$A$776,$A191,СВЦЭМ!$B$33:$B$776,L$176)+'СЕТ СН'!$F$15</f>
        <v>146.41548589999999</v>
      </c>
      <c r="M191" s="36">
        <f>SUMIFS(СВЦЭМ!$E$33:$E$776,СВЦЭМ!$A$33:$A$776,$A191,СВЦЭМ!$B$33:$B$776,M$176)+'СЕТ СН'!$F$15</f>
        <v>147.66585001000001</v>
      </c>
      <c r="N191" s="36">
        <f>SUMIFS(СВЦЭМ!$E$33:$E$776,СВЦЭМ!$A$33:$A$776,$A191,СВЦЭМ!$B$33:$B$776,N$176)+'СЕТ СН'!$F$15</f>
        <v>148.92794244999999</v>
      </c>
      <c r="O191" s="36">
        <f>SUMIFS(СВЦЭМ!$E$33:$E$776,СВЦЭМ!$A$33:$A$776,$A191,СВЦЭМ!$B$33:$B$776,O$176)+'СЕТ СН'!$F$15</f>
        <v>149.91129573000001</v>
      </c>
      <c r="P191" s="36">
        <f>SUMIFS(СВЦЭМ!$E$33:$E$776,СВЦЭМ!$A$33:$A$776,$A191,СВЦЭМ!$B$33:$B$776,P$176)+'СЕТ СН'!$F$15</f>
        <v>148.9439208</v>
      </c>
      <c r="Q191" s="36">
        <f>SUMIFS(СВЦЭМ!$E$33:$E$776,СВЦЭМ!$A$33:$A$776,$A191,СВЦЭМ!$B$33:$B$776,Q$176)+'СЕТ СН'!$F$15</f>
        <v>148.41138504</v>
      </c>
      <c r="R191" s="36">
        <f>SUMIFS(СВЦЭМ!$E$33:$E$776,СВЦЭМ!$A$33:$A$776,$A191,СВЦЭМ!$B$33:$B$776,R$176)+'СЕТ СН'!$F$15</f>
        <v>147.47409568</v>
      </c>
      <c r="S191" s="36">
        <f>SUMIFS(СВЦЭМ!$E$33:$E$776,СВЦЭМ!$A$33:$A$776,$A191,СВЦЭМ!$B$33:$B$776,S$176)+'СЕТ СН'!$F$15</f>
        <v>145.93262385</v>
      </c>
      <c r="T191" s="36">
        <f>SUMIFS(СВЦЭМ!$E$33:$E$776,СВЦЭМ!$A$33:$A$776,$A191,СВЦЭМ!$B$33:$B$776,T$176)+'СЕТ СН'!$F$15</f>
        <v>143.02829650000001</v>
      </c>
      <c r="U191" s="36">
        <f>SUMIFS(СВЦЭМ!$E$33:$E$776,СВЦЭМ!$A$33:$A$776,$A191,СВЦЭМ!$B$33:$B$776,U$176)+'СЕТ СН'!$F$15</f>
        <v>142.31136727000001</v>
      </c>
      <c r="V191" s="36">
        <f>SUMIFS(СВЦЭМ!$E$33:$E$776,СВЦЭМ!$A$33:$A$776,$A191,СВЦЭМ!$B$33:$B$776,V$176)+'СЕТ СН'!$F$15</f>
        <v>143.52510212000001</v>
      </c>
      <c r="W191" s="36">
        <f>SUMIFS(СВЦЭМ!$E$33:$E$776,СВЦЭМ!$A$33:$A$776,$A191,СВЦЭМ!$B$33:$B$776,W$176)+'СЕТ СН'!$F$15</f>
        <v>147.68039164999999</v>
      </c>
      <c r="X191" s="36">
        <f>SUMIFS(СВЦЭМ!$E$33:$E$776,СВЦЭМ!$A$33:$A$776,$A191,СВЦЭМ!$B$33:$B$776,X$176)+'СЕТ СН'!$F$15</f>
        <v>149.25745329</v>
      </c>
      <c r="Y191" s="36">
        <f>SUMIFS(СВЦЭМ!$E$33:$E$776,СВЦЭМ!$A$33:$A$776,$A191,СВЦЭМ!$B$33:$B$776,Y$176)+'СЕТ СН'!$F$15</f>
        <v>148.96531121000001</v>
      </c>
    </row>
    <row r="192" spans="1:27" ht="15.75" x14ac:dyDescent="0.2">
      <c r="A192" s="35">
        <f t="shared" si="5"/>
        <v>44243</v>
      </c>
      <c r="B192" s="36">
        <f>SUMIFS(СВЦЭМ!$E$33:$E$776,СВЦЭМ!$A$33:$A$776,$A192,СВЦЭМ!$B$33:$B$776,B$176)+'СЕТ СН'!$F$15</f>
        <v>142.46178209999999</v>
      </c>
      <c r="C192" s="36">
        <f>SUMIFS(СВЦЭМ!$E$33:$E$776,СВЦЭМ!$A$33:$A$776,$A192,СВЦЭМ!$B$33:$B$776,C$176)+'СЕТ СН'!$F$15</f>
        <v>146.61931508999999</v>
      </c>
      <c r="D192" s="36">
        <f>SUMIFS(СВЦЭМ!$E$33:$E$776,СВЦЭМ!$A$33:$A$776,$A192,СВЦЭМ!$B$33:$B$776,D$176)+'СЕТ СН'!$F$15</f>
        <v>146.61725604</v>
      </c>
      <c r="E192" s="36">
        <f>SUMIFS(СВЦЭМ!$E$33:$E$776,СВЦЭМ!$A$33:$A$776,$A192,СВЦЭМ!$B$33:$B$776,E$176)+'СЕТ СН'!$F$15</f>
        <v>147.63215471999999</v>
      </c>
      <c r="F192" s="36">
        <f>SUMIFS(СВЦЭМ!$E$33:$E$776,СВЦЭМ!$A$33:$A$776,$A192,СВЦЭМ!$B$33:$B$776,F$176)+'СЕТ СН'!$F$15</f>
        <v>145.76416617999999</v>
      </c>
      <c r="G192" s="36">
        <f>SUMIFS(СВЦЭМ!$E$33:$E$776,СВЦЭМ!$A$33:$A$776,$A192,СВЦЭМ!$B$33:$B$776,G$176)+'СЕТ СН'!$F$15</f>
        <v>140.72795149000001</v>
      </c>
      <c r="H192" s="36">
        <f>SUMIFS(СВЦЭМ!$E$33:$E$776,СВЦЭМ!$A$33:$A$776,$A192,СВЦЭМ!$B$33:$B$776,H$176)+'СЕТ СН'!$F$15</f>
        <v>139.00441290000001</v>
      </c>
      <c r="I192" s="36">
        <f>SUMIFS(СВЦЭМ!$E$33:$E$776,СВЦЭМ!$A$33:$A$776,$A192,СВЦЭМ!$B$33:$B$776,I$176)+'СЕТ СН'!$F$15</f>
        <v>140.21915749999999</v>
      </c>
      <c r="J192" s="36">
        <f>SUMIFS(СВЦЭМ!$E$33:$E$776,СВЦЭМ!$A$33:$A$776,$A192,СВЦЭМ!$B$33:$B$776,J$176)+'СЕТ СН'!$F$15</f>
        <v>141.86204642000001</v>
      </c>
      <c r="K192" s="36">
        <f>SUMIFS(СВЦЭМ!$E$33:$E$776,СВЦЭМ!$A$33:$A$776,$A192,СВЦЭМ!$B$33:$B$776,K$176)+'СЕТ СН'!$F$15</f>
        <v>142.10565503999999</v>
      </c>
      <c r="L192" s="36">
        <f>SUMIFS(СВЦЭМ!$E$33:$E$776,СВЦЭМ!$A$33:$A$776,$A192,СВЦЭМ!$B$33:$B$776,L$176)+'СЕТ СН'!$F$15</f>
        <v>141.32358601000001</v>
      </c>
      <c r="M192" s="36">
        <f>SUMIFS(СВЦЭМ!$E$33:$E$776,СВЦЭМ!$A$33:$A$776,$A192,СВЦЭМ!$B$33:$B$776,M$176)+'СЕТ СН'!$F$15</f>
        <v>140.21100706999999</v>
      </c>
      <c r="N192" s="36">
        <f>SUMIFS(СВЦЭМ!$E$33:$E$776,СВЦЭМ!$A$33:$A$776,$A192,СВЦЭМ!$B$33:$B$776,N$176)+'СЕТ СН'!$F$15</f>
        <v>138.80341720000001</v>
      </c>
      <c r="O192" s="36">
        <f>SUMIFS(СВЦЭМ!$E$33:$E$776,СВЦЭМ!$A$33:$A$776,$A192,СВЦЭМ!$B$33:$B$776,O$176)+'СЕТ СН'!$F$15</f>
        <v>137.59226047000001</v>
      </c>
      <c r="P192" s="36">
        <f>SUMIFS(СВЦЭМ!$E$33:$E$776,СВЦЭМ!$A$33:$A$776,$A192,СВЦЭМ!$B$33:$B$776,P$176)+'СЕТ СН'!$F$15</f>
        <v>138.63200581000001</v>
      </c>
      <c r="Q192" s="36">
        <f>SUMIFS(СВЦЭМ!$E$33:$E$776,СВЦЭМ!$A$33:$A$776,$A192,СВЦЭМ!$B$33:$B$776,Q$176)+'СЕТ СН'!$F$15</f>
        <v>138.19295857</v>
      </c>
      <c r="R192" s="36">
        <f>SUMIFS(СВЦЭМ!$E$33:$E$776,СВЦЭМ!$A$33:$A$776,$A192,СВЦЭМ!$B$33:$B$776,R$176)+'СЕТ СН'!$F$15</f>
        <v>137.25715285000001</v>
      </c>
      <c r="S192" s="36">
        <f>SUMIFS(СВЦЭМ!$E$33:$E$776,СВЦЭМ!$A$33:$A$776,$A192,СВЦЭМ!$B$33:$B$776,S$176)+'СЕТ СН'!$F$15</f>
        <v>136.48738168</v>
      </c>
      <c r="T192" s="36">
        <f>SUMIFS(СВЦЭМ!$E$33:$E$776,СВЦЭМ!$A$33:$A$776,$A192,СВЦЭМ!$B$33:$B$776,T$176)+'СЕТ СН'!$F$15</f>
        <v>140.45934613</v>
      </c>
      <c r="U192" s="36">
        <f>SUMIFS(СВЦЭМ!$E$33:$E$776,СВЦЭМ!$A$33:$A$776,$A192,СВЦЭМ!$B$33:$B$776,U$176)+'СЕТ СН'!$F$15</f>
        <v>141.42292816</v>
      </c>
      <c r="V192" s="36">
        <f>SUMIFS(СВЦЭМ!$E$33:$E$776,СВЦЭМ!$A$33:$A$776,$A192,СВЦЭМ!$B$33:$B$776,V$176)+'СЕТ СН'!$F$15</f>
        <v>142.15547437000001</v>
      </c>
      <c r="W192" s="36">
        <f>SUMIFS(СВЦЭМ!$E$33:$E$776,СВЦЭМ!$A$33:$A$776,$A192,СВЦЭМ!$B$33:$B$776,W$176)+'СЕТ СН'!$F$15</f>
        <v>142.43053818000001</v>
      </c>
      <c r="X192" s="36">
        <f>SUMIFS(СВЦЭМ!$E$33:$E$776,СВЦЭМ!$A$33:$A$776,$A192,СВЦЭМ!$B$33:$B$776,X$176)+'СЕТ СН'!$F$15</f>
        <v>139.58858878000001</v>
      </c>
      <c r="Y192" s="36">
        <f>SUMIFS(СВЦЭМ!$E$33:$E$776,СВЦЭМ!$A$33:$A$776,$A192,СВЦЭМ!$B$33:$B$776,Y$176)+'СЕТ СН'!$F$15</f>
        <v>142.31878189</v>
      </c>
    </row>
    <row r="193" spans="1:25" ht="15.75" x14ac:dyDescent="0.2">
      <c r="A193" s="35">
        <f t="shared" si="5"/>
        <v>44244</v>
      </c>
      <c r="B193" s="36">
        <f>SUMIFS(СВЦЭМ!$E$33:$E$776,СВЦЭМ!$A$33:$A$776,$A193,СВЦЭМ!$B$33:$B$776,B$176)+'СЕТ СН'!$F$15</f>
        <v>143.00146058000001</v>
      </c>
      <c r="C193" s="36">
        <f>SUMIFS(СВЦЭМ!$E$33:$E$776,СВЦЭМ!$A$33:$A$776,$A193,СВЦЭМ!$B$33:$B$776,C$176)+'СЕТ СН'!$F$15</f>
        <v>147.91342682999999</v>
      </c>
      <c r="D193" s="36">
        <f>SUMIFS(СВЦЭМ!$E$33:$E$776,СВЦЭМ!$A$33:$A$776,$A193,СВЦЭМ!$B$33:$B$776,D$176)+'СЕТ СН'!$F$15</f>
        <v>151.96504021999999</v>
      </c>
      <c r="E193" s="36">
        <f>SUMIFS(СВЦЭМ!$E$33:$E$776,СВЦЭМ!$A$33:$A$776,$A193,СВЦЭМ!$B$33:$B$776,E$176)+'СЕТ СН'!$F$15</f>
        <v>151.61392755</v>
      </c>
      <c r="F193" s="36">
        <f>SUMIFS(СВЦЭМ!$E$33:$E$776,СВЦЭМ!$A$33:$A$776,$A193,СВЦЭМ!$B$33:$B$776,F$176)+'СЕТ СН'!$F$15</f>
        <v>149.29913794999999</v>
      </c>
      <c r="G193" s="36">
        <f>SUMIFS(СВЦЭМ!$E$33:$E$776,СВЦЭМ!$A$33:$A$776,$A193,СВЦЭМ!$B$33:$B$776,G$176)+'СЕТ СН'!$F$15</f>
        <v>143.87768086</v>
      </c>
      <c r="H193" s="36">
        <f>SUMIFS(СВЦЭМ!$E$33:$E$776,СВЦЭМ!$A$33:$A$776,$A193,СВЦЭМ!$B$33:$B$776,H$176)+'СЕТ СН'!$F$15</f>
        <v>141.16442907000001</v>
      </c>
      <c r="I193" s="36">
        <f>SUMIFS(СВЦЭМ!$E$33:$E$776,СВЦЭМ!$A$33:$A$776,$A193,СВЦЭМ!$B$33:$B$776,I$176)+'СЕТ СН'!$F$15</f>
        <v>140.61557565999999</v>
      </c>
      <c r="J193" s="36">
        <f>SUMIFS(СВЦЭМ!$E$33:$E$776,СВЦЭМ!$A$33:$A$776,$A193,СВЦЭМ!$B$33:$B$776,J$176)+'СЕТ СН'!$F$15</f>
        <v>141.54409344999999</v>
      </c>
      <c r="K193" s="36">
        <f>SUMIFS(СВЦЭМ!$E$33:$E$776,СВЦЭМ!$A$33:$A$776,$A193,СВЦЭМ!$B$33:$B$776,K$176)+'СЕТ СН'!$F$15</f>
        <v>141.32402662000001</v>
      </c>
      <c r="L193" s="36">
        <f>SUMIFS(СВЦЭМ!$E$33:$E$776,СВЦЭМ!$A$33:$A$776,$A193,СВЦЭМ!$B$33:$B$776,L$176)+'СЕТ СН'!$F$15</f>
        <v>140.44377001000001</v>
      </c>
      <c r="M193" s="36">
        <f>SUMIFS(СВЦЭМ!$E$33:$E$776,СВЦЭМ!$A$33:$A$776,$A193,СВЦЭМ!$B$33:$B$776,M$176)+'СЕТ СН'!$F$15</f>
        <v>140.19760904</v>
      </c>
      <c r="N193" s="36">
        <f>SUMIFS(СВЦЭМ!$E$33:$E$776,СВЦЭМ!$A$33:$A$776,$A193,СВЦЭМ!$B$33:$B$776,N$176)+'СЕТ СН'!$F$15</f>
        <v>139.87033982</v>
      </c>
      <c r="O193" s="36">
        <f>SUMIFS(СВЦЭМ!$E$33:$E$776,СВЦЭМ!$A$33:$A$776,$A193,СВЦЭМ!$B$33:$B$776,O$176)+'СЕТ СН'!$F$15</f>
        <v>137.48239837</v>
      </c>
      <c r="P193" s="36">
        <f>SUMIFS(СВЦЭМ!$E$33:$E$776,СВЦЭМ!$A$33:$A$776,$A193,СВЦЭМ!$B$33:$B$776,P$176)+'СЕТ СН'!$F$15</f>
        <v>137.51499502999999</v>
      </c>
      <c r="Q193" s="36">
        <f>SUMIFS(СВЦЭМ!$E$33:$E$776,СВЦЭМ!$A$33:$A$776,$A193,СВЦЭМ!$B$33:$B$776,Q$176)+'СЕТ СН'!$F$15</f>
        <v>140.58323922</v>
      </c>
      <c r="R193" s="36">
        <f>SUMIFS(СВЦЭМ!$E$33:$E$776,СВЦЭМ!$A$33:$A$776,$A193,СВЦЭМ!$B$33:$B$776,R$176)+'СЕТ СН'!$F$15</f>
        <v>139.75926423999999</v>
      </c>
      <c r="S193" s="36">
        <f>SUMIFS(СВЦЭМ!$E$33:$E$776,СВЦЭМ!$A$33:$A$776,$A193,СВЦЭМ!$B$33:$B$776,S$176)+'СЕТ СН'!$F$15</f>
        <v>138.21674515000001</v>
      </c>
      <c r="T193" s="36">
        <f>SUMIFS(СВЦЭМ!$E$33:$E$776,СВЦЭМ!$A$33:$A$776,$A193,СВЦЭМ!$B$33:$B$776,T$176)+'СЕТ СН'!$F$15</f>
        <v>139.46907411000001</v>
      </c>
      <c r="U193" s="36">
        <f>SUMIFS(СВЦЭМ!$E$33:$E$776,СВЦЭМ!$A$33:$A$776,$A193,СВЦЭМ!$B$33:$B$776,U$176)+'СЕТ СН'!$F$15</f>
        <v>140.83973202000001</v>
      </c>
      <c r="V193" s="36">
        <f>SUMIFS(СВЦЭМ!$E$33:$E$776,СВЦЭМ!$A$33:$A$776,$A193,СВЦЭМ!$B$33:$B$776,V$176)+'СЕТ СН'!$F$15</f>
        <v>140.50551709999999</v>
      </c>
      <c r="W193" s="36">
        <f>SUMIFS(СВЦЭМ!$E$33:$E$776,СВЦЭМ!$A$33:$A$776,$A193,СВЦЭМ!$B$33:$B$776,W$176)+'СЕТ СН'!$F$15</f>
        <v>139.76936314</v>
      </c>
      <c r="X193" s="36">
        <f>SUMIFS(СВЦЭМ!$E$33:$E$776,СВЦЭМ!$A$33:$A$776,$A193,СВЦЭМ!$B$33:$B$776,X$176)+'СЕТ СН'!$F$15</f>
        <v>141.14474626000001</v>
      </c>
      <c r="Y193" s="36">
        <f>SUMIFS(СВЦЭМ!$E$33:$E$776,СВЦЭМ!$A$33:$A$776,$A193,СВЦЭМ!$B$33:$B$776,Y$176)+'СЕТ СН'!$F$15</f>
        <v>142.53372221000001</v>
      </c>
    </row>
    <row r="194" spans="1:25" ht="15.75" x14ac:dyDescent="0.2">
      <c r="A194" s="35">
        <f t="shared" si="5"/>
        <v>44245</v>
      </c>
      <c r="B194" s="36">
        <f>SUMIFS(СВЦЭМ!$E$33:$E$776,СВЦЭМ!$A$33:$A$776,$A194,СВЦЭМ!$B$33:$B$776,B$176)+'СЕТ СН'!$F$15</f>
        <v>147.66051343000001</v>
      </c>
      <c r="C194" s="36">
        <f>SUMIFS(СВЦЭМ!$E$33:$E$776,СВЦЭМ!$A$33:$A$776,$A194,СВЦЭМ!$B$33:$B$776,C$176)+'СЕТ СН'!$F$15</f>
        <v>150.07154886999999</v>
      </c>
      <c r="D194" s="36">
        <f>SUMIFS(СВЦЭМ!$E$33:$E$776,СВЦЭМ!$A$33:$A$776,$A194,СВЦЭМ!$B$33:$B$776,D$176)+'СЕТ СН'!$F$15</f>
        <v>154.57582441</v>
      </c>
      <c r="E194" s="36">
        <f>SUMIFS(СВЦЭМ!$E$33:$E$776,СВЦЭМ!$A$33:$A$776,$A194,СВЦЭМ!$B$33:$B$776,E$176)+'СЕТ СН'!$F$15</f>
        <v>155.33246990000001</v>
      </c>
      <c r="F194" s="36">
        <f>SUMIFS(СВЦЭМ!$E$33:$E$776,СВЦЭМ!$A$33:$A$776,$A194,СВЦЭМ!$B$33:$B$776,F$176)+'СЕТ СН'!$F$15</f>
        <v>154.01735707</v>
      </c>
      <c r="G194" s="36">
        <f>SUMIFS(СВЦЭМ!$E$33:$E$776,СВЦЭМ!$A$33:$A$776,$A194,СВЦЭМ!$B$33:$B$776,G$176)+'СЕТ СН'!$F$15</f>
        <v>150.85823212</v>
      </c>
      <c r="H194" s="36">
        <f>SUMIFS(СВЦЭМ!$E$33:$E$776,СВЦЭМ!$A$33:$A$776,$A194,СВЦЭМ!$B$33:$B$776,H$176)+'СЕТ СН'!$F$15</f>
        <v>144.73083833000001</v>
      </c>
      <c r="I194" s="36">
        <f>SUMIFS(СВЦЭМ!$E$33:$E$776,СВЦЭМ!$A$33:$A$776,$A194,СВЦЭМ!$B$33:$B$776,I$176)+'СЕТ СН'!$F$15</f>
        <v>140.61126947</v>
      </c>
      <c r="J194" s="36">
        <f>SUMIFS(СВЦЭМ!$E$33:$E$776,СВЦЭМ!$A$33:$A$776,$A194,СВЦЭМ!$B$33:$B$776,J$176)+'СЕТ СН'!$F$15</f>
        <v>137.06886338999999</v>
      </c>
      <c r="K194" s="36">
        <f>SUMIFS(СВЦЭМ!$E$33:$E$776,СВЦЭМ!$A$33:$A$776,$A194,СВЦЭМ!$B$33:$B$776,K$176)+'СЕТ СН'!$F$15</f>
        <v>137.23561771999999</v>
      </c>
      <c r="L194" s="36">
        <f>SUMIFS(СВЦЭМ!$E$33:$E$776,СВЦЭМ!$A$33:$A$776,$A194,СВЦЭМ!$B$33:$B$776,L$176)+'СЕТ СН'!$F$15</f>
        <v>136.53804772000001</v>
      </c>
      <c r="M194" s="36">
        <f>SUMIFS(СВЦЭМ!$E$33:$E$776,СВЦЭМ!$A$33:$A$776,$A194,СВЦЭМ!$B$33:$B$776,M$176)+'СЕТ СН'!$F$15</f>
        <v>137.29514377999999</v>
      </c>
      <c r="N194" s="36">
        <f>SUMIFS(СВЦЭМ!$E$33:$E$776,СВЦЭМ!$A$33:$A$776,$A194,СВЦЭМ!$B$33:$B$776,N$176)+'СЕТ СН'!$F$15</f>
        <v>139.28466463999999</v>
      </c>
      <c r="O194" s="36">
        <f>SUMIFS(СВЦЭМ!$E$33:$E$776,СВЦЭМ!$A$33:$A$776,$A194,СВЦЭМ!$B$33:$B$776,O$176)+'СЕТ СН'!$F$15</f>
        <v>137.32191356999999</v>
      </c>
      <c r="P194" s="36">
        <f>SUMIFS(СВЦЭМ!$E$33:$E$776,СВЦЭМ!$A$33:$A$776,$A194,СВЦЭМ!$B$33:$B$776,P$176)+'СЕТ СН'!$F$15</f>
        <v>137.62194038999999</v>
      </c>
      <c r="Q194" s="36">
        <f>SUMIFS(СВЦЭМ!$E$33:$E$776,СВЦЭМ!$A$33:$A$776,$A194,СВЦЭМ!$B$33:$B$776,Q$176)+'СЕТ СН'!$F$15</f>
        <v>138.84370091</v>
      </c>
      <c r="R194" s="36">
        <f>SUMIFS(СВЦЭМ!$E$33:$E$776,СВЦЭМ!$A$33:$A$776,$A194,СВЦЭМ!$B$33:$B$776,R$176)+'СЕТ СН'!$F$15</f>
        <v>140.77595418000001</v>
      </c>
      <c r="S194" s="36">
        <f>SUMIFS(СВЦЭМ!$E$33:$E$776,СВЦЭМ!$A$33:$A$776,$A194,СВЦЭМ!$B$33:$B$776,S$176)+'СЕТ СН'!$F$15</f>
        <v>136.97903402</v>
      </c>
      <c r="T194" s="36">
        <f>SUMIFS(СВЦЭМ!$E$33:$E$776,СВЦЭМ!$A$33:$A$776,$A194,СВЦЭМ!$B$33:$B$776,T$176)+'СЕТ СН'!$F$15</f>
        <v>133.48583803</v>
      </c>
      <c r="U194" s="36">
        <f>SUMIFS(СВЦЭМ!$E$33:$E$776,СВЦЭМ!$A$33:$A$776,$A194,СВЦЭМ!$B$33:$B$776,U$176)+'СЕТ СН'!$F$15</f>
        <v>134.03192540000001</v>
      </c>
      <c r="V194" s="36">
        <f>SUMIFS(СВЦЭМ!$E$33:$E$776,СВЦЭМ!$A$33:$A$776,$A194,СВЦЭМ!$B$33:$B$776,V$176)+'СЕТ СН'!$F$15</f>
        <v>132.65353772</v>
      </c>
      <c r="W194" s="36">
        <f>SUMIFS(СВЦЭМ!$E$33:$E$776,СВЦЭМ!$A$33:$A$776,$A194,СВЦЭМ!$B$33:$B$776,W$176)+'СЕТ СН'!$F$15</f>
        <v>135.05652205000001</v>
      </c>
      <c r="X194" s="36">
        <f>SUMIFS(СВЦЭМ!$E$33:$E$776,СВЦЭМ!$A$33:$A$776,$A194,СВЦЭМ!$B$33:$B$776,X$176)+'СЕТ СН'!$F$15</f>
        <v>137.15077110999999</v>
      </c>
      <c r="Y194" s="36">
        <f>SUMIFS(СВЦЭМ!$E$33:$E$776,СВЦЭМ!$A$33:$A$776,$A194,СВЦЭМ!$B$33:$B$776,Y$176)+'СЕТ СН'!$F$15</f>
        <v>142.59673194999999</v>
      </c>
    </row>
    <row r="195" spans="1:25" ht="15.75" x14ac:dyDescent="0.2">
      <c r="A195" s="35">
        <f t="shared" si="5"/>
        <v>44246</v>
      </c>
      <c r="B195" s="36">
        <f>SUMIFS(СВЦЭМ!$E$33:$E$776,СВЦЭМ!$A$33:$A$776,$A195,СВЦЭМ!$B$33:$B$776,B$176)+'СЕТ СН'!$F$15</f>
        <v>143.98667345000001</v>
      </c>
      <c r="C195" s="36">
        <f>SUMIFS(СВЦЭМ!$E$33:$E$776,СВЦЭМ!$A$33:$A$776,$A195,СВЦЭМ!$B$33:$B$776,C$176)+'СЕТ СН'!$F$15</f>
        <v>147.49302304</v>
      </c>
      <c r="D195" s="36">
        <f>SUMIFS(СВЦЭМ!$E$33:$E$776,СВЦЭМ!$A$33:$A$776,$A195,СВЦЭМ!$B$33:$B$776,D$176)+'СЕТ СН'!$F$15</f>
        <v>153.25082366000001</v>
      </c>
      <c r="E195" s="36">
        <f>SUMIFS(СВЦЭМ!$E$33:$E$776,СВЦЭМ!$A$33:$A$776,$A195,СВЦЭМ!$B$33:$B$776,E$176)+'СЕТ СН'!$F$15</f>
        <v>154.01747533</v>
      </c>
      <c r="F195" s="36">
        <f>SUMIFS(СВЦЭМ!$E$33:$E$776,СВЦЭМ!$A$33:$A$776,$A195,СВЦЭМ!$B$33:$B$776,F$176)+'СЕТ СН'!$F$15</f>
        <v>153.50799767000001</v>
      </c>
      <c r="G195" s="36">
        <f>SUMIFS(СВЦЭМ!$E$33:$E$776,СВЦЭМ!$A$33:$A$776,$A195,СВЦЭМ!$B$33:$B$776,G$176)+'СЕТ СН'!$F$15</f>
        <v>149.71453835</v>
      </c>
      <c r="H195" s="36">
        <f>SUMIFS(СВЦЭМ!$E$33:$E$776,СВЦЭМ!$A$33:$A$776,$A195,СВЦЭМ!$B$33:$B$776,H$176)+'СЕТ СН'!$F$15</f>
        <v>144.72709879999999</v>
      </c>
      <c r="I195" s="36">
        <f>SUMIFS(СВЦЭМ!$E$33:$E$776,СВЦЭМ!$A$33:$A$776,$A195,СВЦЭМ!$B$33:$B$776,I$176)+'СЕТ СН'!$F$15</f>
        <v>140.04223117999999</v>
      </c>
      <c r="J195" s="36">
        <f>SUMIFS(СВЦЭМ!$E$33:$E$776,СВЦЭМ!$A$33:$A$776,$A195,СВЦЭМ!$B$33:$B$776,J$176)+'СЕТ СН'!$F$15</f>
        <v>136.48111139</v>
      </c>
      <c r="K195" s="36">
        <f>SUMIFS(СВЦЭМ!$E$33:$E$776,СВЦЭМ!$A$33:$A$776,$A195,СВЦЭМ!$B$33:$B$776,K$176)+'СЕТ СН'!$F$15</f>
        <v>136.58054935000001</v>
      </c>
      <c r="L195" s="36">
        <f>SUMIFS(СВЦЭМ!$E$33:$E$776,СВЦЭМ!$A$33:$A$776,$A195,СВЦЭМ!$B$33:$B$776,L$176)+'СЕТ СН'!$F$15</f>
        <v>140.90108434000001</v>
      </c>
      <c r="M195" s="36">
        <f>SUMIFS(СВЦЭМ!$E$33:$E$776,СВЦЭМ!$A$33:$A$776,$A195,СВЦЭМ!$B$33:$B$776,M$176)+'СЕТ СН'!$F$15</f>
        <v>138.83817207999999</v>
      </c>
      <c r="N195" s="36">
        <f>SUMIFS(СВЦЭМ!$E$33:$E$776,СВЦЭМ!$A$33:$A$776,$A195,СВЦЭМ!$B$33:$B$776,N$176)+'СЕТ СН'!$F$15</f>
        <v>140.95932538</v>
      </c>
      <c r="O195" s="36">
        <f>SUMIFS(СВЦЭМ!$E$33:$E$776,СВЦЭМ!$A$33:$A$776,$A195,СВЦЭМ!$B$33:$B$776,O$176)+'СЕТ СН'!$F$15</f>
        <v>142.16138344999999</v>
      </c>
      <c r="P195" s="36">
        <f>SUMIFS(СВЦЭМ!$E$33:$E$776,СВЦЭМ!$A$33:$A$776,$A195,СВЦЭМ!$B$33:$B$776,P$176)+'СЕТ СН'!$F$15</f>
        <v>138.92838259999999</v>
      </c>
      <c r="Q195" s="36">
        <f>SUMIFS(СВЦЭМ!$E$33:$E$776,СВЦЭМ!$A$33:$A$776,$A195,СВЦЭМ!$B$33:$B$776,Q$176)+'СЕТ СН'!$F$15</f>
        <v>139.85595936000001</v>
      </c>
      <c r="R195" s="36">
        <f>SUMIFS(СВЦЭМ!$E$33:$E$776,СВЦЭМ!$A$33:$A$776,$A195,СВЦЭМ!$B$33:$B$776,R$176)+'СЕТ СН'!$F$15</f>
        <v>142.23403694000001</v>
      </c>
      <c r="S195" s="36">
        <f>SUMIFS(СВЦЭМ!$E$33:$E$776,СВЦЭМ!$A$33:$A$776,$A195,СВЦЭМ!$B$33:$B$776,S$176)+'СЕТ СН'!$F$15</f>
        <v>139.74231481000001</v>
      </c>
      <c r="T195" s="36">
        <f>SUMIFS(СВЦЭМ!$E$33:$E$776,СВЦЭМ!$A$33:$A$776,$A195,СВЦЭМ!$B$33:$B$776,T$176)+'СЕТ СН'!$F$15</f>
        <v>137.88377077999999</v>
      </c>
      <c r="U195" s="36">
        <f>SUMIFS(СВЦЭМ!$E$33:$E$776,СВЦЭМ!$A$33:$A$776,$A195,СВЦЭМ!$B$33:$B$776,U$176)+'СЕТ СН'!$F$15</f>
        <v>137.91482619000001</v>
      </c>
      <c r="V195" s="36">
        <f>SUMIFS(СВЦЭМ!$E$33:$E$776,СВЦЭМ!$A$33:$A$776,$A195,СВЦЭМ!$B$33:$B$776,V$176)+'СЕТ СН'!$F$15</f>
        <v>137.18624449000001</v>
      </c>
      <c r="W195" s="36">
        <f>SUMIFS(СВЦЭМ!$E$33:$E$776,СВЦЭМ!$A$33:$A$776,$A195,СВЦЭМ!$B$33:$B$776,W$176)+'СЕТ СН'!$F$15</f>
        <v>138.61550154</v>
      </c>
      <c r="X195" s="36">
        <f>SUMIFS(СВЦЭМ!$E$33:$E$776,СВЦЭМ!$A$33:$A$776,$A195,СВЦЭМ!$B$33:$B$776,X$176)+'СЕТ СН'!$F$15</f>
        <v>142.05192127000001</v>
      </c>
      <c r="Y195" s="36">
        <f>SUMIFS(СВЦЭМ!$E$33:$E$776,СВЦЭМ!$A$33:$A$776,$A195,СВЦЭМ!$B$33:$B$776,Y$176)+'СЕТ СН'!$F$15</f>
        <v>145.19481704</v>
      </c>
    </row>
    <row r="196" spans="1:25" ht="15.75" x14ac:dyDescent="0.2">
      <c r="A196" s="35">
        <f t="shared" si="5"/>
        <v>44247</v>
      </c>
      <c r="B196" s="36">
        <f>SUMIFS(СВЦЭМ!$E$33:$E$776,СВЦЭМ!$A$33:$A$776,$A196,СВЦЭМ!$B$33:$B$776,B$176)+'СЕТ СН'!$F$15</f>
        <v>145.20464669</v>
      </c>
      <c r="C196" s="36">
        <f>SUMIFS(СВЦЭМ!$E$33:$E$776,СВЦЭМ!$A$33:$A$776,$A196,СВЦЭМ!$B$33:$B$776,C$176)+'СЕТ СН'!$F$15</f>
        <v>148.26900748</v>
      </c>
      <c r="D196" s="36">
        <f>SUMIFS(СВЦЭМ!$E$33:$E$776,СВЦЭМ!$A$33:$A$776,$A196,СВЦЭМ!$B$33:$B$776,D$176)+'СЕТ СН'!$F$15</f>
        <v>151.87862455999999</v>
      </c>
      <c r="E196" s="36">
        <f>SUMIFS(СВЦЭМ!$E$33:$E$776,СВЦЭМ!$A$33:$A$776,$A196,СВЦЭМ!$B$33:$B$776,E$176)+'СЕТ СН'!$F$15</f>
        <v>152.14666600000001</v>
      </c>
      <c r="F196" s="36">
        <f>SUMIFS(СВЦЭМ!$E$33:$E$776,СВЦЭМ!$A$33:$A$776,$A196,СВЦЭМ!$B$33:$B$776,F$176)+'СЕТ СН'!$F$15</f>
        <v>152.75996408</v>
      </c>
      <c r="G196" s="36">
        <f>SUMIFS(СВЦЭМ!$E$33:$E$776,СВЦЭМ!$A$33:$A$776,$A196,СВЦЭМ!$B$33:$B$776,G$176)+'СЕТ СН'!$F$15</f>
        <v>149.44668999000001</v>
      </c>
      <c r="H196" s="36">
        <f>SUMIFS(СВЦЭМ!$E$33:$E$776,СВЦЭМ!$A$33:$A$776,$A196,СВЦЭМ!$B$33:$B$776,H$176)+'СЕТ СН'!$F$15</f>
        <v>144.86993145</v>
      </c>
      <c r="I196" s="36">
        <f>SUMIFS(СВЦЭМ!$E$33:$E$776,СВЦЭМ!$A$33:$A$776,$A196,СВЦЭМ!$B$33:$B$776,I$176)+'СЕТ СН'!$F$15</f>
        <v>140.86064924999999</v>
      </c>
      <c r="J196" s="36">
        <f>SUMIFS(СВЦЭМ!$E$33:$E$776,СВЦЭМ!$A$33:$A$776,$A196,СВЦЭМ!$B$33:$B$776,J$176)+'СЕТ СН'!$F$15</f>
        <v>136.46998461000001</v>
      </c>
      <c r="K196" s="36">
        <f>SUMIFS(СВЦЭМ!$E$33:$E$776,СВЦЭМ!$A$33:$A$776,$A196,СВЦЭМ!$B$33:$B$776,K$176)+'СЕТ СН'!$F$15</f>
        <v>135.76144248</v>
      </c>
      <c r="L196" s="36">
        <f>SUMIFS(СВЦЭМ!$E$33:$E$776,СВЦЭМ!$A$33:$A$776,$A196,СВЦЭМ!$B$33:$B$776,L$176)+'СЕТ СН'!$F$15</f>
        <v>135.84608847000001</v>
      </c>
      <c r="M196" s="36">
        <f>SUMIFS(СВЦЭМ!$E$33:$E$776,СВЦЭМ!$A$33:$A$776,$A196,СВЦЭМ!$B$33:$B$776,M$176)+'СЕТ СН'!$F$15</f>
        <v>137.26264982999999</v>
      </c>
      <c r="N196" s="36">
        <f>SUMIFS(СВЦЭМ!$E$33:$E$776,СВЦЭМ!$A$33:$A$776,$A196,СВЦЭМ!$B$33:$B$776,N$176)+'СЕТ СН'!$F$15</f>
        <v>134.68741073999999</v>
      </c>
      <c r="O196" s="36">
        <f>SUMIFS(СВЦЭМ!$E$33:$E$776,СВЦЭМ!$A$33:$A$776,$A196,СВЦЭМ!$B$33:$B$776,O$176)+'СЕТ СН'!$F$15</f>
        <v>135.61712295000001</v>
      </c>
      <c r="P196" s="36">
        <f>SUMIFS(СВЦЭМ!$E$33:$E$776,СВЦЭМ!$A$33:$A$776,$A196,СВЦЭМ!$B$33:$B$776,P$176)+'СЕТ СН'!$F$15</f>
        <v>133.07641616999999</v>
      </c>
      <c r="Q196" s="36">
        <f>SUMIFS(СВЦЭМ!$E$33:$E$776,СВЦЭМ!$A$33:$A$776,$A196,СВЦЭМ!$B$33:$B$776,Q$176)+'СЕТ СН'!$F$15</f>
        <v>133.98519802000001</v>
      </c>
      <c r="R196" s="36">
        <f>SUMIFS(СВЦЭМ!$E$33:$E$776,СВЦЭМ!$A$33:$A$776,$A196,СВЦЭМ!$B$33:$B$776,R$176)+'СЕТ СН'!$F$15</f>
        <v>134.8731626</v>
      </c>
      <c r="S196" s="36">
        <f>SUMIFS(СВЦЭМ!$E$33:$E$776,СВЦЭМ!$A$33:$A$776,$A196,СВЦЭМ!$B$33:$B$776,S$176)+'СЕТ СН'!$F$15</f>
        <v>130.83415471999999</v>
      </c>
      <c r="T196" s="36">
        <f>SUMIFS(СВЦЭМ!$E$33:$E$776,СВЦЭМ!$A$33:$A$776,$A196,СВЦЭМ!$B$33:$B$776,T$176)+'СЕТ СН'!$F$15</f>
        <v>131.31219687999999</v>
      </c>
      <c r="U196" s="36">
        <f>SUMIFS(СВЦЭМ!$E$33:$E$776,СВЦЭМ!$A$33:$A$776,$A196,СВЦЭМ!$B$33:$B$776,U$176)+'СЕТ СН'!$F$15</f>
        <v>133.11672235</v>
      </c>
      <c r="V196" s="36">
        <f>SUMIFS(СВЦЭМ!$E$33:$E$776,СВЦЭМ!$A$33:$A$776,$A196,СВЦЭМ!$B$33:$B$776,V$176)+'СЕТ СН'!$F$15</f>
        <v>133.29936372</v>
      </c>
      <c r="W196" s="36">
        <f>SUMIFS(СВЦЭМ!$E$33:$E$776,СВЦЭМ!$A$33:$A$776,$A196,СВЦЭМ!$B$33:$B$776,W$176)+'СЕТ СН'!$F$15</f>
        <v>133.09563147</v>
      </c>
      <c r="X196" s="36">
        <f>SUMIFS(СВЦЭМ!$E$33:$E$776,СВЦЭМ!$A$33:$A$776,$A196,СВЦЭМ!$B$33:$B$776,X$176)+'СЕТ СН'!$F$15</f>
        <v>134.79778202</v>
      </c>
      <c r="Y196" s="36">
        <f>SUMIFS(СВЦЭМ!$E$33:$E$776,СВЦЭМ!$A$33:$A$776,$A196,СВЦЭМ!$B$33:$B$776,Y$176)+'СЕТ СН'!$F$15</f>
        <v>136.76311196</v>
      </c>
    </row>
    <row r="197" spans="1:25" ht="15.75" x14ac:dyDescent="0.2">
      <c r="A197" s="35">
        <f t="shared" si="5"/>
        <v>44248</v>
      </c>
      <c r="B197" s="36">
        <f>SUMIFS(СВЦЭМ!$E$33:$E$776,СВЦЭМ!$A$33:$A$776,$A197,СВЦЭМ!$B$33:$B$776,B$176)+'СЕТ СН'!$F$15</f>
        <v>143.82329576000001</v>
      </c>
      <c r="C197" s="36">
        <f>SUMIFS(СВЦЭМ!$E$33:$E$776,СВЦЭМ!$A$33:$A$776,$A197,СВЦЭМ!$B$33:$B$776,C$176)+'СЕТ СН'!$F$15</f>
        <v>146.17800622999999</v>
      </c>
      <c r="D197" s="36">
        <f>SUMIFS(СВЦЭМ!$E$33:$E$776,СВЦЭМ!$A$33:$A$776,$A197,СВЦЭМ!$B$33:$B$776,D$176)+'СЕТ СН'!$F$15</f>
        <v>150.15026728000001</v>
      </c>
      <c r="E197" s="36">
        <f>SUMIFS(СВЦЭМ!$E$33:$E$776,СВЦЭМ!$A$33:$A$776,$A197,СВЦЭМ!$B$33:$B$776,E$176)+'СЕТ СН'!$F$15</f>
        <v>150.70162836</v>
      </c>
      <c r="F197" s="36">
        <f>SUMIFS(СВЦЭМ!$E$33:$E$776,СВЦЭМ!$A$33:$A$776,$A197,СВЦЭМ!$B$33:$B$776,F$176)+'СЕТ СН'!$F$15</f>
        <v>151.54677445999999</v>
      </c>
      <c r="G197" s="36">
        <f>SUMIFS(СВЦЭМ!$E$33:$E$776,СВЦЭМ!$A$33:$A$776,$A197,СВЦЭМ!$B$33:$B$776,G$176)+'СЕТ СН'!$F$15</f>
        <v>151.45236381999999</v>
      </c>
      <c r="H197" s="36">
        <f>SUMIFS(СВЦЭМ!$E$33:$E$776,СВЦЭМ!$A$33:$A$776,$A197,СВЦЭМ!$B$33:$B$776,H$176)+'СЕТ СН'!$F$15</f>
        <v>149.82476991999999</v>
      </c>
      <c r="I197" s="36">
        <f>SUMIFS(СВЦЭМ!$E$33:$E$776,СВЦЭМ!$A$33:$A$776,$A197,СВЦЭМ!$B$33:$B$776,I$176)+'СЕТ СН'!$F$15</f>
        <v>148.52984253</v>
      </c>
      <c r="J197" s="36">
        <f>SUMIFS(СВЦЭМ!$E$33:$E$776,СВЦЭМ!$A$33:$A$776,$A197,СВЦЭМ!$B$33:$B$776,J$176)+'СЕТ СН'!$F$15</f>
        <v>145.28934287999999</v>
      </c>
      <c r="K197" s="36">
        <f>SUMIFS(СВЦЭМ!$E$33:$E$776,СВЦЭМ!$A$33:$A$776,$A197,СВЦЭМ!$B$33:$B$776,K$176)+'СЕТ СН'!$F$15</f>
        <v>140.84260012999999</v>
      </c>
      <c r="L197" s="36">
        <f>SUMIFS(СВЦЭМ!$E$33:$E$776,СВЦЭМ!$A$33:$A$776,$A197,СВЦЭМ!$B$33:$B$776,L$176)+'СЕТ СН'!$F$15</f>
        <v>137.68473539999999</v>
      </c>
      <c r="M197" s="36">
        <f>SUMIFS(СВЦЭМ!$E$33:$E$776,СВЦЭМ!$A$33:$A$776,$A197,СВЦЭМ!$B$33:$B$776,M$176)+'СЕТ СН'!$F$15</f>
        <v>138.17993614</v>
      </c>
      <c r="N197" s="36">
        <f>SUMIFS(СВЦЭМ!$E$33:$E$776,СВЦЭМ!$A$33:$A$776,$A197,СВЦЭМ!$B$33:$B$776,N$176)+'СЕТ СН'!$F$15</f>
        <v>141.14708153000001</v>
      </c>
      <c r="O197" s="36">
        <f>SUMIFS(СВЦЭМ!$E$33:$E$776,СВЦЭМ!$A$33:$A$776,$A197,СВЦЭМ!$B$33:$B$776,O$176)+'СЕТ СН'!$F$15</f>
        <v>143.22696547999999</v>
      </c>
      <c r="P197" s="36">
        <f>SUMIFS(СВЦЭМ!$E$33:$E$776,СВЦЭМ!$A$33:$A$776,$A197,СВЦЭМ!$B$33:$B$776,P$176)+'СЕТ СН'!$F$15</f>
        <v>140.92076965999999</v>
      </c>
      <c r="Q197" s="36">
        <f>SUMIFS(СВЦЭМ!$E$33:$E$776,СВЦЭМ!$A$33:$A$776,$A197,СВЦЭМ!$B$33:$B$776,Q$176)+'СЕТ СН'!$F$15</f>
        <v>142.04011876000001</v>
      </c>
      <c r="R197" s="36">
        <f>SUMIFS(СВЦЭМ!$E$33:$E$776,СВЦЭМ!$A$33:$A$776,$A197,СВЦЭМ!$B$33:$B$776,R$176)+'СЕТ СН'!$F$15</f>
        <v>144.83266368</v>
      </c>
      <c r="S197" s="36">
        <f>SUMIFS(СВЦЭМ!$E$33:$E$776,СВЦЭМ!$A$33:$A$776,$A197,СВЦЭМ!$B$33:$B$776,S$176)+'СЕТ СН'!$F$15</f>
        <v>141.15954540999999</v>
      </c>
      <c r="T197" s="36">
        <f>SUMIFS(СВЦЭМ!$E$33:$E$776,СВЦЭМ!$A$33:$A$776,$A197,СВЦЭМ!$B$33:$B$776,T$176)+'СЕТ СН'!$F$15</f>
        <v>138.34178828</v>
      </c>
      <c r="U197" s="36">
        <f>SUMIFS(СВЦЭМ!$E$33:$E$776,СВЦЭМ!$A$33:$A$776,$A197,СВЦЭМ!$B$33:$B$776,U$176)+'СЕТ СН'!$F$15</f>
        <v>135.79949038999999</v>
      </c>
      <c r="V197" s="36">
        <f>SUMIFS(СВЦЭМ!$E$33:$E$776,СВЦЭМ!$A$33:$A$776,$A197,СВЦЭМ!$B$33:$B$776,V$176)+'СЕТ СН'!$F$15</f>
        <v>137.08135561</v>
      </c>
      <c r="W197" s="36">
        <f>SUMIFS(СВЦЭМ!$E$33:$E$776,СВЦЭМ!$A$33:$A$776,$A197,СВЦЭМ!$B$33:$B$776,W$176)+'СЕТ СН'!$F$15</f>
        <v>139.98266821000001</v>
      </c>
      <c r="X197" s="36">
        <f>SUMIFS(СВЦЭМ!$E$33:$E$776,СВЦЭМ!$A$33:$A$776,$A197,СВЦЭМ!$B$33:$B$776,X$176)+'СЕТ СН'!$F$15</f>
        <v>143.27278691000001</v>
      </c>
      <c r="Y197" s="36">
        <f>SUMIFS(СВЦЭМ!$E$33:$E$776,СВЦЭМ!$A$33:$A$776,$A197,СВЦЭМ!$B$33:$B$776,Y$176)+'СЕТ СН'!$F$15</f>
        <v>145.70308947000001</v>
      </c>
    </row>
    <row r="198" spans="1:25" ht="15.75" x14ac:dyDescent="0.2">
      <c r="A198" s="35">
        <f t="shared" si="5"/>
        <v>44249</v>
      </c>
      <c r="B198" s="36">
        <f>SUMIFS(СВЦЭМ!$E$33:$E$776,СВЦЭМ!$A$33:$A$776,$A198,СВЦЭМ!$B$33:$B$776,B$176)+'СЕТ СН'!$F$15</f>
        <v>144.45913995000001</v>
      </c>
      <c r="C198" s="36">
        <f>SUMIFS(СВЦЭМ!$E$33:$E$776,СВЦЭМ!$A$33:$A$776,$A198,СВЦЭМ!$B$33:$B$776,C$176)+'СЕТ СН'!$F$15</f>
        <v>147.07832995000001</v>
      </c>
      <c r="D198" s="36">
        <f>SUMIFS(СВЦЭМ!$E$33:$E$776,СВЦЭМ!$A$33:$A$776,$A198,СВЦЭМ!$B$33:$B$776,D$176)+'СЕТ СН'!$F$15</f>
        <v>151.91561533000001</v>
      </c>
      <c r="E198" s="36">
        <f>SUMIFS(СВЦЭМ!$E$33:$E$776,СВЦЭМ!$A$33:$A$776,$A198,СВЦЭМ!$B$33:$B$776,E$176)+'СЕТ СН'!$F$15</f>
        <v>152.79420984000001</v>
      </c>
      <c r="F198" s="36">
        <f>SUMIFS(СВЦЭМ!$E$33:$E$776,СВЦЭМ!$A$33:$A$776,$A198,СВЦЭМ!$B$33:$B$776,F$176)+'СЕТ СН'!$F$15</f>
        <v>154.33936194</v>
      </c>
      <c r="G198" s="36">
        <f>SUMIFS(СВЦЭМ!$E$33:$E$776,СВЦЭМ!$A$33:$A$776,$A198,СВЦЭМ!$B$33:$B$776,G$176)+'СЕТ СН'!$F$15</f>
        <v>152.49547204999999</v>
      </c>
      <c r="H198" s="36">
        <f>SUMIFS(СВЦЭМ!$E$33:$E$776,СВЦЭМ!$A$33:$A$776,$A198,СВЦЭМ!$B$33:$B$776,H$176)+'СЕТ СН'!$F$15</f>
        <v>150.18270579</v>
      </c>
      <c r="I198" s="36">
        <f>SUMIFS(СВЦЭМ!$E$33:$E$776,СВЦЭМ!$A$33:$A$776,$A198,СВЦЭМ!$B$33:$B$776,I$176)+'СЕТ СН'!$F$15</f>
        <v>148.20361826000001</v>
      </c>
      <c r="J198" s="36">
        <f>SUMIFS(СВЦЭМ!$E$33:$E$776,СВЦЭМ!$A$33:$A$776,$A198,СВЦЭМ!$B$33:$B$776,J$176)+'СЕТ СН'!$F$15</f>
        <v>144.18045605</v>
      </c>
      <c r="K198" s="36">
        <f>SUMIFS(СВЦЭМ!$E$33:$E$776,СВЦЭМ!$A$33:$A$776,$A198,СВЦЭМ!$B$33:$B$776,K$176)+'СЕТ СН'!$F$15</f>
        <v>138.86363507999999</v>
      </c>
      <c r="L198" s="36">
        <f>SUMIFS(СВЦЭМ!$E$33:$E$776,СВЦЭМ!$A$33:$A$776,$A198,СВЦЭМ!$B$33:$B$776,L$176)+'СЕТ СН'!$F$15</f>
        <v>135.98445934</v>
      </c>
      <c r="M198" s="36">
        <f>SUMIFS(СВЦЭМ!$E$33:$E$776,СВЦЭМ!$A$33:$A$776,$A198,СВЦЭМ!$B$33:$B$776,M$176)+'СЕТ СН'!$F$15</f>
        <v>136.44591065</v>
      </c>
      <c r="N198" s="36">
        <f>SUMIFS(СВЦЭМ!$E$33:$E$776,СВЦЭМ!$A$33:$A$776,$A198,СВЦЭМ!$B$33:$B$776,N$176)+'СЕТ СН'!$F$15</f>
        <v>138.73721051000001</v>
      </c>
      <c r="O198" s="36">
        <f>SUMIFS(СВЦЭМ!$E$33:$E$776,СВЦЭМ!$A$33:$A$776,$A198,СВЦЭМ!$B$33:$B$776,O$176)+'СЕТ СН'!$F$15</f>
        <v>140.82431524</v>
      </c>
      <c r="P198" s="36">
        <f>SUMIFS(СВЦЭМ!$E$33:$E$776,СВЦЭМ!$A$33:$A$776,$A198,СВЦЭМ!$B$33:$B$776,P$176)+'СЕТ СН'!$F$15</f>
        <v>138.25390494000001</v>
      </c>
      <c r="Q198" s="36">
        <f>SUMIFS(СВЦЭМ!$E$33:$E$776,СВЦЭМ!$A$33:$A$776,$A198,СВЦЭМ!$B$33:$B$776,Q$176)+'СЕТ СН'!$F$15</f>
        <v>139.70130990000001</v>
      </c>
      <c r="R198" s="36">
        <f>SUMIFS(СВЦЭМ!$E$33:$E$776,СВЦЭМ!$A$33:$A$776,$A198,СВЦЭМ!$B$33:$B$776,R$176)+'СЕТ СН'!$F$15</f>
        <v>142.31424727999999</v>
      </c>
      <c r="S198" s="36">
        <f>SUMIFS(СВЦЭМ!$E$33:$E$776,СВЦЭМ!$A$33:$A$776,$A198,СВЦЭМ!$B$33:$B$776,S$176)+'СЕТ СН'!$F$15</f>
        <v>138.50795217000001</v>
      </c>
      <c r="T198" s="36">
        <f>SUMIFS(СВЦЭМ!$E$33:$E$776,СВЦЭМ!$A$33:$A$776,$A198,СВЦЭМ!$B$33:$B$776,T$176)+'СЕТ СН'!$F$15</f>
        <v>135.65462932</v>
      </c>
      <c r="U198" s="36">
        <f>SUMIFS(СВЦЭМ!$E$33:$E$776,СВЦЭМ!$A$33:$A$776,$A198,СВЦЭМ!$B$33:$B$776,U$176)+'СЕТ СН'!$F$15</f>
        <v>133.82564506</v>
      </c>
      <c r="V198" s="36">
        <f>SUMIFS(СВЦЭМ!$E$33:$E$776,СВЦЭМ!$A$33:$A$776,$A198,СВЦЭМ!$B$33:$B$776,V$176)+'СЕТ СН'!$F$15</f>
        <v>134.51695964000001</v>
      </c>
      <c r="W198" s="36">
        <f>SUMIFS(СВЦЭМ!$E$33:$E$776,СВЦЭМ!$A$33:$A$776,$A198,СВЦЭМ!$B$33:$B$776,W$176)+'СЕТ СН'!$F$15</f>
        <v>137.15773852999999</v>
      </c>
      <c r="X198" s="36">
        <f>SUMIFS(СВЦЭМ!$E$33:$E$776,СВЦЭМ!$A$33:$A$776,$A198,СВЦЭМ!$B$33:$B$776,X$176)+'СЕТ СН'!$F$15</f>
        <v>140.63952785999999</v>
      </c>
      <c r="Y198" s="36">
        <f>SUMIFS(СВЦЭМ!$E$33:$E$776,СВЦЭМ!$A$33:$A$776,$A198,СВЦЭМ!$B$33:$B$776,Y$176)+'СЕТ СН'!$F$15</f>
        <v>146.39896607</v>
      </c>
    </row>
    <row r="199" spans="1:25" ht="15.75" x14ac:dyDescent="0.2">
      <c r="A199" s="35">
        <f t="shared" si="5"/>
        <v>44250</v>
      </c>
      <c r="B199" s="36">
        <f>SUMIFS(СВЦЭМ!$E$33:$E$776,СВЦЭМ!$A$33:$A$776,$A199,СВЦЭМ!$B$33:$B$776,B$176)+'СЕТ СН'!$F$15</f>
        <v>140.50533659999999</v>
      </c>
      <c r="C199" s="36">
        <f>SUMIFS(СВЦЭМ!$E$33:$E$776,СВЦЭМ!$A$33:$A$776,$A199,СВЦЭМ!$B$33:$B$776,C$176)+'СЕТ СН'!$F$15</f>
        <v>143.80817517</v>
      </c>
      <c r="D199" s="36">
        <f>SUMIFS(СВЦЭМ!$E$33:$E$776,СВЦЭМ!$A$33:$A$776,$A199,СВЦЭМ!$B$33:$B$776,D$176)+'СЕТ СН'!$F$15</f>
        <v>148.44841117000001</v>
      </c>
      <c r="E199" s="36">
        <f>SUMIFS(СВЦЭМ!$E$33:$E$776,СВЦЭМ!$A$33:$A$776,$A199,СВЦЭМ!$B$33:$B$776,E$176)+'СЕТ СН'!$F$15</f>
        <v>148.92402480000001</v>
      </c>
      <c r="F199" s="36">
        <f>SUMIFS(СВЦЭМ!$E$33:$E$776,СВЦЭМ!$A$33:$A$776,$A199,СВЦЭМ!$B$33:$B$776,F$176)+'СЕТ СН'!$F$15</f>
        <v>149.71506919000001</v>
      </c>
      <c r="G199" s="36">
        <f>SUMIFS(СВЦЭМ!$E$33:$E$776,СВЦЭМ!$A$33:$A$776,$A199,СВЦЭМ!$B$33:$B$776,G$176)+'СЕТ СН'!$F$15</f>
        <v>149.95839942999999</v>
      </c>
      <c r="H199" s="36">
        <f>SUMIFS(СВЦЭМ!$E$33:$E$776,СВЦЭМ!$A$33:$A$776,$A199,СВЦЭМ!$B$33:$B$776,H$176)+'СЕТ СН'!$F$15</f>
        <v>148.36606877</v>
      </c>
      <c r="I199" s="36">
        <f>SUMIFS(СВЦЭМ!$E$33:$E$776,СВЦЭМ!$A$33:$A$776,$A199,СВЦЭМ!$B$33:$B$776,I$176)+'СЕТ СН'!$F$15</f>
        <v>146.52979847</v>
      </c>
      <c r="J199" s="36">
        <f>SUMIFS(СВЦЭМ!$E$33:$E$776,СВЦЭМ!$A$33:$A$776,$A199,СВЦЭМ!$B$33:$B$776,J$176)+'СЕТ СН'!$F$15</f>
        <v>140.79768478</v>
      </c>
      <c r="K199" s="36">
        <f>SUMIFS(СВЦЭМ!$E$33:$E$776,СВЦЭМ!$A$33:$A$776,$A199,СВЦЭМ!$B$33:$B$776,K$176)+'СЕТ СН'!$F$15</f>
        <v>135.64616892999999</v>
      </c>
      <c r="L199" s="36">
        <f>SUMIFS(СВЦЭМ!$E$33:$E$776,СВЦЭМ!$A$33:$A$776,$A199,СВЦЭМ!$B$33:$B$776,L$176)+'СЕТ СН'!$F$15</f>
        <v>134.29354918999999</v>
      </c>
      <c r="M199" s="36">
        <f>SUMIFS(СВЦЭМ!$E$33:$E$776,СВЦЭМ!$A$33:$A$776,$A199,СВЦЭМ!$B$33:$B$776,M$176)+'СЕТ СН'!$F$15</f>
        <v>134.11626319999999</v>
      </c>
      <c r="N199" s="36">
        <f>SUMIFS(СВЦЭМ!$E$33:$E$776,СВЦЭМ!$A$33:$A$776,$A199,СВЦЭМ!$B$33:$B$776,N$176)+'СЕТ СН'!$F$15</f>
        <v>137.69974407999999</v>
      </c>
      <c r="O199" s="36">
        <f>SUMIFS(СВЦЭМ!$E$33:$E$776,СВЦЭМ!$A$33:$A$776,$A199,СВЦЭМ!$B$33:$B$776,O$176)+'СЕТ СН'!$F$15</f>
        <v>142.31543685</v>
      </c>
      <c r="P199" s="36">
        <f>SUMIFS(СВЦЭМ!$E$33:$E$776,СВЦЭМ!$A$33:$A$776,$A199,СВЦЭМ!$B$33:$B$776,P$176)+'СЕТ СН'!$F$15</f>
        <v>140.89349182000001</v>
      </c>
      <c r="Q199" s="36">
        <f>SUMIFS(СВЦЭМ!$E$33:$E$776,СВЦЭМ!$A$33:$A$776,$A199,СВЦЭМ!$B$33:$B$776,Q$176)+'СЕТ СН'!$F$15</f>
        <v>141.38207697000001</v>
      </c>
      <c r="R199" s="36">
        <f>SUMIFS(СВЦЭМ!$E$33:$E$776,СВЦЭМ!$A$33:$A$776,$A199,СВЦЭМ!$B$33:$B$776,R$176)+'СЕТ СН'!$F$15</f>
        <v>143.04943814999999</v>
      </c>
      <c r="S199" s="36">
        <f>SUMIFS(СВЦЭМ!$E$33:$E$776,СВЦЭМ!$A$33:$A$776,$A199,СВЦЭМ!$B$33:$B$776,S$176)+'СЕТ СН'!$F$15</f>
        <v>140.38627697999999</v>
      </c>
      <c r="T199" s="36">
        <f>SUMIFS(СВЦЭМ!$E$33:$E$776,СВЦЭМ!$A$33:$A$776,$A199,СВЦЭМ!$B$33:$B$776,T$176)+'СЕТ СН'!$F$15</f>
        <v>137.37266396000001</v>
      </c>
      <c r="U199" s="36">
        <f>SUMIFS(СВЦЭМ!$E$33:$E$776,СВЦЭМ!$A$33:$A$776,$A199,СВЦЭМ!$B$33:$B$776,U$176)+'СЕТ СН'!$F$15</f>
        <v>135.10144889</v>
      </c>
      <c r="V199" s="36">
        <f>SUMIFS(СВЦЭМ!$E$33:$E$776,СВЦЭМ!$A$33:$A$776,$A199,СВЦЭМ!$B$33:$B$776,V$176)+'СЕТ СН'!$F$15</f>
        <v>135.51312193999999</v>
      </c>
      <c r="W199" s="36">
        <f>SUMIFS(СВЦЭМ!$E$33:$E$776,СВЦЭМ!$A$33:$A$776,$A199,СВЦЭМ!$B$33:$B$776,W$176)+'СЕТ СН'!$F$15</f>
        <v>137.69793971000001</v>
      </c>
      <c r="X199" s="36">
        <f>SUMIFS(СВЦЭМ!$E$33:$E$776,СВЦЭМ!$A$33:$A$776,$A199,СВЦЭМ!$B$33:$B$776,X$176)+'СЕТ СН'!$F$15</f>
        <v>141.54762758999999</v>
      </c>
      <c r="Y199" s="36">
        <f>SUMIFS(СВЦЭМ!$E$33:$E$776,СВЦЭМ!$A$33:$A$776,$A199,СВЦЭМ!$B$33:$B$776,Y$176)+'СЕТ СН'!$F$15</f>
        <v>145.34408449</v>
      </c>
    </row>
    <row r="200" spans="1:25" ht="15.75" x14ac:dyDescent="0.2">
      <c r="A200" s="35">
        <f t="shared" si="5"/>
        <v>44251</v>
      </c>
      <c r="B200" s="36">
        <f>SUMIFS(СВЦЭМ!$E$33:$E$776,СВЦЭМ!$A$33:$A$776,$A200,СВЦЭМ!$B$33:$B$776,B$176)+'СЕТ СН'!$F$15</f>
        <v>139.05509461</v>
      </c>
      <c r="C200" s="36">
        <f>SUMIFS(СВЦЭМ!$E$33:$E$776,СВЦЭМ!$A$33:$A$776,$A200,СВЦЭМ!$B$33:$B$776,C$176)+'СЕТ СН'!$F$15</f>
        <v>140.63185820000001</v>
      </c>
      <c r="D200" s="36">
        <f>SUMIFS(СВЦЭМ!$E$33:$E$776,СВЦЭМ!$A$33:$A$776,$A200,СВЦЭМ!$B$33:$B$776,D$176)+'СЕТ СН'!$F$15</f>
        <v>144.52321864999999</v>
      </c>
      <c r="E200" s="36">
        <f>SUMIFS(СВЦЭМ!$E$33:$E$776,СВЦЭМ!$A$33:$A$776,$A200,СВЦЭМ!$B$33:$B$776,E$176)+'СЕТ СН'!$F$15</f>
        <v>144.99286678000001</v>
      </c>
      <c r="F200" s="36">
        <f>SUMIFS(СВЦЭМ!$E$33:$E$776,СВЦЭМ!$A$33:$A$776,$A200,СВЦЭМ!$B$33:$B$776,F$176)+'СЕТ СН'!$F$15</f>
        <v>147.64393365999999</v>
      </c>
      <c r="G200" s="36">
        <f>SUMIFS(СВЦЭМ!$E$33:$E$776,СВЦЭМ!$A$33:$A$776,$A200,СВЦЭМ!$B$33:$B$776,G$176)+'СЕТ СН'!$F$15</f>
        <v>146.12786426</v>
      </c>
      <c r="H200" s="36">
        <f>SUMIFS(СВЦЭМ!$E$33:$E$776,СВЦЭМ!$A$33:$A$776,$A200,СВЦЭМ!$B$33:$B$776,H$176)+'СЕТ СН'!$F$15</f>
        <v>144.17935334000001</v>
      </c>
      <c r="I200" s="36">
        <f>SUMIFS(СВЦЭМ!$E$33:$E$776,СВЦЭМ!$A$33:$A$776,$A200,СВЦЭМ!$B$33:$B$776,I$176)+'СЕТ СН'!$F$15</f>
        <v>142.7007825</v>
      </c>
      <c r="J200" s="36">
        <f>SUMIFS(СВЦЭМ!$E$33:$E$776,СВЦЭМ!$A$33:$A$776,$A200,СВЦЭМ!$B$33:$B$776,J$176)+'СЕТ СН'!$F$15</f>
        <v>141.15636547</v>
      </c>
      <c r="K200" s="36">
        <f>SUMIFS(СВЦЭМ!$E$33:$E$776,СВЦЭМ!$A$33:$A$776,$A200,СВЦЭМ!$B$33:$B$776,K$176)+'СЕТ СН'!$F$15</f>
        <v>139.51120334999999</v>
      </c>
      <c r="L200" s="36">
        <f>SUMIFS(СВЦЭМ!$E$33:$E$776,СВЦЭМ!$A$33:$A$776,$A200,СВЦЭМ!$B$33:$B$776,L$176)+'СЕТ СН'!$F$15</f>
        <v>140.09064286</v>
      </c>
      <c r="M200" s="36">
        <f>SUMIFS(СВЦЭМ!$E$33:$E$776,СВЦЭМ!$A$33:$A$776,$A200,СВЦЭМ!$B$33:$B$776,M$176)+'СЕТ СН'!$F$15</f>
        <v>141.91752849</v>
      </c>
      <c r="N200" s="36">
        <f>SUMIFS(СВЦЭМ!$E$33:$E$776,СВЦЭМ!$A$33:$A$776,$A200,СВЦЭМ!$B$33:$B$776,N$176)+'СЕТ СН'!$F$15</f>
        <v>144.69677630000001</v>
      </c>
      <c r="O200" s="36">
        <f>SUMIFS(СВЦЭМ!$E$33:$E$776,СВЦЭМ!$A$33:$A$776,$A200,СВЦЭМ!$B$33:$B$776,O$176)+'СЕТ СН'!$F$15</f>
        <v>146.70227241000001</v>
      </c>
      <c r="P200" s="36">
        <f>SUMIFS(СВЦЭМ!$E$33:$E$776,СВЦЭМ!$A$33:$A$776,$A200,СВЦЭМ!$B$33:$B$776,P$176)+'СЕТ СН'!$F$15</f>
        <v>141.64543492000001</v>
      </c>
      <c r="Q200" s="36">
        <f>SUMIFS(СВЦЭМ!$E$33:$E$776,СВЦЭМ!$A$33:$A$776,$A200,СВЦЭМ!$B$33:$B$776,Q$176)+'СЕТ СН'!$F$15</f>
        <v>144.38130470999999</v>
      </c>
      <c r="R200" s="36">
        <f>SUMIFS(СВЦЭМ!$E$33:$E$776,СВЦЭМ!$A$33:$A$776,$A200,СВЦЭМ!$B$33:$B$776,R$176)+'СЕТ СН'!$F$15</f>
        <v>147.38290828999999</v>
      </c>
      <c r="S200" s="36">
        <f>SUMIFS(СВЦЭМ!$E$33:$E$776,СВЦЭМ!$A$33:$A$776,$A200,СВЦЭМ!$B$33:$B$776,S$176)+'СЕТ СН'!$F$15</f>
        <v>144.0932291</v>
      </c>
      <c r="T200" s="36">
        <f>SUMIFS(СВЦЭМ!$E$33:$E$776,СВЦЭМ!$A$33:$A$776,$A200,СВЦЭМ!$B$33:$B$776,T$176)+'СЕТ СН'!$F$15</f>
        <v>142.07249160000001</v>
      </c>
      <c r="U200" s="36">
        <f>SUMIFS(СВЦЭМ!$E$33:$E$776,СВЦЭМ!$A$33:$A$776,$A200,СВЦЭМ!$B$33:$B$776,U$176)+'СЕТ СН'!$F$15</f>
        <v>139.26483031999999</v>
      </c>
      <c r="V200" s="36">
        <f>SUMIFS(СВЦЭМ!$E$33:$E$776,СВЦЭМ!$A$33:$A$776,$A200,СВЦЭМ!$B$33:$B$776,V$176)+'СЕТ СН'!$F$15</f>
        <v>138.66541874000001</v>
      </c>
      <c r="W200" s="36">
        <f>SUMIFS(СВЦЭМ!$E$33:$E$776,СВЦЭМ!$A$33:$A$776,$A200,СВЦЭМ!$B$33:$B$776,W$176)+'СЕТ СН'!$F$15</f>
        <v>139.77596414999999</v>
      </c>
      <c r="X200" s="36">
        <f>SUMIFS(СВЦЭМ!$E$33:$E$776,СВЦЭМ!$A$33:$A$776,$A200,СВЦЭМ!$B$33:$B$776,X$176)+'СЕТ СН'!$F$15</f>
        <v>143.35041192</v>
      </c>
      <c r="Y200" s="36">
        <f>SUMIFS(СВЦЭМ!$E$33:$E$776,СВЦЭМ!$A$33:$A$776,$A200,СВЦЭМ!$B$33:$B$776,Y$176)+'СЕТ СН'!$F$15</f>
        <v>147.04267114000001</v>
      </c>
    </row>
    <row r="201" spans="1:25" ht="15.75" x14ac:dyDescent="0.2">
      <c r="A201" s="35">
        <f t="shared" si="5"/>
        <v>44252</v>
      </c>
      <c r="B201" s="36">
        <f>SUMIFS(СВЦЭМ!$E$33:$E$776,СВЦЭМ!$A$33:$A$776,$A201,СВЦЭМ!$B$33:$B$776,B$176)+'СЕТ СН'!$F$15</f>
        <v>139.08906071999999</v>
      </c>
      <c r="C201" s="36">
        <f>SUMIFS(СВЦЭМ!$E$33:$E$776,СВЦЭМ!$A$33:$A$776,$A201,СВЦЭМ!$B$33:$B$776,C$176)+'СЕТ СН'!$F$15</f>
        <v>142.51973876</v>
      </c>
      <c r="D201" s="36">
        <f>SUMIFS(СВЦЭМ!$E$33:$E$776,СВЦЭМ!$A$33:$A$776,$A201,СВЦЭМ!$B$33:$B$776,D$176)+'СЕТ СН'!$F$15</f>
        <v>145.95949553</v>
      </c>
      <c r="E201" s="36">
        <f>SUMIFS(СВЦЭМ!$E$33:$E$776,СВЦЭМ!$A$33:$A$776,$A201,СВЦЭМ!$B$33:$B$776,E$176)+'СЕТ СН'!$F$15</f>
        <v>146.70634347000001</v>
      </c>
      <c r="F201" s="36">
        <f>SUMIFS(СВЦЭМ!$E$33:$E$776,СВЦЭМ!$A$33:$A$776,$A201,СВЦЭМ!$B$33:$B$776,F$176)+'СЕТ СН'!$F$15</f>
        <v>148.17703804999999</v>
      </c>
      <c r="G201" s="36">
        <f>SUMIFS(СВЦЭМ!$E$33:$E$776,СВЦЭМ!$A$33:$A$776,$A201,СВЦЭМ!$B$33:$B$776,G$176)+'СЕТ СН'!$F$15</f>
        <v>145.9369404</v>
      </c>
      <c r="H201" s="36">
        <f>SUMIFS(СВЦЭМ!$E$33:$E$776,СВЦЭМ!$A$33:$A$776,$A201,СВЦЭМ!$B$33:$B$776,H$176)+'СЕТ СН'!$F$15</f>
        <v>140.47778084000001</v>
      </c>
      <c r="I201" s="36">
        <f>SUMIFS(СВЦЭМ!$E$33:$E$776,СВЦЭМ!$A$33:$A$776,$A201,СВЦЭМ!$B$33:$B$776,I$176)+'СЕТ СН'!$F$15</f>
        <v>137.68752193</v>
      </c>
      <c r="J201" s="36">
        <f>SUMIFS(СВЦЭМ!$E$33:$E$776,СВЦЭМ!$A$33:$A$776,$A201,СВЦЭМ!$B$33:$B$776,J$176)+'СЕТ СН'!$F$15</f>
        <v>136.91813354000001</v>
      </c>
      <c r="K201" s="36">
        <f>SUMIFS(СВЦЭМ!$E$33:$E$776,СВЦЭМ!$A$33:$A$776,$A201,СВЦЭМ!$B$33:$B$776,K$176)+'СЕТ СН'!$F$15</f>
        <v>137.19477621999999</v>
      </c>
      <c r="L201" s="36">
        <f>SUMIFS(СВЦЭМ!$E$33:$E$776,СВЦЭМ!$A$33:$A$776,$A201,СВЦЭМ!$B$33:$B$776,L$176)+'СЕТ СН'!$F$15</f>
        <v>139.68345661999999</v>
      </c>
      <c r="M201" s="36">
        <f>SUMIFS(СВЦЭМ!$E$33:$E$776,СВЦЭМ!$A$33:$A$776,$A201,СВЦЭМ!$B$33:$B$776,M$176)+'СЕТ СН'!$F$15</f>
        <v>139.17304845999999</v>
      </c>
      <c r="N201" s="36">
        <f>SUMIFS(СВЦЭМ!$E$33:$E$776,СВЦЭМ!$A$33:$A$776,$A201,СВЦЭМ!$B$33:$B$776,N$176)+'СЕТ СН'!$F$15</f>
        <v>142.2068285</v>
      </c>
      <c r="O201" s="36">
        <f>SUMIFS(СВЦЭМ!$E$33:$E$776,СВЦЭМ!$A$33:$A$776,$A201,СВЦЭМ!$B$33:$B$776,O$176)+'СЕТ СН'!$F$15</f>
        <v>147.85454841999999</v>
      </c>
      <c r="P201" s="36">
        <f>SUMIFS(СВЦЭМ!$E$33:$E$776,СВЦЭМ!$A$33:$A$776,$A201,СВЦЭМ!$B$33:$B$776,P$176)+'СЕТ СН'!$F$15</f>
        <v>145.90549153000001</v>
      </c>
      <c r="Q201" s="36">
        <f>SUMIFS(СВЦЭМ!$E$33:$E$776,СВЦЭМ!$A$33:$A$776,$A201,СВЦЭМ!$B$33:$B$776,Q$176)+'СЕТ СН'!$F$15</f>
        <v>145.5287816</v>
      </c>
      <c r="R201" s="36">
        <f>SUMIFS(СВЦЭМ!$E$33:$E$776,СВЦЭМ!$A$33:$A$776,$A201,СВЦЭМ!$B$33:$B$776,R$176)+'СЕТ СН'!$F$15</f>
        <v>146.90332914999999</v>
      </c>
      <c r="S201" s="36">
        <f>SUMIFS(СВЦЭМ!$E$33:$E$776,СВЦЭМ!$A$33:$A$776,$A201,СВЦЭМ!$B$33:$B$776,S$176)+'СЕТ СН'!$F$15</f>
        <v>144.20455878999999</v>
      </c>
      <c r="T201" s="36">
        <f>SUMIFS(СВЦЭМ!$E$33:$E$776,СВЦЭМ!$A$33:$A$776,$A201,СВЦЭМ!$B$33:$B$776,T$176)+'СЕТ СН'!$F$15</f>
        <v>143.04344975000001</v>
      </c>
      <c r="U201" s="36">
        <f>SUMIFS(СВЦЭМ!$E$33:$E$776,СВЦЭМ!$A$33:$A$776,$A201,СВЦЭМ!$B$33:$B$776,U$176)+'СЕТ СН'!$F$15</f>
        <v>143.84793299</v>
      </c>
      <c r="V201" s="36">
        <f>SUMIFS(СВЦЭМ!$E$33:$E$776,СВЦЭМ!$A$33:$A$776,$A201,СВЦЭМ!$B$33:$B$776,V$176)+'СЕТ СН'!$F$15</f>
        <v>143.19828261999999</v>
      </c>
      <c r="W201" s="36">
        <f>SUMIFS(СВЦЭМ!$E$33:$E$776,СВЦЭМ!$A$33:$A$776,$A201,СВЦЭМ!$B$33:$B$776,W$176)+'СЕТ СН'!$F$15</f>
        <v>142.45773727</v>
      </c>
      <c r="X201" s="36">
        <f>SUMIFS(СВЦЭМ!$E$33:$E$776,СВЦЭМ!$A$33:$A$776,$A201,СВЦЭМ!$B$33:$B$776,X$176)+'СЕТ СН'!$F$15</f>
        <v>143.28460812</v>
      </c>
      <c r="Y201" s="36">
        <f>SUMIFS(СВЦЭМ!$E$33:$E$776,СВЦЭМ!$A$33:$A$776,$A201,СВЦЭМ!$B$33:$B$776,Y$176)+'СЕТ СН'!$F$15</f>
        <v>144.48715092</v>
      </c>
    </row>
    <row r="202" spans="1:25" ht="15.75" x14ac:dyDescent="0.2">
      <c r="A202" s="35">
        <f t="shared" si="5"/>
        <v>44253</v>
      </c>
      <c r="B202" s="36">
        <f>SUMIFS(СВЦЭМ!$E$33:$E$776,СВЦЭМ!$A$33:$A$776,$A202,СВЦЭМ!$B$33:$B$776,B$176)+'СЕТ СН'!$F$15</f>
        <v>141.73073518999999</v>
      </c>
      <c r="C202" s="36">
        <f>SUMIFS(СВЦЭМ!$E$33:$E$776,СВЦЭМ!$A$33:$A$776,$A202,СВЦЭМ!$B$33:$B$776,C$176)+'СЕТ СН'!$F$15</f>
        <v>143.52434911</v>
      </c>
      <c r="D202" s="36">
        <f>SUMIFS(СВЦЭМ!$E$33:$E$776,СВЦЭМ!$A$33:$A$776,$A202,СВЦЭМ!$B$33:$B$776,D$176)+'СЕТ СН'!$F$15</f>
        <v>147.63257805000001</v>
      </c>
      <c r="E202" s="36">
        <f>SUMIFS(СВЦЭМ!$E$33:$E$776,СВЦЭМ!$A$33:$A$776,$A202,СВЦЭМ!$B$33:$B$776,E$176)+'СЕТ СН'!$F$15</f>
        <v>148.37954034000001</v>
      </c>
      <c r="F202" s="36">
        <f>SUMIFS(СВЦЭМ!$E$33:$E$776,СВЦЭМ!$A$33:$A$776,$A202,СВЦЭМ!$B$33:$B$776,F$176)+'СЕТ СН'!$F$15</f>
        <v>149.92336732999999</v>
      </c>
      <c r="G202" s="36">
        <f>SUMIFS(СВЦЭМ!$E$33:$E$776,СВЦЭМ!$A$33:$A$776,$A202,СВЦЭМ!$B$33:$B$776,G$176)+'СЕТ СН'!$F$15</f>
        <v>147.91901654</v>
      </c>
      <c r="H202" s="36">
        <f>SUMIFS(СВЦЭМ!$E$33:$E$776,СВЦЭМ!$A$33:$A$776,$A202,СВЦЭМ!$B$33:$B$776,H$176)+'СЕТ СН'!$F$15</f>
        <v>143.81874428</v>
      </c>
      <c r="I202" s="36">
        <f>SUMIFS(СВЦЭМ!$E$33:$E$776,СВЦЭМ!$A$33:$A$776,$A202,СВЦЭМ!$B$33:$B$776,I$176)+'СЕТ СН'!$F$15</f>
        <v>140.80264876000001</v>
      </c>
      <c r="J202" s="36">
        <f>SUMIFS(СВЦЭМ!$E$33:$E$776,СВЦЭМ!$A$33:$A$776,$A202,СВЦЭМ!$B$33:$B$776,J$176)+'СЕТ СН'!$F$15</f>
        <v>138.66779339000001</v>
      </c>
      <c r="K202" s="36">
        <f>SUMIFS(СВЦЭМ!$E$33:$E$776,СВЦЭМ!$A$33:$A$776,$A202,СВЦЭМ!$B$33:$B$776,K$176)+'СЕТ СН'!$F$15</f>
        <v>140.10389082</v>
      </c>
      <c r="L202" s="36">
        <f>SUMIFS(СВЦЭМ!$E$33:$E$776,СВЦЭМ!$A$33:$A$776,$A202,СВЦЭМ!$B$33:$B$776,L$176)+'СЕТ СН'!$F$15</f>
        <v>140.32567281999999</v>
      </c>
      <c r="M202" s="36">
        <f>SUMIFS(СВЦЭМ!$E$33:$E$776,СВЦЭМ!$A$33:$A$776,$A202,СВЦЭМ!$B$33:$B$776,M$176)+'СЕТ СН'!$F$15</f>
        <v>140.03705932</v>
      </c>
      <c r="N202" s="36">
        <f>SUMIFS(СВЦЭМ!$E$33:$E$776,СВЦЭМ!$A$33:$A$776,$A202,СВЦЭМ!$B$33:$B$776,N$176)+'СЕТ СН'!$F$15</f>
        <v>142.76362295000001</v>
      </c>
      <c r="O202" s="36">
        <f>SUMIFS(СВЦЭМ!$E$33:$E$776,СВЦЭМ!$A$33:$A$776,$A202,СВЦЭМ!$B$33:$B$776,O$176)+'СЕТ СН'!$F$15</f>
        <v>144.05992982000001</v>
      </c>
      <c r="P202" s="36">
        <f>SUMIFS(СВЦЭМ!$E$33:$E$776,СВЦЭМ!$A$33:$A$776,$A202,СВЦЭМ!$B$33:$B$776,P$176)+'СЕТ СН'!$F$15</f>
        <v>142.0099783</v>
      </c>
      <c r="Q202" s="36">
        <f>SUMIFS(СВЦЭМ!$E$33:$E$776,СВЦЭМ!$A$33:$A$776,$A202,СВЦЭМ!$B$33:$B$776,Q$176)+'СЕТ СН'!$F$15</f>
        <v>142.95029095999999</v>
      </c>
      <c r="R202" s="36">
        <f>SUMIFS(СВЦЭМ!$E$33:$E$776,СВЦЭМ!$A$33:$A$776,$A202,СВЦЭМ!$B$33:$B$776,R$176)+'СЕТ СН'!$F$15</f>
        <v>144.64006114</v>
      </c>
      <c r="S202" s="36">
        <f>SUMIFS(СВЦЭМ!$E$33:$E$776,СВЦЭМ!$A$33:$A$776,$A202,СВЦЭМ!$B$33:$B$776,S$176)+'СЕТ СН'!$F$15</f>
        <v>143.82243220999999</v>
      </c>
      <c r="T202" s="36">
        <f>SUMIFS(СВЦЭМ!$E$33:$E$776,СВЦЭМ!$A$33:$A$776,$A202,СВЦЭМ!$B$33:$B$776,T$176)+'СЕТ СН'!$F$15</f>
        <v>142.24295877</v>
      </c>
      <c r="U202" s="36">
        <f>SUMIFS(СВЦЭМ!$E$33:$E$776,СВЦЭМ!$A$33:$A$776,$A202,СВЦЭМ!$B$33:$B$776,U$176)+'СЕТ СН'!$F$15</f>
        <v>140.74087879999999</v>
      </c>
      <c r="V202" s="36">
        <f>SUMIFS(СВЦЭМ!$E$33:$E$776,СВЦЭМ!$A$33:$A$776,$A202,СВЦЭМ!$B$33:$B$776,V$176)+'СЕТ СН'!$F$15</f>
        <v>141.25510016000001</v>
      </c>
      <c r="W202" s="36">
        <f>SUMIFS(СВЦЭМ!$E$33:$E$776,СВЦЭМ!$A$33:$A$776,$A202,СВЦЭМ!$B$33:$B$776,W$176)+'СЕТ СН'!$F$15</f>
        <v>142.54727161</v>
      </c>
      <c r="X202" s="36">
        <f>SUMIFS(СВЦЭМ!$E$33:$E$776,СВЦЭМ!$A$33:$A$776,$A202,СВЦЭМ!$B$33:$B$776,X$176)+'СЕТ СН'!$F$15</f>
        <v>145.10764595000001</v>
      </c>
      <c r="Y202" s="36">
        <f>SUMIFS(СВЦЭМ!$E$33:$E$776,СВЦЭМ!$A$33:$A$776,$A202,СВЦЭМ!$B$33:$B$776,Y$176)+'СЕТ СН'!$F$15</f>
        <v>145.53178199999999</v>
      </c>
    </row>
    <row r="203" spans="1:25" ht="15.75" x14ac:dyDescent="0.2">
      <c r="A203" s="35">
        <f t="shared" si="5"/>
        <v>44254</v>
      </c>
      <c r="B203" s="36">
        <f>SUMIFS(СВЦЭМ!$E$33:$E$776,СВЦЭМ!$A$33:$A$776,$A203,СВЦЭМ!$B$33:$B$776,B$176)+'СЕТ СН'!$F$15</f>
        <v>146.60572869999999</v>
      </c>
      <c r="C203" s="36">
        <f>SUMIFS(СВЦЭМ!$E$33:$E$776,СВЦЭМ!$A$33:$A$776,$A203,СВЦЭМ!$B$33:$B$776,C$176)+'СЕТ СН'!$F$15</f>
        <v>147.73956056</v>
      </c>
      <c r="D203" s="36">
        <f>SUMIFS(СВЦЭМ!$E$33:$E$776,СВЦЭМ!$A$33:$A$776,$A203,СВЦЭМ!$B$33:$B$776,D$176)+'СЕТ СН'!$F$15</f>
        <v>152.10344171</v>
      </c>
      <c r="E203" s="36">
        <f>SUMIFS(СВЦЭМ!$E$33:$E$776,СВЦЭМ!$A$33:$A$776,$A203,СВЦЭМ!$B$33:$B$776,E$176)+'СЕТ СН'!$F$15</f>
        <v>152.96994956</v>
      </c>
      <c r="F203" s="36">
        <f>SUMIFS(СВЦЭМ!$E$33:$E$776,СВЦЭМ!$A$33:$A$776,$A203,СВЦЭМ!$B$33:$B$776,F$176)+'СЕТ СН'!$F$15</f>
        <v>155.11100413</v>
      </c>
      <c r="G203" s="36">
        <f>SUMIFS(СВЦЭМ!$E$33:$E$776,СВЦЭМ!$A$33:$A$776,$A203,СВЦЭМ!$B$33:$B$776,G$176)+'СЕТ СН'!$F$15</f>
        <v>154.18263664</v>
      </c>
      <c r="H203" s="36">
        <f>SUMIFS(СВЦЭМ!$E$33:$E$776,СВЦЭМ!$A$33:$A$776,$A203,СВЦЭМ!$B$33:$B$776,H$176)+'СЕТ СН'!$F$15</f>
        <v>152.29843984999999</v>
      </c>
      <c r="I203" s="36">
        <f>SUMIFS(СВЦЭМ!$E$33:$E$776,СВЦЭМ!$A$33:$A$776,$A203,СВЦЭМ!$B$33:$B$776,I$176)+'СЕТ СН'!$F$15</f>
        <v>150.13107891000001</v>
      </c>
      <c r="J203" s="36">
        <f>SUMIFS(СВЦЭМ!$E$33:$E$776,СВЦЭМ!$A$33:$A$776,$A203,СВЦЭМ!$B$33:$B$776,J$176)+'СЕТ СН'!$F$15</f>
        <v>148.31750031999999</v>
      </c>
      <c r="K203" s="36">
        <f>SUMIFS(СВЦЭМ!$E$33:$E$776,СВЦЭМ!$A$33:$A$776,$A203,СВЦЭМ!$B$33:$B$776,K$176)+'СЕТ СН'!$F$15</f>
        <v>143.67574930999999</v>
      </c>
      <c r="L203" s="36">
        <f>SUMIFS(СВЦЭМ!$E$33:$E$776,СВЦЭМ!$A$33:$A$776,$A203,СВЦЭМ!$B$33:$B$776,L$176)+'СЕТ СН'!$F$15</f>
        <v>143.39132222000001</v>
      </c>
      <c r="M203" s="36">
        <f>SUMIFS(СВЦЭМ!$E$33:$E$776,СВЦЭМ!$A$33:$A$776,$A203,СВЦЭМ!$B$33:$B$776,M$176)+'СЕТ СН'!$F$15</f>
        <v>142.9139352</v>
      </c>
      <c r="N203" s="36">
        <f>SUMIFS(СВЦЭМ!$E$33:$E$776,СВЦЭМ!$A$33:$A$776,$A203,СВЦЭМ!$B$33:$B$776,N$176)+'СЕТ СН'!$F$15</f>
        <v>143.93313921000001</v>
      </c>
      <c r="O203" s="36">
        <f>SUMIFS(СВЦЭМ!$E$33:$E$776,СВЦЭМ!$A$33:$A$776,$A203,СВЦЭМ!$B$33:$B$776,O$176)+'СЕТ СН'!$F$15</f>
        <v>145.94416717999999</v>
      </c>
      <c r="P203" s="36">
        <f>SUMIFS(СВЦЭМ!$E$33:$E$776,СВЦЭМ!$A$33:$A$776,$A203,СВЦЭМ!$B$33:$B$776,P$176)+'СЕТ СН'!$F$15</f>
        <v>144.26246007</v>
      </c>
      <c r="Q203" s="36">
        <f>SUMIFS(СВЦЭМ!$E$33:$E$776,СВЦЭМ!$A$33:$A$776,$A203,СВЦЭМ!$B$33:$B$776,Q$176)+'СЕТ СН'!$F$15</f>
        <v>146.06687335999999</v>
      </c>
      <c r="R203" s="36">
        <f>SUMIFS(СВЦЭМ!$E$33:$E$776,СВЦЭМ!$A$33:$A$776,$A203,СВЦЭМ!$B$33:$B$776,R$176)+'СЕТ СН'!$F$15</f>
        <v>148.97792041</v>
      </c>
      <c r="S203" s="36">
        <f>SUMIFS(СВЦЭМ!$E$33:$E$776,СВЦЭМ!$A$33:$A$776,$A203,СВЦЭМ!$B$33:$B$776,S$176)+'СЕТ СН'!$F$15</f>
        <v>146.47855218000001</v>
      </c>
      <c r="T203" s="36">
        <f>SUMIFS(СВЦЭМ!$E$33:$E$776,СВЦЭМ!$A$33:$A$776,$A203,СВЦЭМ!$B$33:$B$776,T$176)+'СЕТ СН'!$F$15</f>
        <v>145.91220161000001</v>
      </c>
      <c r="U203" s="36">
        <f>SUMIFS(СВЦЭМ!$E$33:$E$776,СВЦЭМ!$A$33:$A$776,$A203,СВЦЭМ!$B$33:$B$776,U$176)+'СЕТ СН'!$F$15</f>
        <v>143.96208734999999</v>
      </c>
      <c r="V203" s="36">
        <f>SUMIFS(СВЦЭМ!$E$33:$E$776,СВЦЭМ!$A$33:$A$776,$A203,СВЦЭМ!$B$33:$B$776,V$176)+'СЕТ СН'!$F$15</f>
        <v>145.24808325999999</v>
      </c>
      <c r="W203" s="36">
        <f>SUMIFS(СВЦЭМ!$E$33:$E$776,СВЦЭМ!$A$33:$A$776,$A203,СВЦЭМ!$B$33:$B$776,W$176)+'СЕТ СН'!$F$15</f>
        <v>147.87684640000001</v>
      </c>
      <c r="X203" s="36">
        <f>SUMIFS(СВЦЭМ!$E$33:$E$776,СВЦЭМ!$A$33:$A$776,$A203,СВЦЭМ!$B$33:$B$776,X$176)+'СЕТ СН'!$F$15</f>
        <v>148.93360953000001</v>
      </c>
      <c r="Y203" s="36">
        <f>SUMIFS(СВЦЭМ!$E$33:$E$776,СВЦЭМ!$A$33:$A$776,$A203,СВЦЭМ!$B$33:$B$776,Y$176)+'СЕТ СН'!$F$15</f>
        <v>152.91082019000001</v>
      </c>
    </row>
    <row r="204" spans="1:25" ht="15.75" x14ac:dyDescent="0.2">
      <c r="A204" s="35">
        <f t="shared" si="5"/>
        <v>44255</v>
      </c>
      <c r="B204" s="36">
        <f>SUMIFS(СВЦЭМ!$E$33:$E$776,СВЦЭМ!$A$33:$A$776,$A204,СВЦЭМ!$B$33:$B$776,B$176)+'СЕТ СН'!$F$15</f>
        <v>142.31637923</v>
      </c>
      <c r="C204" s="36">
        <f>SUMIFS(СВЦЭМ!$E$33:$E$776,СВЦЭМ!$A$33:$A$776,$A204,СВЦЭМ!$B$33:$B$776,C$176)+'СЕТ СН'!$F$15</f>
        <v>147.46489294</v>
      </c>
      <c r="D204" s="36">
        <f>SUMIFS(СВЦЭМ!$E$33:$E$776,СВЦЭМ!$A$33:$A$776,$A204,СВЦЭМ!$B$33:$B$776,D$176)+'СЕТ СН'!$F$15</f>
        <v>151.75535034000001</v>
      </c>
      <c r="E204" s="36">
        <f>SUMIFS(СВЦЭМ!$E$33:$E$776,СВЦЭМ!$A$33:$A$776,$A204,СВЦЭМ!$B$33:$B$776,E$176)+'СЕТ СН'!$F$15</f>
        <v>153.6012393</v>
      </c>
      <c r="F204" s="36">
        <f>SUMIFS(СВЦЭМ!$E$33:$E$776,СВЦЭМ!$A$33:$A$776,$A204,СВЦЭМ!$B$33:$B$776,F$176)+'СЕТ СН'!$F$15</f>
        <v>155.60418949000001</v>
      </c>
      <c r="G204" s="36">
        <f>SUMIFS(СВЦЭМ!$E$33:$E$776,СВЦЭМ!$A$33:$A$776,$A204,СВЦЭМ!$B$33:$B$776,G$176)+'СЕТ СН'!$F$15</f>
        <v>154.60896997</v>
      </c>
      <c r="H204" s="36">
        <f>SUMIFS(СВЦЭМ!$E$33:$E$776,СВЦЭМ!$A$33:$A$776,$A204,СВЦЭМ!$B$33:$B$776,H$176)+'СЕТ СН'!$F$15</f>
        <v>152.38441875999999</v>
      </c>
      <c r="I204" s="36">
        <f>SUMIFS(СВЦЭМ!$E$33:$E$776,СВЦЭМ!$A$33:$A$776,$A204,СВЦЭМ!$B$33:$B$776,I$176)+'СЕТ СН'!$F$15</f>
        <v>149.13429353000001</v>
      </c>
      <c r="J204" s="36">
        <f>SUMIFS(СВЦЭМ!$E$33:$E$776,СВЦЭМ!$A$33:$A$776,$A204,СВЦЭМ!$B$33:$B$776,J$176)+'СЕТ СН'!$F$15</f>
        <v>142.89759026999999</v>
      </c>
      <c r="K204" s="36">
        <f>SUMIFS(СВЦЭМ!$E$33:$E$776,СВЦЭМ!$A$33:$A$776,$A204,СВЦЭМ!$B$33:$B$776,K$176)+'СЕТ СН'!$F$15</f>
        <v>138.31981622000001</v>
      </c>
      <c r="L204" s="36">
        <f>SUMIFS(СВЦЭМ!$E$33:$E$776,СВЦЭМ!$A$33:$A$776,$A204,СВЦЭМ!$B$33:$B$776,L$176)+'СЕТ СН'!$F$15</f>
        <v>138.30076940999999</v>
      </c>
      <c r="M204" s="36">
        <f>SUMIFS(СВЦЭМ!$E$33:$E$776,СВЦЭМ!$A$33:$A$776,$A204,СВЦЭМ!$B$33:$B$776,M$176)+'СЕТ СН'!$F$15</f>
        <v>140.18175468000001</v>
      </c>
      <c r="N204" s="36">
        <f>SUMIFS(СВЦЭМ!$E$33:$E$776,СВЦЭМ!$A$33:$A$776,$A204,СВЦЭМ!$B$33:$B$776,N$176)+'СЕТ СН'!$F$15</f>
        <v>144.76400837</v>
      </c>
      <c r="O204" s="36">
        <f>SUMIFS(СВЦЭМ!$E$33:$E$776,СВЦЭМ!$A$33:$A$776,$A204,СВЦЭМ!$B$33:$B$776,O$176)+'СЕТ СН'!$F$15</f>
        <v>148.07867003999999</v>
      </c>
      <c r="P204" s="36">
        <f>SUMIFS(СВЦЭМ!$E$33:$E$776,СВЦЭМ!$A$33:$A$776,$A204,СВЦЭМ!$B$33:$B$776,P$176)+'СЕТ СН'!$F$15</f>
        <v>146.04769644999999</v>
      </c>
      <c r="Q204" s="36">
        <f>SUMIFS(СВЦЭМ!$E$33:$E$776,СВЦЭМ!$A$33:$A$776,$A204,СВЦЭМ!$B$33:$B$776,Q$176)+'СЕТ СН'!$F$15</f>
        <v>146.96017925000001</v>
      </c>
      <c r="R204" s="36">
        <f>SUMIFS(СВЦЭМ!$E$33:$E$776,СВЦЭМ!$A$33:$A$776,$A204,СВЦЭМ!$B$33:$B$776,R$176)+'СЕТ СН'!$F$15</f>
        <v>148.65585601000001</v>
      </c>
      <c r="S204" s="36">
        <f>SUMIFS(СВЦЭМ!$E$33:$E$776,СВЦЭМ!$A$33:$A$776,$A204,СВЦЭМ!$B$33:$B$776,S$176)+'СЕТ СН'!$F$15</f>
        <v>145.06286569</v>
      </c>
      <c r="T204" s="36">
        <f>SUMIFS(СВЦЭМ!$E$33:$E$776,СВЦЭМ!$A$33:$A$776,$A204,СВЦЭМ!$B$33:$B$776,T$176)+'СЕТ СН'!$F$15</f>
        <v>142.85682036</v>
      </c>
      <c r="U204" s="36">
        <f>SUMIFS(СВЦЭМ!$E$33:$E$776,СВЦЭМ!$A$33:$A$776,$A204,СВЦЭМ!$B$33:$B$776,U$176)+'СЕТ СН'!$F$15</f>
        <v>140.88923524</v>
      </c>
      <c r="V204" s="36">
        <f>SUMIFS(СВЦЭМ!$E$33:$E$776,СВЦЭМ!$A$33:$A$776,$A204,СВЦЭМ!$B$33:$B$776,V$176)+'СЕТ СН'!$F$15</f>
        <v>142.79056054</v>
      </c>
      <c r="W204" s="36">
        <f>SUMIFS(СВЦЭМ!$E$33:$E$776,СВЦЭМ!$A$33:$A$776,$A204,СВЦЭМ!$B$33:$B$776,W$176)+'СЕТ СН'!$F$15</f>
        <v>146.86646157999999</v>
      </c>
      <c r="X204" s="36">
        <f>SUMIFS(СВЦЭМ!$E$33:$E$776,СВЦЭМ!$A$33:$A$776,$A204,СВЦЭМ!$B$33:$B$776,X$176)+'СЕТ СН'!$F$15</f>
        <v>149.71978322999999</v>
      </c>
      <c r="Y204" s="36">
        <f>SUMIFS(СВЦЭМ!$E$33:$E$776,СВЦЭМ!$A$33:$A$776,$A204,СВЦЭМ!$B$33:$B$776,Y$176)+'СЕТ СН'!$F$15</f>
        <v>154.89241222999999</v>
      </c>
    </row>
    <row r="205" spans="1:25" ht="15.75" x14ac:dyDescent="0.2">
      <c r="A205" s="39"/>
      <c r="B205" s="39"/>
      <c r="C205" s="39"/>
      <c r="D205" s="39"/>
      <c r="E205" s="39"/>
      <c r="F205" s="39"/>
      <c r="G205" s="39"/>
      <c r="H205" s="39"/>
      <c r="I205" s="39"/>
      <c r="J205" s="39"/>
      <c r="K205" s="39"/>
      <c r="L205" s="39"/>
      <c r="M205" s="39"/>
      <c r="N205" s="39"/>
      <c r="O205" s="39"/>
      <c r="P205" s="39"/>
      <c r="Q205" s="39"/>
      <c r="R205" s="39"/>
      <c r="S205" s="39"/>
      <c r="T205" s="39"/>
      <c r="U205" s="39"/>
      <c r="V205" s="39"/>
      <c r="W205" s="39"/>
      <c r="X205" s="39"/>
      <c r="Y205" s="39"/>
    </row>
    <row r="206" spans="1:25" ht="12.75" customHeight="1" x14ac:dyDescent="0.2">
      <c r="A206" s="128" t="s">
        <v>7</v>
      </c>
      <c r="B206" s="131" t="s">
        <v>147</v>
      </c>
      <c r="C206" s="132"/>
      <c r="D206" s="132"/>
      <c r="E206" s="132"/>
      <c r="F206" s="132"/>
      <c r="G206" s="132"/>
      <c r="H206" s="132"/>
      <c r="I206" s="132"/>
      <c r="J206" s="132"/>
      <c r="K206" s="132"/>
      <c r="L206" s="132"/>
      <c r="M206" s="132"/>
      <c r="N206" s="132"/>
      <c r="O206" s="132"/>
      <c r="P206" s="132"/>
      <c r="Q206" s="132"/>
      <c r="R206" s="132"/>
      <c r="S206" s="132"/>
      <c r="T206" s="132"/>
      <c r="U206" s="132"/>
      <c r="V206" s="132"/>
      <c r="W206" s="132"/>
      <c r="X206" s="132"/>
      <c r="Y206" s="133"/>
    </row>
    <row r="207" spans="1:25" ht="12.75" customHeight="1" x14ac:dyDescent="0.2">
      <c r="A207" s="129"/>
      <c r="B207" s="134"/>
      <c r="C207" s="135"/>
      <c r="D207" s="135"/>
      <c r="E207" s="135"/>
      <c r="F207" s="135"/>
      <c r="G207" s="135"/>
      <c r="H207" s="135"/>
      <c r="I207" s="135"/>
      <c r="J207" s="135"/>
      <c r="K207" s="135"/>
      <c r="L207" s="135"/>
      <c r="M207" s="135"/>
      <c r="N207" s="135"/>
      <c r="O207" s="135"/>
      <c r="P207" s="135"/>
      <c r="Q207" s="135"/>
      <c r="R207" s="135"/>
      <c r="S207" s="135"/>
      <c r="T207" s="135"/>
      <c r="U207" s="135"/>
      <c r="V207" s="135"/>
      <c r="W207" s="135"/>
      <c r="X207" s="135"/>
      <c r="Y207" s="136"/>
    </row>
    <row r="208" spans="1:25" s="46" customFormat="1" ht="12.75" customHeight="1" x14ac:dyDescent="0.2">
      <c r="A208" s="130"/>
      <c r="B208" s="34">
        <v>1</v>
      </c>
      <c r="C208" s="34">
        <v>2</v>
      </c>
      <c r="D208" s="34">
        <v>3</v>
      </c>
      <c r="E208" s="34">
        <v>4</v>
      </c>
      <c r="F208" s="34">
        <v>5</v>
      </c>
      <c r="G208" s="34">
        <v>6</v>
      </c>
      <c r="H208" s="34">
        <v>7</v>
      </c>
      <c r="I208" s="34">
        <v>8</v>
      </c>
      <c r="J208" s="34">
        <v>9</v>
      </c>
      <c r="K208" s="34">
        <v>10</v>
      </c>
      <c r="L208" s="34">
        <v>11</v>
      </c>
      <c r="M208" s="34">
        <v>12</v>
      </c>
      <c r="N208" s="34">
        <v>13</v>
      </c>
      <c r="O208" s="34">
        <v>14</v>
      </c>
      <c r="P208" s="34">
        <v>15</v>
      </c>
      <c r="Q208" s="34">
        <v>16</v>
      </c>
      <c r="R208" s="34">
        <v>17</v>
      </c>
      <c r="S208" s="34">
        <v>18</v>
      </c>
      <c r="T208" s="34">
        <v>19</v>
      </c>
      <c r="U208" s="34">
        <v>20</v>
      </c>
      <c r="V208" s="34">
        <v>21</v>
      </c>
      <c r="W208" s="34">
        <v>22</v>
      </c>
      <c r="X208" s="34">
        <v>23</v>
      </c>
      <c r="Y208" s="34">
        <v>24</v>
      </c>
    </row>
    <row r="209" spans="1:27" ht="15.75" customHeight="1" x14ac:dyDescent="0.2">
      <c r="A209" s="35" t="str">
        <f>A177</f>
        <v>01.02.2021</v>
      </c>
      <c r="B209" s="36">
        <f>SUMIFS(СВЦЭМ!$F$33:$F$776,СВЦЭМ!$A$33:$A$776,$A209,СВЦЭМ!$B$33:$B$776,B$208)+'СЕТ СН'!$F$15</f>
        <v>138.50633316</v>
      </c>
      <c r="C209" s="36">
        <f>SUMIFS(СВЦЭМ!$F$33:$F$776,СВЦЭМ!$A$33:$A$776,$A209,СВЦЭМ!$B$33:$B$776,C$208)+'СЕТ СН'!$F$15</f>
        <v>144.39056622000001</v>
      </c>
      <c r="D209" s="36">
        <f>SUMIFS(СВЦЭМ!$F$33:$F$776,СВЦЭМ!$A$33:$A$776,$A209,СВЦЭМ!$B$33:$B$776,D$208)+'СЕТ СН'!$F$15</f>
        <v>147.64652294000001</v>
      </c>
      <c r="E209" s="36">
        <f>SUMIFS(СВЦЭМ!$F$33:$F$776,СВЦЭМ!$A$33:$A$776,$A209,СВЦЭМ!$B$33:$B$776,E$208)+'СЕТ СН'!$F$15</f>
        <v>149.13940013999999</v>
      </c>
      <c r="F209" s="36">
        <f>SUMIFS(СВЦЭМ!$F$33:$F$776,СВЦЭМ!$A$33:$A$776,$A209,СВЦЭМ!$B$33:$B$776,F$208)+'СЕТ СН'!$F$15</f>
        <v>151.29019868</v>
      </c>
      <c r="G209" s="36">
        <f>SUMIFS(СВЦЭМ!$F$33:$F$776,СВЦЭМ!$A$33:$A$776,$A209,СВЦЭМ!$B$33:$B$776,G$208)+'СЕТ СН'!$F$15</f>
        <v>148.96477587999999</v>
      </c>
      <c r="H209" s="36">
        <f>SUMIFS(СВЦЭМ!$F$33:$F$776,СВЦЭМ!$A$33:$A$776,$A209,СВЦЭМ!$B$33:$B$776,H$208)+'СЕТ СН'!$F$15</f>
        <v>145.65595479000001</v>
      </c>
      <c r="I209" s="36">
        <f>SUMIFS(СВЦЭМ!$F$33:$F$776,СВЦЭМ!$A$33:$A$776,$A209,СВЦЭМ!$B$33:$B$776,I$208)+'СЕТ СН'!$F$15</f>
        <v>142.50977667999999</v>
      </c>
      <c r="J209" s="36">
        <f>SUMIFS(СВЦЭМ!$F$33:$F$776,СВЦЭМ!$A$33:$A$776,$A209,СВЦЭМ!$B$33:$B$776,J$208)+'СЕТ СН'!$F$15</f>
        <v>138.8818555</v>
      </c>
      <c r="K209" s="36">
        <f>SUMIFS(СВЦЭМ!$F$33:$F$776,СВЦЭМ!$A$33:$A$776,$A209,СВЦЭМ!$B$33:$B$776,K$208)+'СЕТ СН'!$F$15</f>
        <v>138.36412041</v>
      </c>
      <c r="L209" s="36">
        <f>SUMIFS(СВЦЭМ!$F$33:$F$776,СВЦЭМ!$A$33:$A$776,$A209,СВЦЭМ!$B$33:$B$776,L$208)+'СЕТ СН'!$F$15</f>
        <v>138.61258588000001</v>
      </c>
      <c r="M209" s="36">
        <f>SUMIFS(СВЦЭМ!$F$33:$F$776,СВЦЭМ!$A$33:$A$776,$A209,СВЦЭМ!$B$33:$B$776,M$208)+'СЕТ СН'!$F$15</f>
        <v>139.83102105</v>
      </c>
      <c r="N209" s="36">
        <f>SUMIFS(СВЦЭМ!$F$33:$F$776,СВЦЭМ!$A$33:$A$776,$A209,СВЦЭМ!$B$33:$B$776,N$208)+'СЕТ СН'!$F$15</f>
        <v>141.79158742000001</v>
      </c>
      <c r="O209" s="36">
        <f>SUMIFS(СВЦЭМ!$F$33:$F$776,СВЦЭМ!$A$33:$A$776,$A209,СВЦЭМ!$B$33:$B$776,O$208)+'СЕТ СН'!$F$15</f>
        <v>143.95620511000001</v>
      </c>
      <c r="P209" s="36">
        <f>SUMIFS(СВЦЭМ!$F$33:$F$776,СВЦЭМ!$A$33:$A$776,$A209,СВЦЭМ!$B$33:$B$776,P$208)+'СЕТ СН'!$F$15</f>
        <v>145.63465371000001</v>
      </c>
      <c r="Q209" s="36">
        <f>SUMIFS(СВЦЭМ!$F$33:$F$776,СВЦЭМ!$A$33:$A$776,$A209,СВЦЭМ!$B$33:$B$776,Q$208)+'СЕТ СН'!$F$15</f>
        <v>146.27483409000001</v>
      </c>
      <c r="R209" s="36">
        <f>SUMIFS(СВЦЭМ!$F$33:$F$776,СВЦЭМ!$A$33:$A$776,$A209,СВЦЭМ!$B$33:$B$776,R$208)+'СЕТ СН'!$F$15</f>
        <v>145.45764356000001</v>
      </c>
      <c r="S209" s="36">
        <f>SUMIFS(СВЦЭМ!$F$33:$F$776,СВЦЭМ!$A$33:$A$776,$A209,СВЦЭМ!$B$33:$B$776,S$208)+'СЕТ СН'!$F$15</f>
        <v>143.33025357</v>
      </c>
      <c r="T209" s="36">
        <f>SUMIFS(СВЦЭМ!$F$33:$F$776,СВЦЭМ!$A$33:$A$776,$A209,СВЦЭМ!$B$33:$B$776,T$208)+'СЕТ СН'!$F$15</f>
        <v>139.90942229999999</v>
      </c>
      <c r="U209" s="36">
        <f>SUMIFS(СВЦЭМ!$F$33:$F$776,СВЦЭМ!$A$33:$A$776,$A209,СВЦЭМ!$B$33:$B$776,U$208)+'СЕТ СН'!$F$15</f>
        <v>139.37196191999999</v>
      </c>
      <c r="V209" s="36">
        <f>SUMIFS(СВЦЭМ!$F$33:$F$776,СВЦЭМ!$A$33:$A$776,$A209,СВЦЭМ!$B$33:$B$776,V$208)+'СЕТ СН'!$F$15</f>
        <v>140.48897676999999</v>
      </c>
      <c r="W209" s="36">
        <f>SUMIFS(СВЦЭМ!$F$33:$F$776,СВЦЭМ!$A$33:$A$776,$A209,СВЦЭМ!$B$33:$B$776,W$208)+'СЕТ СН'!$F$15</f>
        <v>142.58993187999999</v>
      </c>
      <c r="X209" s="36">
        <f>SUMIFS(СВЦЭМ!$F$33:$F$776,СВЦЭМ!$A$33:$A$776,$A209,СВЦЭМ!$B$33:$B$776,X$208)+'СЕТ СН'!$F$15</f>
        <v>146.28478853999999</v>
      </c>
      <c r="Y209" s="36">
        <f>SUMIFS(СВЦЭМ!$F$33:$F$776,СВЦЭМ!$A$33:$A$776,$A209,СВЦЭМ!$B$33:$B$776,Y$208)+'СЕТ СН'!$F$15</f>
        <v>148.08937874</v>
      </c>
      <c r="AA209" s="45"/>
    </row>
    <row r="210" spans="1:27" ht="15.75" x14ac:dyDescent="0.2">
      <c r="A210" s="35">
        <f>A209+1</f>
        <v>44229</v>
      </c>
      <c r="B210" s="36">
        <f>SUMIFS(СВЦЭМ!$F$33:$F$776,СВЦЭМ!$A$33:$A$776,$A210,СВЦЭМ!$B$33:$B$776,B$208)+'СЕТ СН'!$F$15</f>
        <v>143.61000368000001</v>
      </c>
      <c r="C210" s="36">
        <f>SUMIFS(СВЦЭМ!$F$33:$F$776,СВЦЭМ!$A$33:$A$776,$A210,СВЦЭМ!$B$33:$B$776,C$208)+'СЕТ СН'!$F$15</f>
        <v>146.61732463000001</v>
      </c>
      <c r="D210" s="36">
        <f>SUMIFS(СВЦЭМ!$F$33:$F$776,СВЦЭМ!$A$33:$A$776,$A210,СВЦЭМ!$B$33:$B$776,D$208)+'СЕТ СН'!$F$15</f>
        <v>148.38603972000001</v>
      </c>
      <c r="E210" s="36">
        <f>SUMIFS(СВЦЭМ!$F$33:$F$776,СВЦЭМ!$A$33:$A$776,$A210,СВЦЭМ!$B$33:$B$776,E$208)+'СЕТ СН'!$F$15</f>
        <v>149.11951108</v>
      </c>
      <c r="F210" s="36">
        <f>SUMIFS(СВЦЭМ!$F$33:$F$776,СВЦЭМ!$A$33:$A$776,$A210,СВЦЭМ!$B$33:$B$776,F$208)+'СЕТ СН'!$F$15</f>
        <v>149.926715</v>
      </c>
      <c r="G210" s="36">
        <f>SUMIFS(СВЦЭМ!$F$33:$F$776,СВЦЭМ!$A$33:$A$776,$A210,СВЦЭМ!$B$33:$B$776,G$208)+'СЕТ СН'!$F$15</f>
        <v>146.71923891</v>
      </c>
      <c r="H210" s="36">
        <f>SUMIFS(СВЦЭМ!$F$33:$F$776,СВЦЭМ!$A$33:$A$776,$A210,СВЦЭМ!$B$33:$B$776,H$208)+'СЕТ СН'!$F$15</f>
        <v>141.23966965</v>
      </c>
      <c r="I210" s="36">
        <f>SUMIFS(СВЦЭМ!$F$33:$F$776,СВЦЭМ!$A$33:$A$776,$A210,СВЦЭМ!$B$33:$B$776,I$208)+'СЕТ СН'!$F$15</f>
        <v>138.70096884</v>
      </c>
      <c r="J210" s="36">
        <f>SUMIFS(СВЦЭМ!$F$33:$F$776,СВЦЭМ!$A$33:$A$776,$A210,СВЦЭМ!$B$33:$B$776,J$208)+'СЕТ СН'!$F$15</f>
        <v>135.16847207000001</v>
      </c>
      <c r="K210" s="36">
        <f>SUMIFS(СВЦЭМ!$F$33:$F$776,СВЦЭМ!$A$33:$A$776,$A210,СВЦЭМ!$B$33:$B$776,K$208)+'СЕТ СН'!$F$15</f>
        <v>133.39378024999999</v>
      </c>
      <c r="L210" s="36">
        <f>SUMIFS(СВЦЭМ!$F$33:$F$776,СВЦЭМ!$A$33:$A$776,$A210,СВЦЭМ!$B$33:$B$776,L$208)+'СЕТ СН'!$F$15</f>
        <v>133.58748481000001</v>
      </c>
      <c r="M210" s="36">
        <f>SUMIFS(СВЦЭМ!$F$33:$F$776,СВЦЭМ!$A$33:$A$776,$A210,СВЦЭМ!$B$33:$B$776,M$208)+'СЕТ СН'!$F$15</f>
        <v>138.43177757999999</v>
      </c>
      <c r="N210" s="36">
        <f>SUMIFS(СВЦЭМ!$F$33:$F$776,СВЦЭМ!$A$33:$A$776,$A210,СВЦЭМ!$B$33:$B$776,N$208)+'СЕТ СН'!$F$15</f>
        <v>143.81824374999999</v>
      </c>
      <c r="O210" s="36">
        <f>SUMIFS(СВЦЭМ!$F$33:$F$776,СВЦЭМ!$A$33:$A$776,$A210,СВЦЭМ!$B$33:$B$776,O$208)+'СЕТ СН'!$F$15</f>
        <v>146.17325079</v>
      </c>
      <c r="P210" s="36">
        <f>SUMIFS(СВЦЭМ!$F$33:$F$776,СВЦЭМ!$A$33:$A$776,$A210,СВЦЭМ!$B$33:$B$776,P$208)+'СЕТ СН'!$F$15</f>
        <v>148.46608137999999</v>
      </c>
      <c r="Q210" s="36">
        <f>SUMIFS(СВЦЭМ!$F$33:$F$776,СВЦЭМ!$A$33:$A$776,$A210,СВЦЭМ!$B$33:$B$776,Q$208)+'СЕТ СН'!$F$15</f>
        <v>148.84621250999999</v>
      </c>
      <c r="R210" s="36">
        <f>SUMIFS(СВЦЭМ!$F$33:$F$776,СВЦЭМ!$A$33:$A$776,$A210,СВЦЭМ!$B$33:$B$776,R$208)+'СЕТ СН'!$F$15</f>
        <v>148.84261185</v>
      </c>
      <c r="S210" s="36">
        <f>SUMIFS(СВЦЭМ!$F$33:$F$776,СВЦЭМ!$A$33:$A$776,$A210,СВЦЭМ!$B$33:$B$776,S$208)+'СЕТ СН'!$F$15</f>
        <v>147.19959732000001</v>
      </c>
      <c r="T210" s="36">
        <f>SUMIFS(СВЦЭМ!$F$33:$F$776,СВЦЭМ!$A$33:$A$776,$A210,СВЦЭМ!$B$33:$B$776,T$208)+'СЕТ СН'!$F$15</f>
        <v>143.0792691</v>
      </c>
      <c r="U210" s="36">
        <f>SUMIFS(СВЦЭМ!$F$33:$F$776,СВЦЭМ!$A$33:$A$776,$A210,СВЦЭМ!$B$33:$B$776,U$208)+'СЕТ СН'!$F$15</f>
        <v>142.68760842</v>
      </c>
      <c r="V210" s="36">
        <f>SUMIFS(СВЦЭМ!$F$33:$F$776,СВЦЭМ!$A$33:$A$776,$A210,СВЦЭМ!$B$33:$B$776,V$208)+'СЕТ СН'!$F$15</f>
        <v>144.82330469999999</v>
      </c>
      <c r="W210" s="36">
        <f>SUMIFS(СВЦЭМ!$F$33:$F$776,СВЦЭМ!$A$33:$A$776,$A210,СВЦЭМ!$B$33:$B$776,W$208)+'СЕТ СН'!$F$15</f>
        <v>147.91402742</v>
      </c>
      <c r="X210" s="36">
        <f>SUMIFS(СВЦЭМ!$F$33:$F$776,СВЦЭМ!$A$33:$A$776,$A210,СВЦЭМ!$B$33:$B$776,X$208)+'СЕТ СН'!$F$15</f>
        <v>152.01150102</v>
      </c>
      <c r="Y210" s="36">
        <f>SUMIFS(СВЦЭМ!$F$33:$F$776,СВЦЭМ!$A$33:$A$776,$A210,СВЦЭМ!$B$33:$B$776,Y$208)+'СЕТ СН'!$F$15</f>
        <v>153.76234737999999</v>
      </c>
    </row>
    <row r="211" spans="1:27" ht="15.75" x14ac:dyDescent="0.2">
      <c r="A211" s="35">
        <f t="shared" ref="A211:A236" si="6">A210+1</f>
        <v>44230</v>
      </c>
      <c r="B211" s="36">
        <f>SUMIFS(СВЦЭМ!$F$33:$F$776,СВЦЭМ!$A$33:$A$776,$A211,СВЦЭМ!$B$33:$B$776,B$208)+'СЕТ СН'!$F$15</f>
        <v>140.87082081</v>
      </c>
      <c r="C211" s="36">
        <f>SUMIFS(СВЦЭМ!$F$33:$F$776,СВЦЭМ!$A$33:$A$776,$A211,СВЦЭМ!$B$33:$B$776,C$208)+'СЕТ СН'!$F$15</f>
        <v>144.75792677999999</v>
      </c>
      <c r="D211" s="36">
        <f>SUMIFS(СВЦЭМ!$F$33:$F$776,СВЦЭМ!$A$33:$A$776,$A211,СВЦЭМ!$B$33:$B$776,D$208)+'СЕТ СН'!$F$15</f>
        <v>145.65719207999999</v>
      </c>
      <c r="E211" s="36">
        <f>SUMIFS(СВЦЭМ!$F$33:$F$776,СВЦЭМ!$A$33:$A$776,$A211,СВЦЭМ!$B$33:$B$776,E$208)+'СЕТ СН'!$F$15</f>
        <v>145.47365972</v>
      </c>
      <c r="F211" s="36">
        <f>SUMIFS(СВЦЭМ!$F$33:$F$776,СВЦЭМ!$A$33:$A$776,$A211,СВЦЭМ!$B$33:$B$776,F$208)+'СЕТ СН'!$F$15</f>
        <v>144.61220184000001</v>
      </c>
      <c r="G211" s="36">
        <f>SUMIFS(СВЦЭМ!$F$33:$F$776,СВЦЭМ!$A$33:$A$776,$A211,СВЦЭМ!$B$33:$B$776,G$208)+'СЕТ СН'!$F$15</f>
        <v>143.42862722000001</v>
      </c>
      <c r="H211" s="36">
        <f>SUMIFS(СВЦЭМ!$F$33:$F$776,СВЦЭМ!$A$33:$A$776,$A211,СВЦЭМ!$B$33:$B$776,H$208)+'СЕТ СН'!$F$15</f>
        <v>139.47609306999999</v>
      </c>
      <c r="I211" s="36">
        <f>SUMIFS(СВЦЭМ!$F$33:$F$776,СВЦЭМ!$A$33:$A$776,$A211,СВЦЭМ!$B$33:$B$776,I$208)+'СЕТ СН'!$F$15</f>
        <v>140.91706640999999</v>
      </c>
      <c r="J211" s="36">
        <f>SUMIFS(СВЦЭМ!$F$33:$F$776,СВЦЭМ!$A$33:$A$776,$A211,СВЦЭМ!$B$33:$B$776,J$208)+'СЕТ СН'!$F$15</f>
        <v>140.83334422999999</v>
      </c>
      <c r="K211" s="36">
        <f>SUMIFS(СВЦЭМ!$F$33:$F$776,СВЦЭМ!$A$33:$A$776,$A211,СВЦЭМ!$B$33:$B$776,K$208)+'СЕТ СН'!$F$15</f>
        <v>138.24488374000001</v>
      </c>
      <c r="L211" s="36">
        <f>SUMIFS(СВЦЭМ!$F$33:$F$776,СВЦЭМ!$A$33:$A$776,$A211,СВЦЭМ!$B$33:$B$776,L$208)+'СЕТ СН'!$F$15</f>
        <v>138.99644004999999</v>
      </c>
      <c r="M211" s="36">
        <f>SUMIFS(СВЦЭМ!$F$33:$F$776,СВЦЭМ!$A$33:$A$776,$A211,СВЦЭМ!$B$33:$B$776,M$208)+'СЕТ СН'!$F$15</f>
        <v>138.72715299999999</v>
      </c>
      <c r="N211" s="36">
        <f>SUMIFS(СВЦЭМ!$F$33:$F$776,СВЦЭМ!$A$33:$A$776,$A211,СВЦЭМ!$B$33:$B$776,N$208)+'СЕТ СН'!$F$15</f>
        <v>141.0954165</v>
      </c>
      <c r="O211" s="36">
        <f>SUMIFS(СВЦЭМ!$F$33:$F$776,СВЦЭМ!$A$33:$A$776,$A211,СВЦЭМ!$B$33:$B$776,O$208)+'СЕТ СН'!$F$15</f>
        <v>141.25606579999999</v>
      </c>
      <c r="P211" s="36">
        <f>SUMIFS(СВЦЭМ!$F$33:$F$776,СВЦЭМ!$A$33:$A$776,$A211,СВЦЭМ!$B$33:$B$776,P$208)+'СЕТ СН'!$F$15</f>
        <v>140.77035795</v>
      </c>
      <c r="Q211" s="36">
        <f>SUMIFS(СВЦЭМ!$F$33:$F$776,СВЦЭМ!$A$33:$A$776,$A211,СВЦЭМ!$B$33:$B$776,Q$208)+'СЕТ СН'!$F$15</f>
        <v>141.16470902</v>
      </c>
      <c r="R211" s="36">
        <f>SUMIFS(СВЦЭМ!$F$33:$F$776,СВЦЭМ!$A$33:$A$776,$A211,СВЦЭМ!$B$33:$B$776,R$208)+'СЕТ СН'!$F$15</f>
        <v>141.27154937</v>
      </c>
      <c r="S211" s="36">
        <f>SUMIFS(СВЦЭМ!$F$33:$F$776,СВЦЭМ!$A$33:$A$776,$A211,СВЦЭМ!$B$33:$B$776,S$208)+'СЕТ СН'!$F$15</f>
        <v>141.61239957000001</v>
      </c>
      <c r="T211" s="36">
        <f>SUMIFS(СВЦЭМ!$F$33:$F$776,СВЦЭМ!$A$33:$A$776,$A211,СВЦЭМ!$B$33:$B$776,T$208)+'СЕТ СН'!$F$15</f>
        <v>141.29631233999999</v>
      </c>
      <c r="U211" s="36">
        <f>SUMIFS(СВЦЭМ!$F$33:$F$776,СВЦЭМ!$A$33:$A$776,$A211,СВЦЭМ!$B$33:$B$776,U$208)+'СЕТ СН'!$F$15</f>
        <v>141.19244130000001</v>
      </c>
      <c r="V211" s="36">
        <f>SUMIFS(СВЦЭМ!$F$33:$F$776,СВЦЭМ!$A$33:$A$776,$A211,СВЦЭМ!$B$33:$B$776,V$208)+'СЕТ СН'!$F$15</f>
        <v>141.01039716</v>
      </c>
      <c r="W211" s="36">
        <f>SUMIFS(СВЦЭМ!$F$33:$F$776,СВЦЭМ!$A$33:$A$776,$A211,СВЦЭМ!$B$33:$B$776,W$208)+'СЕТ СН'!$F$15</f>
        <v>141.87460012</v>
      </c>
      <c r="X211" s="36">
        <f>SUMIFS(СВЦЭМ!$F$33:$F$776,СВЦЭМ!$A$33:$A$776,$A211,СВЦЭМ!$B$33:$B$776,X$208)+'СЕТ СН'!$F$15</f>
        <v>142.04056722999999</v>
      </c>
      <c r="Y211" s="36">
        <f>SUMIFS(СВЦЭМ!$F$33:$F$776,СВЦЭМ!$A$33:$A$776,$A211,СВЦЭМ!$B$33:$B$776,Y$208)+'СЕТ СН'!$F$15</f>
        <v>145.28760288000001</v>
      </c>
    </row>
    <row r="212" spans="1:27" ht="15.75" x14ac:dyDescent="0.2">
      <c r="A212" s="35">
        <f t="shared" si="6"/>
        <v>44231</v>
      </c>
      <c r="B212" s="36">
        <f>SUMIFS(СВЦЭМ!$F$33:$F$776,СВЦЭМ!$A$33:$A$776,$A212,СВЦЭМ!$B$33:$B$776,B$208)+'СЕТ СН'!$F$15</f>
        <v>151.90161878000001</v>
      </c>
      <c r="C212" s="36">
        <f>SUMIFS(СВЦЭМ!$F$33:$F$776,СВЦЭМ!$A$33:$A$776,$A212,СВЦЭМ!$B$33:$B$776,C$208)+'СЕТ СН'!$F$15</f>
        <v>154.88488430999999</v>
      </c>
      <c r="D212" s="36">
        <f>SUMIFS(СВЦЭМ!$F$33:$F$776,СВЦЭМ!$A$33:$A$776,$A212,СВЦЭМ!$B$33:$B$776,D$208)+'СЕТ СН'!$F$15</f>
        <v>155.47036603999999</v>
      </c>
      <c r="E212" s="36">
        <f>SUMIFS(СВЦЭМ!$F$33:$F$776,СВЦЭМ!$A$33:$A$776,$A212,СВЦЭМ!$B$33:$B$776,E$208)+'СЕТ СН'!$F$15</f>
        <v>154.99751681999999</v>
      </c>
      <c r="F212" s="36">
        <f>SUMIFS(СВЦЭМ!$F$33:$F$776,СВЦЭМ!$A$33:$A$776,$A212,СВЦЭМ!$B$33:$B$776,F$208)+'СЕТ СН'!$F$15</f>
        <v>154.33105051000001</v>
      </c>
      <c r="G212" s="36">
        <f>SUMIFS(СВЦЭМ!$F$33:$F$776,СВЦЭМ!$A$33:$A$776,$A212,СВЦЭМ!$B$33:$B$776,G$208)+'СЕТ СН'!$F$15</f>
        <v>154.16532719</v>
      </c>
      <c r="H212" s="36">
        <f>SUMIFS(СВЦЭМ!$F$33:$F$776,СВЦЭМ!$A$33:$A$776,$A212,СВЦЭМ!$B$33:$B$776,H$208)+'СЕТ СН'!$F$15</f>
        <v>148.91203809000001</v>
      </c>
      <c r="I212" s="36">
        <f>SUMIFS(СВЦЭМ!$F$33:$F$776,СВЦЭМ!$A$33:$A$776,$A212,СВЦЭМ!$B$33:$B$776,I$208)+'СЕТ СН'!$F$15</f>
        <v>145.80698064000001</v>
      </c>
      <c r="J212" s="36">
        <f>SUMIFS(СВЦЭМ!$F$33:$F$776,СВЦЭМ!$A$33:$A$776,$A212,СВЦЭМ!$B$33:$B$776,J$208)+'СЕТ СН'!$F$15</f>
        <v>142.25679048999999</v>
      </c>
      <c r="K212" s="36">
        <f>SUMIFS(СВЦЭМ!$F$33:$F$776,СВЦЭМ!$A$33:$A$776,$A212,СВЦЭМ!$B$33:$B$776,K$208)+'СЕТ СН'!$F$15</f>
        <v>141.95079946999999</v>
      </c>
      <c r="L212" s="36">
        <f>SUMIFS(СВЦЭМ!$F$33:$F$776,СВЦЭМ!$A$33:$A$776,$A212,СВЦЭМ!$B$33:$B$776,L$208)+'СЕТ СН'!$F$15</f>
        <v>140.80409359000001</v>
      </c>
      <c r="M212" s="36">
        <f>SUMIFS(СВЦЭМ!$F$33:$F$776,СВЦЭМ!$A$33:$A$776,$A212,СВЦЭМ!$B$33:$B$776,M$208)+'СЕТ СН'!$F$15</f>
        <v>142.96677618999999</v>
      </c>
      <c r="N212" s="36">
        <f>SUMIFS(СВЦЭМ!$F$33:$F$776,СВЦЭМ!$A$33:$A$776,$A212,СВЦЭМ!$B$33:$B$776,N$208)+'СЕТ СН'!$F$15</f>
        <v>146.64112165</v>
      </c>
      <c r="O212" s="36">
        <f>SUMIFS(СВЦЭМ!$F$33:$F$776,СВЦЭМ!$A$33:$A$776,$A212,СВЦЭМ!$B$33:$B$776,O$208)+'СЕТ СН'!$F$15</f>
        <v>146.63316997000001</v>
      </c>
      <c r="P212" s="36">
        <f>SUMIFS(СВЦЭМ!$F$33:$F$776,СВЦЭМ!$A$33:$A$776,$A212,СВЦЭМ!$B$33:$B$776,P$208)+'СЕТ СН'!$F$15</f>
        <v>147.7236719</v>
      </c>
      <c r="Q212" s="36">
        <f>SUMIFS(СВЦЭМ!$F$33:$F$776,СВЦЭМ!$A$33:$A$776,$A212,СВЦЭМ!$B$33:$B$776,Q$208)+'СЕТ СН'!$F$15</f>
        <v>147.60475865999999</v>
      </c>
      <c r="R212" s="36">
        <f>SUMIFS(СВЦЭМ!$F$33:$F$776,СВЦЭМ!$A$33:$A$776,$A212,СВЦЭМ!$B$33:$B$776,R$208)+'СЕТ СН'!$F$15</f>
        <v>147.29681414999999</v>
      </c>
      <c r="S212" s="36">
        <f>SUMIFS(СВЦЭМ!$F$33:$F$776,СВЦЭМ!$A$33:$A$776,$A212,СВЦЭМ!$B$33:$B$776,S$208)+'СЕТ СН'!$F$15</f>
        <v>147.03685408999999</v>
      </c>
      <c r="T212" s="36">
        <f>SUMIFS(СВЦЭМ!$F$33:$F$776,СВЦЭМ!$A$33:$A$776,$A212,СВЦЭМ!$B$33:$B$776,T$208)+'СЕТ СН'!$F$15</f>
        <v>143.02256847000001</v>
      </c>
      <c r="U212" s="36">
        <f>SUMIFS(СВЦЭМ!$F$33:$F$776,СВЦЭМ!$A$33:$A$776,$A212,СВЦЭМ!$B$33:$B$776,U$208)+'СЕТ СН'!$F$15</f>
        <v>141.76465657</v>
      </c>
      <c r="V212" s="36">
        <f>SUMIFS(СВЦЭМ!$F$33:$F$776,СВЦЭМ!$A$33:$A$776,$A212,СВЦЭМ!$B$33:$B$776,V$208)+'СЕТ СН'!$F$15</f>
        <v>144.86140184999999</v>
      </c>
      <c r="W212" s="36">
        <f>SUMIFS(СВЦЭМ!$F$33:$F$776,СВЦЭМ!$A$33:$A$776,$A212,СВЦЭМ!$B$33:$B$776,W$208)+'СЕТ СН'!$F$15</f>
        <v>148.46843645999999</v>
      </c>
      <c r="X212" s="36">
        <f>SUMIFS(СВЦЭМ!$F$33:$F$776,СВЦЭМ!$A$33:$A$776,$A212,СВЦЭМ!$B$33:$B$776,X$208)+'СЕТ СН'!$F$15</f>
        <v>150.05644760999999</v>
      </c>
      <c r="Y212" s="36">
        <f>SUMIFS(СВЦЭМ!$F$33:$F$776,СВЦЭМ!$A$33:$A$776,$A212,СВЦЭМ!$B$33:$B$776,Y$208)+'СЕТ СН'!$F$15</f>
        <v>153.32541039</v>
      </c>
    </row>
    <row r="213" spans="1:27" ht="15.75" x14ac:dyDescent="0.2">
      <c r="A213" s="35">
        <f t="shared" si="6"/>
        <v>44232</v>
      </c>
      <c r="B213" s="36">
        <f>SUMIFS(СВЦЭМ!$F$33:$F$776,СВЦЭМ!$A$33:$A$776,$A213,СВЦЭМ!$B$33:$B$776,B$208)+'СЕТ СН'!$F$15</f>
        <v>154.16460946999999</v>
      </c>
      <c r="C213" s="36">
        <f>SUMIFS(СВЦЭМ!$F$33:$F$776,СВЦЭМ!$A$33:$A$776,$A213,СВЦЭМ!$B$33:$B$776,C$208)+'СЕТ СН'!$F$15</f>
        <v>157.36413619000001</v>
      </c>
      <c r="D213" s="36">
        <f>SUMIFS(СВЦЭМ!$F$33:$F$776,СВЦЭМ!$A$33:$A$776,$A213,СВЦЭМ!$B$33:$B$776,D$208)+'СЕТ СН'!$F$15</f>
        <v>158.00252215</v>
      </c>
      <c r="E213" s="36">
        <f>SUMIFS(СВЦЭМ!$F$33:$F$776,СВЦЭМ!$A$33:$A$776,$A213,СВЦЭМ!$B$33:$B$776,E$208)+'СЕТ СН'!$F$15</f>
        <v>158.2355982</v>
      </c>
      <c r="F213" s="36">
        <f>SUMIFS(СВЦЭМ!$F$33:$F$776,СВЦЭМ!$A$33:$A$776,$A213,СВЦЭМ!$B$33:$B$776,F$208)+'СЕТ СН'!$F$15</f>
        <v>156.95737557000001</v>
      </c>
      <c r="G213" s="36">
        <f>SUMIFS(СВЦЭМ!$F$33:$F$776,СВЦЭМ!$A$33:$A$776,$A213,СВЦЭМ!$B$33:$B$776,G$208)+'СЕТ СН'!$F$15</f>
        <v>156.51509121999999</v>
      </c>
      <c r="H213" s="36">
        <f>SUMIFS(СВЦЭМ!$F$33:$F$776,СВЦЭМ!$A$33:$A$776,$A213,СВЦЭМ!$B$33:$B$776,H$208)+'СЕТ СН'!$F$15</f>
        <v>151.67063863999999</v>
      </c>
      <c r="I213" s="36">
        <f>SUMIFS(СВЦЭМ!$F$33:$F$776,СВЦЭМ!$A$33:$A$776,$A213,СВЦЭМ!$B$33:$B$776,I$208)+'СЕТ СН'!$F$15</f>
        <v>149.78244896999999</v>
      </c>
      <c r="J213" s="36">
        <f>SUMIFS(СВЦЭМ!$F$33:$F$776,СВЦЭМ!$A$33:$A$776,$A213,СВЦЭМ!$B$33:$B$776,J$208)+'СЕТ СН'!$F$15</f>
        <v>144.73254022</v>
      </c>
      <c r="K213" s="36">
        <f>SUMIFS(СВЦЭМ!$F$33:$F$776,СВЦЭМ!$A$33:$A$776,$A213,СВЦЭМ!$B$33:$B$776,K$208)+'СЕТ СН'!$F$15</f>
        <v>142.86494322999999</v>
      </c>
      <c r="L213" s="36">
        <f>SUMIFS(СВЦЭМ!$F$33:$F$776,СВЦЭМ!$A$33:$A$776,$A213,СВЦЭМ!$B$33:$B$776,L$208)+'СЕТ СН'!$F$15</f>
        <v>141.48915385999999</v>
      </c>
      <c r="M213" s="36">
        <f>SUMIFS(СВЦЭМ!$F$33:$F$776,СВЦЭМ!$A$33:$A$776,$A213,СВЦЭМ!$B$33:$B$776,M$208)+'СЕТ СН'!$F$15</f>
        <v>140.55323573000001</v>
      </c>
      <c r="N213" s="36">
        <f>SUMIFS(СВЦЭМ!$F$33:$F$776,СВЦЭМ!$A$33:$A$776,$A213,СВЦЭМ!$B$33:$B$776,N$208)+'СЕТ СН'!$F$15</f>
        <v>143.13504284999999</v>
      </c>
      <c r="O213" s="36">
        <f>SUMIFS(СВЦЭМ!$F$33:$F$776,СВЦЭМ!$A$33:$A$776,$A213,СВЦЭМ!$B$33:$B$776,O$208)+'СЕТ СН'!$F$15</f>
        <v>143.29891834</v>
      </c>
      <c r="P213" s="36">
        <f>SUMIFS(СВЦЭМ!$F$33:$F$776,СВЦЭМ!$A$33:$A$776,$A213,СВЦЭМ!$B$33:$B$776,P$208)+'СЕТ СН'!$F$15</f>
        <v>144.69154155999999</v>
      </c>
      <c r="Q213" s="36">
        <f>SUMIFS(СВЦЭМ!$F$33:$F$776,СВЦЭМ!$A$33:$A$776,$A213,СВЦЭМ!$B$33:$B$776,Q$208)+'СЕТ СН'!$F$15</f>
        <v>145.76035866000001</v>
      </c>
      <c r="R213" s="36">
        <f>SUMIFS(СВЦЭМ!$F$33:$F$776,СВЦЭМ!$A$33:$A$776,$A213,СВЦЭМ!$B$33:$B$776,R$208)+'СЕТ СН'!$F$15</f>
        <v>145.59548684999999</v>
      </c>
      <c r="S213" s="36">
        <f>SUMIFS(СВЦЭМ!$F$33:$F$776,СВЦЭМ!$A$33:$A$776,$A213,СВЦЭМ!$B$33:$B$776,S$208)+'СЕТ СН'!$F$15</f>
        <v>144.02060975000001</v>
      </c>
      <c r="T213" s="36">
        <f>SUMIFS(СВЦЭМ!$F$33:$F$776,СВЦЭМ!$A$33:$A$776,$A213,СВЦЭМ!$B$33:$B$776,T$208)+'СЕТ СН'!$F$15</f>
        <v>140.472129</v>
      </c>
      <c r="U213" s="36">
        <f>SUMIFS(СВЦЭМ!$F$33:$F$776,СВЦЭМ!$A$33:$A$776,$A213,СВЦЭМ!$B$33:$B$776,U$208)+'СЕТ СН'!$F$15</f>
        <v>137.36980983999999</v>
      </c>
      <c r="V213" s="36">
        <f>SUMIFS(СВЦЭМ!$F$33:$F$776,СВЦЭМ!$A$33:$A$776,$A213,СВЦЭМ!$B$33:$B$776,V$208)+'СЕТ СН'!$F$15</f>
        <v>137.78424871999999</v>
      </c>
      <c r="W213" s="36">
        <f>SUMIFS(СВЦЭМ!$F$33:$F$776,СВЦЭМ!$A$33:$A$776,$A213,СВЦЭМ!$B$33:$B$776,W$208)+'СЕТ СН'!$F$15</f>
        <v>139.82513993000001</v>
      </c>
      <c r="X213" s="36">
        <f>SUMIFS(СВЦЭМ!$F$33:$F$776,СВЦЭМ!$A$33:$A$776,$A213,СВЦЭМ!$B$33:$B$776,X$208)+'СЕТ СН'!$F$15</f>
        <v>142.71146413</v>
      </c>
      <c r="Y213" s="36">
        <f>SUMIFS(СВЦЭМ!$F$33:$F$776,СВЦЭМ!$A$33:$A$776,$A213,СВЦЭМ!$B$33:$B$776,Y$208)+'СЕТ СН'!$F$15</f>
        <v>144.74810238000001</v>
      </c>
    </row>
    <row r="214" spans="1:27" ht="15.75" x14ac:dyDescent="0.2">
      <c r="A214" s="35">
        <f t="shared" si="6"/>
        <v>44233</v>
      </c>
      <c r="B214" s="36">
        <f>SUMIFS(СВЦЭМ!$F$33:$F$776,СВЦЭМ!$A$33:$A$776,$A214,СВЦЭМ!$B$33:$B$776,B$208)+'СЕТ СН'!$F$15</f>
        <v>148.84011194000001</v>
      </c>
      <c r="C214" s="36">
        <f>SUMIFS(СВЦЭМ!$F$33:$F$776,СВЦЭМ!$A$33:$A$776,$A214,СВЦЭМ!$B$33:$B$776,C$208)+'СЕТ СН'!$F$15</f>
        <v>152.03768848999999</v>
      </c>
      <c r="D214" s="36">
        <f>SUMIFS(СВЦЭМ!$F$33:$F$776,СВЦЭМ!$A$33:$A$776,$A214,СВЦЭМ!$B$33:$B$776,D$208)+'СЕТ СН'!$F$15</f>
        <v>151.91353025999999</v>
      </c>
      <c r="E214" s="36">
        <f>SUMIFS(СВЦЭМ!$F$33:$F$776,СВЦЭМ!$A$33:$A$776,$A214,СВЦЭМ!$B$33:$B$776,E$208)+'СЕТ СН'!$F$15</f>
        <v>153.29735292000001</v>
      </c>
      <c r="F214" s="36">
        <f>SUMIFS(СВЦЭМ!$F$33:$F$776,СВЦЭМ!$A$33:$A$776,$A214,СВЦЭМ!$B$33:$B$776,F$208)+'СЕТ СН'!$F$15</f>
        <v>155.35915482999999</v>
      </c>
      <c r="G214" s="36">
        <f>SUMIFS(СВЦЭМ!$F$33:$F$776,СВЦЭМ!$A$33:$A$776,$A214,СВЦЭМ!$B$33:$B$776,G$208)+'СЕТ СН'!$F$15</f>
        <v>154.69503169999999</v>
      </c>
      <c r="H214" s="36">
        <f>SUMIFS(СВЦЭМ!$F$33:$F$776,СВЦЭМ!$A$33:$A$776,$A214,СВЦЭМ!$B$33:$B$776,H$208)+'СЕТ СН'!$F$15</f>
        <v>152.83827209</v>
      </c>
      <c r="I214" s="36">
        <f>SUMIFS(СВЦЭМ!$F$33:$F$776,СВЦЭМ!$A$33:$A$776,$A214,СВЦЭМ!$B$33:$B$776,I$208)+'СЕТ СН'!$F$15</f>
        <v>149.36296039000001</v>
      </c>
      <c r="J214" s="36">
        <f>SUMIFS(СВЦЭМ!$F$33:$F$776,СВЦЭМ!$A$33:$A$776,$A214,СВЦЭМ!$B$33:$B$776,J$208)+'СЕТ СН'!$F$15</f>
        <v>144.12669893</v>
      </c>
      <c r="K214" s="36">
        <f>SUMIFS(СВЦЭМ!$F$33:$F$776,СВЦЭМ!$A$33:$A$776,$A214,СВЦЭМ!$B$33:$B$776,K$208)+'СЕТ СН'!$F$15</f>
        <v>139.12184995999999</v>
      </c>
      <c r="L214" s="36">
        <f>SUMIFS(СВЦЭМ!$F$33:$F$776,СВЦЭМ!$A$33:$A$776,$A214,СВЦЭМ!$B$33:$B$776,L$208)+'СЕТ СН'!$F$15</f>
        <v>137.54691258</v>
      </c>
      <c r="M214" s="36">
        <f>SUMIFS(СВЦЭМ!$F$33:$F$776,СВЦЭМ!$A$33:$A$776,$A214,СВЦЭМ!$B$33:$B$776,M$208)+'СЕТ СН'!$F$15</f>
        <v>137.77409947000001</v>
      </c>
      <c r="N214" s="36">
        <f>SUMIFS(СВЦЭМ!$F$33:$F$776,СВЦЭМ!$A$33:$A$776,$A214,СВЦЭМ!$B$33:$B$776,N$208)+'СЕТ СН'!$F$15</f>
        <v>139.96724505</v>
      </c>
      <c r="O214" s="36">
        <f>SUMIFS(СВЦЭМ!$F$33:$F$776,СВЦЭМ!$A$33:$A$776,$A214,СВЦЭМ!$B$33:$B$776,O$208)+'СЕТ СН'!$F$15</f>
        <v>142.18048100999999</v>
      </c>
      <c r="P214" s="36">
        <f>SUMIFS(СВЦЭМ!$F$33:$F$776,СВЦЭМ!$A$33:$A$776,$A214,СВЦЭМ!$B$33:$B$776,P$208)+'СЕТ СН'!$F$15</f>
        <v>143.09539763999999</v>
      </c>
      <c r="Q214" s="36">
        <f>SUMIFS(СВЦЭМ!$F$33:$F$776,СВЦЭМ!$A$33:$A$776,$A214,СВЦЭМ!$B$33:$B$776,Q$208)+'СЕТ СН'!$F$15</f>
        <v>144.96362073</v>
      </c>
      <c r="R214" s="36">
        <f>SUMIFS(СВЦЭМ!$F$33:$F$776,СВЦЭМ!$A$33:$A$776,$A214,СВЦЭМ!$B$33:$B$776,R$208)+'СЕТ СН'!$F$15</f>
        <v>144.68344089000001</v>
      </c>
      <c r="S214" s="36">
        <f>SUMIFS(СВЦЭМ!$F$33:$F$776,СВЦЭМ!$A$33:$A$776,$A214,СВЦЭМ!$B$33:$B$776,S$208)+'СЕТ СН'!$F$15</f>
        <v>142.13930658999999</v>
      </c>
      <c r="T214" s="36">
        <f>SUMIFS(СВЦЭМ!$F$33:$F$776,СВЦЭМ!$A$33:$A$776,$A214,СВЦЭМ!$B$33:$B$776,T$208)+'СЕТ СН'!$F$15</f>
        <v>138.76608214999999</v>
      </c>
      <c r="U214" s="36">
        <f>SUMIFS(СВЦЭМ!$F$33:$F$776,СВЦЭМ!$A$33:$A$776,$A214,СВЦЭМ!$B$33:$B$776,U$208)+'СЕТ СН'!$F$15</f>
        <v>139.30188888000001</v>
      </c>
      <c r="V214" s="36">
        <f>SUMIFS(СВЦЭМ!$F$33:$F$776,СВЦЭМ!$A$33:$A$776,$A214,СВЦЭМ!$B$33:$B$776,V$208)+'СЕТ СН'!$F$15</f>
        <v>141.64902026999999</v>
      </c>
      <c r="W214" s="36">
        <f>SUMIFS(СВЦЭМ!$F$33:$F$776,СВЦЭМ!$A$33:$A$776,$A214,СВЦЭМ!$B$33:$B$776,W$208)+'СЕТ СН'!$F$15</f>
        <v>143.94747483</v>
      </c>
      <c r="X214" s="36">
        <f>SUMIFS(СВЦЭМ!$F$33:$F$776,СВЦЭМ!$A$33:$A$776,$A214,СВЦЭМ!$B$33:$B$776,X$208)+'СЕТ СН'!$F$15</f>
        <v>146.42991255999999</v>
      </c>
      <c r="Y214" s="36">
        <f>SUMIFS(СВЦЭМ!$F$33:$F$776,СВЦЭМ!$A$33:$A$776,$A214,СВЦЭМ!$B$33:$B$776,Y$208)+'СЕТ СН'!$F$15</f>
        <v>149.31883685</v>
      </c>
    </row>
    <row r="215" spans="1:27" ht="15.75" x14ac:dyDescent="0.2">
      <c r="A215" s="35">
        <f t="shared" si="6"/>
        <v>44234</v>
      </c>
      <c r="B215" s="36">
        <f>SUMIFS(СВЦЭМ!$F$33:$F$776,СВЦЭМ!$A$33:$A$776,$A215,СВЦЭМ!$B$33:$B$776,B$208)+'СЕТ СН'!$F$15</f>
        <v>148.74326117999999</v>
      </c>
      <c r="C215" s="36">
        <f>SUMIFS(СВЦЭМ!$F$33:$F$776,СВЦЭМ!$A$33:$A$776,$A215,СВЦЭМ!$B$33:$B$776,C$208)+'СЕТ СН'!$F$15</f>
        <v>151.62612528</v>
      </c>
      <c r="D215" s="36">
        <f>SUMIFS(СВЦЭМ!$F$33:$F$776,СВЦЭМ!$A$33:$A$776,$A215,СВЦЭМ!$B$33:$B$776,D$208)+'СЕТ СН'!$F$15</f>
        <v>151.52730227000001</v>
      </c>
      <c r="E215" s="36">
        <f>SUMIFS(СВЦЭМ!$F$33:$F$776,СВЦЭМ!$A$33:$A$776,$A215,СВЦЭМ!$B$33:$B$776,E$208)+'СЕТ СН'!$F$15</f>
        <v>152.43281064999999</v>
      </c>
      <c r="F215" s="36">
        <f>SUMIFS(СВЦЭМ!$F$33:$F$776,СВЦЭМ!$A$33:$A$776,$A215,СВЦЭМ!$B$33:$B$776,F$208)+'СЕТ СН'!$F$15</f>
        <v>153.90357412</v>
      </c>
      <c r="G215" s="36">
        <f>SUMIFS(СВЦЭМ!$F$33:$F$776,СВЦЭМ!$A$33:$A$776,$A215,СВЦЭМ!$B$33:$B$776,G$208)+'СЕТ СН'!$F$15</f>
        <v>152.83882514000001</v>
      </c>
      <c r="H215" s="36">
        <f>SUMIFS(СВЦЭМ!$F$33:$F$776,СВЦЭМ!$A$33:$A$776,$A215,СВЦЭМ!$B$33:$B$776,H$208)+'СЕТ СН'!$F$15</f>
        <v>151.85610947999999</v>
      </c>
      <c r="I215" s="36">
        <f>SUMIFS(СВЦЭМ!$F$33:$F$776,СВЦЭМ!$A$33:$A$776,$A215,СВЦЭМ!$B$33:$B$776,I$208)+'СЕТ СН'!$F$15</f>
        <v>149.91496389</v>
      </c>
      <c r="J215" s="36">
        <f>SUMIFS(СВЦЭМ!$F$33:$F$776,СВЦЭМ!$A$33:$A$776,$A215,СВЦЭМ!$B$33:$B$776,J$208)+'СЕТ СН'!$F$15</f>
        <v>146.93453223</v>
      </c>
      <c r="K215" s="36">
        <f>SUMIFS(СВЦЭМ!$F$33:$F$776,СВЦЭМ!$A$33:$A$776,$A215,СВЦЭМ!$B$33:$B$776,K$208)+'СЕТ СН'!$F$15</f>
        <v>144.08001118999999</v>
      </c>
      <c r="L215" s="36">
        <f>SUMIFS(СВЦЭМ!$F$33:$F$776,СВЦЭМ!$A$33:$A$776,$A215,СВЦЭМ!$B$33:$B$776,L$208)+'СЕТ СН'!$F$15</f>
        <v>141.45868064000001</v>
      </c>
      <c r="M215" s="36">
        <f>SUMIFS(СВЦЭМ!$F$33:$F$776,СВЦЭМ!$A$33:$A$776,$A215,СВЦЭМ!$B$33:$B$776,M$208)+'СЕТ СН'!$F$15</f>
        <v>140.10188649</v>
      </c>
      <c r="N215" s="36">
        <f>SUMIFS(СВЦЭМ!$F$33:$F$776,СВЦЭМ!$A$33:$A$776,$A215,СВЦЭМ!$B$33:$B$776,N$208)+'СЕТ СН'!$F$15</f>
        <v>141.97455467</v>
      </c>
      <c r="O215" s="36">
        <f>SUMIFS(СВЦЭМ!$F$33:$F$776,СВЦЭМ!$A$33:$A$776,$A215,СВЦЭМ!$B$33:$B$776,O$208)+'СЕТ СН'!$F$15</f>
        <v>144.61362416</v>
      </c>
      <c r="P215" s="36">
        <f>SUMIFS(СВЦЭМ!$F$33:$F$776,СВЦЭМ!$A$33:$A$776,$A215,СВЦЭМ!$B$33:$B$776,P$208)+'СЕТ СН'!$F$15</f>
        <v>146.80867233999999</v>
      </c>
      <c r="Q215" s="36">
        <f>SUMIFS(СВЦЭМ!$F$33:$F$776,СВЦЭМ!$A$33:$A$776,$A215,СВЦЭМ!$B$33:$B$776,Q$208)+'СЕТ СН'!$F$15</f>
        <v>147.50708621000001</v>
      </c>
      <c r="R215" s="36">
        <f>SUMIFS(СВЦЭМ!$F$33:$F$776,СВЦЭМ!$A$33:$A$776,$A215,СВЦЭМ!$B$33:$B$776,R$208)+'СЕТ СН'!$F$15</f>
        <v>146.06644648</v>
      </c>
      <c r="S215" s="36">
        <f>SUMIFS(СВЦЭМ!$F$33:$F$776,СВЦЭМ!$A$33:$A$776,$A215,СВЦЭМ!$B$33:$B$776,S$208)+'СЕТ СН'!$F$15</f>
        <v>143.41617178999999</v>
      </c>
      <c r="T215" s="36">
        <f>SUMIFS(СВЦЭМ!$F$33:$F$776,СВЦЭМ!$A$33:$A$776,$A215,СВЦЭМ!$B$33:$B$776,T$208)+'СЕТ СН'!$F$15</f>
        <v>139.06595021999999</v>
      </c>
      <c r="U215" s="36">
        <f>SUMIFS(СВЦЭМ!$F$33:$F$776,СВЦЭМ!$A$33:$A$776,$A215,СВЦЭМ!$B$33:$B$776,U$208)+'СЕТ СН'!$F$15</f>
        <v>140.65071320999999</v>
      </c>
      <c r="V215" s="36">
        <f>SUMIFS(СВЦЭМ!$F$33:$F$776,СВЦЭМ!$A$33:$A$776,$A215,СВЦЭМ!$B$33:$B$776,V$208)+'СЕТ СН'!$F$15</f>
        <v>142.39047937000001</v>
      </c>
      <c r="W215" s="36">
        <f>SUMIFS(СВЦЭМ!$F$33:$F$776,СВЦЭМ!$A$33:$A$776,$A215,СВЦЭМ!$B$33:$B$776,W$208)+'СЕТ СН'!$F$15</f>
        <v>144.27512225000001</v>
      </c>
      <c r="X215" s="36">
        <f>SUMIFS(СВЦЭМ!$F$33:$F$776,СВЦЭМ!$A$33:$A$776,$A215,СВЦЭМ!$B$33:$B$776,X$208)+'СЕТ СН'!$F$15</f>
        <v>147.29177974000001</v>
      </c>
      <c r="Y215" s="36">
        <f>SUMIFS(СВЦЭМ!$F$33:$F$776,СВЦЭМ!$A$33:$A$776,$A215,СВЦЭМ!$B$33:$B$776,Y$208)+'СЕТ СН'!$F$15</f>
        <v>150.94268255</v>
      </c>
    </row>
    <row r="216" spans="1:27" ht="15.75" x14ac:dyDescent="0.2">
      <c r="A216" s="35">
        <f t="shared" si="6"/>
        <v>44235</v>
      </c>
      <c r="B216" s="36">
        <f>SUMIFS(СВЦЭМ!$F$33:$F$776,СВЦЭМ!$A$33:$A$776,$A216,СВЦЭМ!$B$33:$B$776,B$208)+'СЕТ СН'!$F$15</f>
        <v>150.01403565000001</v>
      </c>
      <c r="C216" s="36">
        <f>SUMIFS(СВЦЭМ!$F$33:$F$776,СВЦЭМ!$A$33:$A$776,$A216,СВЦЭМ!$B$33:$B$776,C$208)+'СЕТ СН'!$F$15</f>
        <v>154.8924303</v>
      </c>
      <c r="D216" s="36">
        <f>SUMIFS(СВЦЭМ!$F$33:$F$776,СВЦЭМ!$A$33:$A$776,$A216,СВЦЭМ!$B$33:$B$776,D$208)+'СЕТ СН'!$F$15</f>
        <v>157.34556229</v>
      </c>
      <c r="E216" s="36">
        <f>SUMIFS(СВЦЭМ!$F$33:$F$776,СВЦЭМ!$A$33:$A$776,$A216,СВЦЭМ!$B$33:$B$776,E$208)+'СЕТ СН'!$F$15</f>
        <v>158.16725349000001</v>
      </c>
      <c r="F216" s="36">
        <f>SUMIFS(СВЦЭМ!$F$33:$F$776,СВЦЭМ!$A$33:$A$776,$A216,СВЦЭМ!$B$33:$B$776,F$208)+'СЕТ СН'!$F$15</f>
        <v>158.40451630000001</v>
      </c>
      <c r="G216" s="36">
        <f>SUMIFS(СВЦЭМ!$F$33:$F$776,СВЦЭМ!$A$33:$A$776,$A216,СВЦЭМ!$B$33:$B$776,G$208)+'СЕТ СН'!$F$15</f>
        <v>155.93835799999999</v>
      </c>
      <c r="H216" s="36">
        <f>SUMIFS(СВЦЭМ!$F$33:$F$776,СВЦЭМ!$A$33:$A$776,$A216,СВЦЭМ!$B$33:$B$776,H$208)+'СЕТ СН'!$F$15</f>
        <v>151.21418768999999</v>
      </c>
      <c r="I216" s="36">
        <f>SUMIFS(СВЦЭМ!$F$33:$F$776,СВЦЭМ!$A$33:$A$776,$A216,СВЦЭМ!$B$33:$B$776,I$208)+'СЕТ СН'!$F$15</f>
        <v>147.20824775</v>
      </c>
      <c r="J216" s="36">
        <f>SUMIFS(СВЦЭМ!$F$33:$F$776,СВЦЭМ!$A$33:$A$776,$A216,СВЦЭМ!$B$33:$B$776,J$208)+'СЕТ СН'!$F$15</f>
        <v>146.19024551000001</v>
      </c>
      <c r="K216" s="36">
        <f>SUMIFS(СВЦЭМ!$F$33:$F$776,СВЦЭМ!$A$33:$A$776,$A216,СВЦЭМ!$B$33:$B$776,K$208)+'СЕТ СН'!$F$15</f>
        <v>145.30465787</v>
      </c>
      <c r="L216" s="36">
        <f>SUMIFS(СВЦЭМ!$F$33:$F$776,СВЦЭМ!$A$33:$A$776,$A216,СВЦЭМ!$B$33:$B$776,L$208)+'СЕТ СН'!$F$15</f>
        <v>144.70731531000001</v>
      </c>
      <c r="M216" s="36">
        <f>SUMIFS(СВЦЭМ!$F$33:$F$776,СВЦЭМ!$A$33:$A$776,$A216,СВЦЭМ!$B$33:$B$776,M$208)+'СЕТ СН'!$F$15</f>
        <v>145.95694237000001</v>
      </c>
      <c r="N216" s="36">
        <f>SUMIFS(СВЦЭМ!$F$33:$F$776,СВЦЭМ!$A$33:$A$776,$A216,СВЦЭМ!$B$33:$B$776,N$208)+'СЕТ СН'!$F$15</f>
        <v>147.26168440000001</v>
      </c>
      <c r="O216" s="36">
        <f>SUMIFS(СВЦЭМ!$F$33:$F$776,СВЦЭМ!$A$33:$A$776,$A216,СВЦЭМ!$B$33:$B$776,O$208)+'СЕТ СН'!$F$15</f>
        <v>149.22901017999999</v>
      </c>
      <c r="P216" s="36">
        <f>SUMIFS(СВЦЭМ!$F$33:$F$776,СВЦЭМ!$A$33:$A$776,$A216,СВЦЭМ!$B$33:$B$776,P$208)+'СЕТ СН'!$F$15</f>
        <v>150.55127193999999</v>
      </c>
      <c r="Q216" s="36">
        <f>SUMIFS(СВЦЭМ!$F$33:$F$776,СВЦЭМ!$A$33:$A$776,$A216,СВЦЭМ!$B$33:$B$776,Q$208)+'СЕТ СН'!$F$15</f>
        <v>150.90081702000001</v>
      </c>
      <c r="R216" s="36">
        <f>SUMIFS(СВЦЭМ!$F$33:$F$776,СВЦЭМ!$A$33:$A$776,$A216,СВЦЭМ!$B$33:$B$776,R$208)+'СЕТ СН'!$F$15</f>
        <v>150.08123229</v>
      </c>
      <c r="S216" s="36">
        <f>SUMIFS(СВЦЭМ!$F$33:$F$776,СВЦЭМ!$A$33:$A$776,$A216,СВЦЭМ!$B$33:$B$776,S$208)+'СЕТ СН'!$F$15</f>
        <v>148.16585595000001</v>
      </c>
      <c r="T216" s="36">
        <f>SUMIFS(СВЦЭМ!$F$33:$F$776,СВЦЭМ!$A$33:$A$776,$A216,СВЦЭМ!$B$33:$B$776,T$208)+'СЕТ СН'!$F$15</f>
        <v>144.04101261</v>
      </c>
      <c r="U216" s="36">
        <f>SUMIFS(СВЦЭМ!$F$33:$F$776,СВЦЭМ!$A$33:$A$776,$A216,СВЦЭМ!$B$33:$B$776,U$208)+'СЕТ СН'!$F$15</f>
        <v>144.83944414999999</v>
      </c>
      <c r="V216" s="36">
        <f>SUMIFS(СВЦЭМ!$F$33:$F$776,СВЦЭМ!$A$33:$A$776,$A216,СВЦЭМ!$B$33:$B$776,V$208)+'СЕТ СН'!$F$15</f>
        <v>146.81528327999999</v>
      </c>
      <c r="W216" s="36">
        <f>SUMIFS(СВЦЭМ!$F$33:$F$776,СВЦЭМ!$A$33:$A$776,$A216,СВЦЭМ!$B$33:$B$776,W$208)+'СЕТ СН'!$F$15</f>
        <v>149.47391153999999</v>
      </c>
      <c r="X216" s="36">
        <f>SUMIFS(СВЦЭМ!$F$33:$F$776,СВЦЭМ!$A$33:$A$776,$A216,СВЦЭМ!$B$33:$B$776,X$208)+'СЕТ СН'!$F$15</f>
        <v>152.36067413999999</v>
      </c>
      <c r="Y216" s="36">
        <f>SUMIFS(СВЦЭМ!$F$33:$F$776,СВЦЭМ!$A$33:$A$776,$A216,СВЦЭМ!$B$33:$B$776,Y$208)+'СЕТ СН'!$F$15</f>
        <v>154.45680715</v>
      </c>
    </row>
    <row r="217" spans="1:27" ht="15.75" x14ac:dyDescent="0.2">
      <c r="A217" s="35">
        <f t="shared" si="6"/>
        <v>44236</v>
      </c>
      <c r="B217" s="36">
        <f>SUMIFS(СВЦЭМ!$F$33:$F$776,СВЦЭМ!$A$33:$A$776,$A217,СВЦЭМ!$B$33:$B$776,B$208)+'СЕТ СН'!$F$15</f>
        <v>150.15304252999999</v>
      </c>
      <c r="C217" s="36">
        <f>SUMIFS(СВЦЭМ!$F$33:$F$776,СВЦЭМ!$A$33:$A$776,$A217,СВЦЭМ!$B$33:$B$776,C$208)+'СЕТ СН'!$F$15</f>
        <v>153.88144270999999</v>
      </c>
      <c r="D217" s="36">
        <f>SUMIFS(СВЦЭМ!$F$33:$F$776,СВЦЭМ!$A$33:$A$776,$A217,СВЦЭМ!$B$33:$B$776,D$208)+'СЕТ СН'!$F$15</f>
        <v>158.37954282999999</v>
      </c>
      <c r="E217" s="36">
        <f>SUMIFS(СВЦЭМ!$F$33:$F$776,СВЦЭМ!$A$33:$A$776,$A217,СВЦЭМ!$B$33:$B$776,E$208)+'СЕТ СН'!$F$15</f>
        <v>159.78862333999999</v>
      </c>
      <c r="F217" s="36">
        <f>SUMIFS(СВЦЭМ!$F$33:$F$776,СВЦЭМ!$A$33:$A$776,$A217,СВЦЭМ!$B$33:$B$776,F$208)+'СЕТ СН'!$F$15</f>
        <v>157.95868188</v>
      </c>
      <c r="G217" s="36">
        <f>SUMIFS(СВЦЭМ!$F$33:$F$776,СВЦЭМ!$A$33:$A$776,$A217,СВЦЭМ!$B$33:$B$776,G$208)+'СЕТ СН'!$F$15</f>
        <v>154.80107336</v>
      </c>
      <c r="H217" s="36">
        <f>SUMIFS(СВЦЭМ!$F$33:$F$776,СВЦЭМ!$A$33:$A$776,$A217,СВЦЭМ!$B$33:$B$776,H$208)+'СЕТ СН'!$F$15</f>
        <v>149.74583161999999</v>
      </c>
      <c r="I217" s="36">
        <f>SUMIFS(СВЦЭМ!$F$33:$F$776,СВЦЭМ!$A$33:$A$776,$A217,СВЦЭМ!$B$33:$B$776,I$208)+'СЕТ СН'!$F$15</f>
        <v>144.47828179999999</v>
      </c>
      <c r="J217" s="36">
        <f>SUMIFS(СВЦЭМ!$F$33:$F$776,СВЦЭМ!$A$33:$A$776,$A217,СВЦЭМ!$B$33:$B$776,J$208)+'СЕТ СН'!$F$15</f>
        <v>141.19317629</v>
      </c>
      <c r="K217" s="36">
        <f>SUMIFS(СВЦЭМ!$F$33:$F$776,СВЦЭМ!$A$33:$A$776,$A217,СВЦЭМ!$B$33:$B$776,K$208)+'СЕТ СН'!$F$15</f>
        <v>140.55327846</v>
      </c>
      <c r="L217" s="36">
        <f>SUMIFS(СВЦЭМ!$F$33:$F$776,СВЦЭМ!$A$33:$A$776,$A217,СВЦЭМ!$B$33:$B$776,L$208)+'СЕТ СН'!$F$15</f>
        <v>139.52285491999999</v>
      </c>
      <c r="M217" s="36">
        <f>SUMIFS(СВЦЭМ!$F$33:$F$776,СВЦЭМ!$A$33:$A$776,$A217,СВЦЭМ!$B$33:$B$776,M$208)+'СЕТ СН'!$F$15</f>
        <v>140.72644978</v>
      </c>
      <c r="N217" s="36">
        <f>SUMIFS(СВЦЭМ!$F$33:$F$776,СВЦЭМ!$A$33:$A$776,$A217,СВЦЭМ!$B$33:$B$776,N$208)+'СЕТ СН'!$F$15</f>
        <v>142.36459955000001</v>
      </c>
      <c r="O217" s="36">
        <f>SUMIFS(СВЦЭМ!$F$33:$F$776,СВЦЭМ!$A$33:$A$776,$A217,СВЦЭМ!$B$33:$B$776,O$208)+'СЕТ СН'!$F$15</f>
        <v>144.65001111000001</v>
      </c>
      <c r="P217" s="36">
        <f>SUMIFS(СВЦЭМ!$F$33:$F$776,СВЦЭМ!$A$33:$A$776,$A217,СВЦЭМ!$B$33:$B$776,P$208)+'СЕТ СН'!$F$15</f>
        <v>147.52287351999999</v>
      </c>
      <c r="Q217" s="36">
        <f>SUMIFS(СВЦЭМ!$F$33:$F$776,СВЦЭМ!$A$33:$A$776,$A217,СВЦЭМ!$B$33:$B$776,Q$208)+'СЕТ СН'!$F$15</f>
        <v>148.30704872000001</v>
      </c>
      <c r="R217" s="36">
        <f>SUMIFS(СВЦЭМ!$F$33:$F$776,СВЦЭМ!$A$33:$A$776,$A217,СВЦЭМ!$B$33:$B$776,R$208)+'СЕТ СН'!$F$15</f>
        <v>148.32285415000001</v>
      </c>
      <c r="S217" s="36">
        <f>SUMIFS(СВЦЭМ!$F$33:$F$776,СВЦЭМ!$A$33:$A$776,$A217,СВЦЭМ!$B$33:$B$776,S$208)+'СЕТ СН'!$F$15</f>
        <v>146.12935481</v>
      </c>
      <c r="T217" s="36">
        <f>SUMIFS(СВЦЭМ!$F$33:$F$776,СВЦЭМ!$A$33:$A$776,$A217,СВЦЭМ!$B$33:$B$776,T$208)+'СЕТ СН'!$F$15</f>
        <v>141.79039308</v>
      </c>
      <c r="U217" s="36">
        <f>SUMIFS(СВЦЭМ!$F$33:$F$776,СВЦЭМ!$A$33:$A$776,$A217,СВЦЭМ!$B$33:$B$776,U$208)+'СЕТ СН'!$F$15</f>
        <v>141.31138730999999</v>
      </c>
      <c r="V217" s="36">
        <f>SUMIFS(СВЦЭМ!$F$33:$F$776,СВЦЭМ!$A$33:$A$776,$A217,СВЦЭМ!$B$33:$B$776,V$208)+'СЕТ СН'!$F$15</f>
        <v>143.18788488000001</v>
      </c>
      <c r="W217" s="36">
        <f>SUMIFS(СВЦЭМ!$F$33:$F$776,СВЦЭМ!$A$33:$A$776,$A217,СВЦЭМ!$B$33:$B$776,W$208)+'СЕТ СН'!$F$15</f>
        <v>146.19220478</v>
      </c>
      <c r="X217" s="36">
        <f>SUMIFS(СВЦЭМ!$F$33:$F$776,СВЦЭМ!$A$33:$A$776,$A217,СВЦЭМ!$B$33:$B$776,X$208)+'СЕТ СН'!$F$15</f>
        <v>149.54096565</v>
      </c>
      <c r="Y217" s="36">
        <f>SUMIFS(СВЦЭМ!$F$33:$F$776,СВЦЭМ!$A$33:$A$776,$A217,СВЦЭМ!$B$33:$B$776,Y$208)+'СЕТ СН'!$F$15</f>
        <v>150.99323287000001</v>
      </c>
    </row>
    <row r="218" spans="1:27" ht="15.75" x14ac:dyDescent="0.2">
      <c r="A218" s="35">
        <f t="shared" si="6"/>
        <v>44237</v>
      </c>
      <c r="B218" s="36">
        <f>SUMIFS(СВЦЭМ!$F$33:$F$776,СВЦЭМ!$A$33:$A$776,$A218,СВЦЭМ!$B$33:$B$776,B$208)+'СЕТ СН'!$F$15</f>
        <v>143.17197945000001</v>
      </c>
      <c r="C218" s="36">
        <f>SUMIFS(СВЦЭМ!$F$33:$F$776,СВЦЭМ!$A$33:$A$776,$A218,СВЦЭМ!$B$33:$B$776,C$208)+'СЕТ СН'!$F$15</f>
        <v>145.49751856</v>
      </c>
      <c r="D218" s="36">
        <f>SUMIFS(СВЦЭМ!$F$33:$F$776,СВЦЭМ!$A$33:$A$776,$A218,СВЦЭМ!$B$33:$B$776,D$208)+'СЕТ СН'!$F$15</f>
        <v>148.5444469</v>
      </c>
      <c r="E218" s="36">
        <f>SUMIFS(СВЦЭМ!$F$33:$F$776,СВЦЭМ!$A$33:$A$776,$A218,СВЦЭМ!$B$33:$B$776,E$208)+'СЕТ СН'!$F$15</f>
        <v>149.16580273</v>
      </c>
      <c r="F218" s="36">
        <f>SUMIFS(СВЦЭМ!$F$33:$F$776,СВЦЭМ!$A$33:$A$776,$A218,СВЦЭМ!$B$33:$B$776,F$208)+'СЕТ СН'!$F$15</f>
        <v>148.04640361</v>
      </c>
      <c r="G218" s="36">
        <f>SUMIFS(СВЦЭМ!$F$33:$F$776,СВЦЭМ!$A$33:$A$776,$A218,СВЦЭМ!$B$33:$B$776,G$208)+'СЕТ СН'!$F$15</f>
        <v>145.76412083</v>
      </c>
      <c r="H218" s="36">
        <f>SUMIFS(СВЦЭМ!$F$33:$F$776,СВЦЭМ!$A$33:$A$776,$A218,СВЦЭМ!$B$33:$B$776,H$208)+'СЕТ СН'!$F$15</f>
        <v>142.84834674000001</v>
      </c>
      <c r="I218" s="36">
        <f>SUMIFS(СВЦЭМ!$F$33:$F$776,СВЦЭМ!$A$33:$A$776,$A218,СВЦЭМ!$B$33:$B$776,I$208)+'СЕТ СН'!$F$15</f>
        <v>146.5253051</v>
      </c>
      <c r="J218" s="36">
        <f>SUMIFS(СВЦЭМ!$F$33:$F$776,СВЦЭМ!$A$33:$A$776,$A218,СВЦЭМ!$B$33:$B$776,J$208)+'СЕТ СН'!$F$15</f>
        <v>143.04291993000001</v>
      </c>
      <c r="K218" s="36">
        <f>SUMIFS(СВЦЭМ!$F$33:$F$776,СВЦЭМ!$A$33:$A$776,$A218,СВЦЭМ!$B$33:$B$776,K$208)+'СЕТ СН'!$F$15</f>
        <v>141.17847517999999</v>
      </c>
      <c r="L218" s="36">
        <f>SUMIFS(СВЦЭМ!$F$33:$F$776,СВЦЭМ!$A$33:$A$776,$A218,СВЦЭМ!$B$33:$B$776,L$208)+'СЕТ СН'!$F$15</f>
        <v>140.93779738999999</v>
      </c>
      <c r="M218" s="36">
        <f>SUMIFS(СВЦЭМ!$F$33:$F$776,СВЦЭМ!$A$33:$A$776,$A218,СВЦЭМ!$B$33:$B$776,M$208)+'СЕТ СН'!$F$15</f>
        <v>142.17316934999999</v>
      </c>
      <c r="N218" s="36">
        <f>SUMIFS(СВЦЭМ!$F$33:$F$776,СВЦЭМ!$A$33:$A$776,$A218,СВЦЭМ!$B$33:$B$776,N$208)+'СЕТ СН'!$F$15</f>
        <v>143.94090967</v>
      </c>
      <c r="O218" s="36">
        <f>SUMIFS(СВЦЭМ!$F$33:$F$776,СВЦЭМ!$A$33:$A$776,$A218,СВЦЭМ!$B$33:$B$776,O$208)+'СЕТ СН'!$F$15</f>
        <v>146.67081958</v>
      </c>
      <c r="P218" s="36">
        <f>SUMIFS(СВЦЭМ!$F$33:$F$776,СВЦЭМ!$A$33:$A$776,$A218,СВЦЭМ!$B$33:$B$776,P$208)+'СЕТ СН'!$F$15</f>
        <v>148.15433053999999</v>
      </c>
      <c r="Q218" s="36">
        <f>SUMIFS(СВЦЭМ!$F$33:$F$776,СВЦЭМ!$A$33:$A$776,$A218,СВЦЭМ!$B$33:$B$776,Q$208)+'СЕТ СН'!$F$15</f>
        <v>149.24674006999999</v>
      </c>
      <c r="R218" s="36">
        <f>SUMIFS(СВЦЭМ!$F$33:$F$776,СВЦЭМ!$A$33:$A$776,$A218,СВЦЭМ!$B$33:$B$776,R$208)+'СЕТ СН'!$F$15</f>
        <v>148.79657566</v>
      </c>
      <c r="S218" s="36">
        <f>SUMIFS(СВЦЭМ!$F$33:$F$776,СВЦЭМ!$A$33:$A$776,$A218,СВЦЭМ!$B$33:$B$776,S$208)+'СЕТ СН'!$F$15</f>
        <v>147.02494598000001</v>
      </c>
      <c r="T218" s="36">
        <f>SUMIFS(СВЦЭМ!$F$33:$F$776,СВЦЭМ!$A$33:$A$776,$A218,СВЦЭМ!$B$33:$B$776,T$208)+'СЕТ СН'!$F$15</f>
        <v>141.86648468999999</v>
      </c>
      <c r="U218" s="36">
        <f>SUMIFS(СВЦЭМ!$F$33:$F$776,СВЦЭМ!$A$33:$A$776,$A218,СВЦЭМ!$B$33:$B$776,U$208)+'СЕТ СН'!$F$15</f>
        <v>141.10655557999999</v>
      </c>
      <c r="V218" s="36">
        <f>SUMIFS(СВЦЭМ!$F$33:$F$776,СВЦЭМ!$A$33:$A$776,$A218,СВЦЭМ!$B$33:$B$776,V$208)+'СЕТ СН'!$F$15</f>
        <v>142.91328551000001</v>
      </c>
      <c r="W218" s="36">
        <f>SUMIFS(СВЦЭМ!$F$33:$F$776,СВЦЭМ!$A$33:$A$776,$A218,СВЦЭМ!$B$33:$B$776,W$208)+'СЕТ СН'!$F$15</f>
        <v>145.57583277000001</v>
      </c>
      <c r="X218" s="36">
        <f>SUMIFS(СВЦЭМ!$F$33:$F$776,СВЦЭМ!$A$33:$A$776,$A218,СВЦЭМ!$B$33:$B$776,X$208)+'СЕТ СН'!$F$15</f>
        <v>148.48538955999999</v>
      </c>
      <c r="Y218" s="36">
        <f>SUMIFS(СВЦЭМ!$F$33:$F$776,СВЦЭМ!$A$33:$A$776,$A218,СВЦЭМ!$B$33:$B$776,Y$208)+'СЕТ СН'!$F$15</f>
        <v>150.08690938000001</v>
      </c>
    </row>
    <row r="219" spans="1:27" ht="15.75" x14ac:dyDescent="0.2">
      <c r="A219" s="35">
        <f t="shared" si="6"/>
        <v>44238</v>
      </c>
      <c r="B219" s="36">
        <f>SUMIFS(СВЦЭМ!$F$33:$F$776,СВЦЭМ!$A$33:$A$776,$A219,СВЦЭМ!$B$33:$B$776,B$208)+'СЕТ СН'!$F$15</f>
        <v>145.23773467000001</v>
      </c>
      <c r="C219" s="36">
        <f>SUMIFS(СВЦЭМ!$F$33:$F$776,СВЦЭМ!$A$33:$A$776,$A219,СВЦЭМ!$B$33:$B$776,C$208)+'СЕТ СН'!$F$15</f>
        <v>151.78992762999999</v>
      </c>
      <c r="D219" s="36">
        <f>SUMIFS(СВЦЭМ!$F$33:$F$776,СВЦЭМ!$A$33:$A$776,$A219,СВЦЭМ!$B$33:$B$776,D$208)+'СЕТ СН'!$F$15</f>
        <v>153.93980832</v>
      </c>
      <c r="E219" s="36">
        <f>SUMIFS(СВЦЭМ!$F$33:$F$776,СВЦЭМ!$A$33:$A$776,$A219,СВЦЭМ!$B$33:$B$776,E$208)+'СЕТ СН'!$F$15</f>
        <v>154.43768292999999</v>
      </c>
      <c r="F219" s="36">
        <f>SUMIFS(СВЦЭМ!$F$33:$F$776,СВЦЭМ!$A$33:$A$776,$A219,СВЦЭМ!$B$33:$B$776,F$208)+'СЕТ СН'!$F$15</f>
        <v>157.46144842999999</v>
      </c>
      <c r="G219" s="36">
        <f>SUMIFS(СВЦЭМ!$F$33:$F$776,СВЦЭМ!$A$33:$A$776,$A219,СВЦЭМ!$B$33:$B$776,G$208)+'СЕТ СН'!$F$15</f>
        <v>156.16061378000001</v>
      </c>
      <c r="H219" s="36">
        <f>SUMIFS(СВЦЭМ!$F$33:$F$776,СВЦЭМ!$A$33:$A$776,$A219,СВЦЭМ!$B$33:$B$776,H$208)+'СЕТ СН'!$F$15</f>
        <v>152.13806062</v>
      </c>
      <c r="I219" s="36">
        <f>SUMIFS(СВЦЭМ!$F$33:$F$776,СВЦЭМ!$A$33:$A$776,$A219,СВЦЭМ!$B$33:$B$776,I$208)+'СЕТ СН'!$F$15</f>
        <v>146.38304059000001</v>
      </c>
      <c r="J219" s="36">
        <f>SUMIFS(СВЦЭМ!$F$33:$F$776,СВЦЭМ!$A$33:$A$776,$A219,СВЦЭМ!$B$33:$B$776,J$208)+'СЕТ СН'!$F$15</f>
        <v>141.87911513</v>
      </c>
      <c r="K219" s="36">
        <f>SUMIFS(СВЦЭМ!$F$33:$F$776,СВЦЭМ!$A$33:$A$776,$A219,СВЦЭМ!$B$33:$B$776,K$208)+'СЕТ СН'!$F$15</f>
        <v>141.02621214999999</v>
      </c>
      <c r="L219" s="36">
        <f>SUMIFS(СВЦЭМ!$F$33:$F$776,СВЦЭМ!$A$33:$A$776,$A219,СВЦЭМ!$B$33:$B$776,L$208)+'СЕТ СН'!$F$15</f>
        <v>141.28877188999999</v>
      </c>
      <c r="M219" s="36">
        <f>SUMIFS(СВЦЭМ!$F$33:$F$776,СВЦЭМ!$A$33:$A$776,$A219,СВЦЭМ!$B$33:$B$776,M$208)+'СЕТ СН'!$F$15</f>
        <v>142.72402499</v>
      </c>
      <c r="N219" s="36">
        <f>SUMIFS(СВЦЭМ!$F$33:$F$776,СВЦЭМ!$A$33:$A$776,$A219,СВЦЭМ!$B$33:$B$776,N$208)+'СЕТ СН'!$F$15</f>
        <v>145.77639377</v>
      </c>
      <c r="O219" s="36">
        <f>SUMIFS(СВЦЭМ!$F$33:$F$776,СВЦЭМ!$A$33:$A$776,$A219,СВЦЭМ!$B$33:$B$776,O$208)+'СЕТ СН'!$F$15</f>
        <v>148.22739278</v>
      </c>
      <c r="P219" s="36">
        <f>SUMIFS(СВЦЭМ!$F$33:$F$776,СВЦЭМ!$A$33:$A$776,$A219,СВЦЭМ!$B$33:$B$776,P$208)+'СЕТ СН'!$F$15</f>
        <v>150.44771957</v>
      </c>
      <c r="Q219" s="36">
        <f>SUMIFS(СВЦЭМ!$F$33:$F$776,СВЦЭМ!$A$33:$A$776,$A219,СВЦЭМ!$B$33:$B$776,Q$208)+'СЕТ СН'!$F$15</f>
        <v>151.40338023000001</v>
      </c>
      <c r="R219" s="36">
        <f>SUMIFS(СВЦЭМ!$F$33:$F$776,СВЦЭМ!$A$33:$A$776,$A219,СВЦЭМ!$B$33:$B$776,R$208)+'СЕТ СН'!$F$15</f>
        <v>150.49139769999999</v>
      </c>
      <c r="S219" s="36">
        <f>SUMIFS(СВЦЭМ!$F$33:$F$776,СВЦЭМ!$A$33:$A$776,$A219,СВЦЭМ!$B$33:$B$776,S$208)+'СЕТ СН'!$F$15</f>
        <v>147.89915252</v>
      </c>
      <c r="T219" s="36">
        <f>SUMIFS(СВЦЭМ!$F$33:$F$776,СВЦЭМ!$A$33:$A$776,$A219,СВЦЭМ!$B$33:$B$776,T$208)+'СЕТ СН'!$F$15</f>
        <v>143.35880094000001</v>
      </c>
      <c r="U219" s="36">
        <f>SUMIFS(СВЦЭМ!$F$33:$F$776,СВЦЭМ!$A$33:$A$776,$A219,СВЦЭМ!$B$33:$B$776,U$208)+'СЕТ СН'!$F$15</f>
        <v>142.19093702999999</v>
      </c>
      <c r="V219" s="36">
        <f>SUMIFS(СВЦЭМ!$F$33:$F$776,СВЦЭМ!$A$33:$A$776,$A219,СВЦЭМ!$B$33:$B$776,V$208)+'СЕТ СН'!$F$15</f>
        <v>142.18158374000001</v>
      </c>
      <c r="W219" s="36">
        <f>SUMIFS(СВЦЭМ!$F$33:$F$776,СВЦЭМ!$A$33:$A$776,$A219,СВЦЭМ!$B$33:$B$776,W$208)+'СЕТ СН'!$F$15</f>
        <v>145.29662388</v>
      </c>
      <c r="X219" s="36">
        <f>SUMIFS(СВЦЭМ!$F$33:$F$776,СВЦЭМ!$A$33:$A$776,$A219,СВЦЭМ!$B$33:$B$776,X$208)+'СЕТ СН'!$F$15</f>
        <v>148.13669121000001</v>
      </c>
      <c r="Y219" s="36">
        <f>SUMIFS(СВЦЭМ!$F$33:$F$776,СВЦЭМ!$A$33:$A$776,$A219,СВЦЭМ!$B$33:$B$776,Y$208)+'СЕТ СН'!$F$15</f>
        <v>149.98656803</v>
      </c>
    </row>
    <row r="220" spans="1:27" ht="15.75" x14ac:dyDescent="0.2">
      <c r="A220" s="35">
        <f t="shared" si="6"/>
        <v>44239</v>
      </c>
      <c r="B220" s="36">
        <f>SUMIFS(СВЦЭМ!$F$33:$F$776,СВЦЭМ!$A$33:$A$776,$A220,СВЦЭМ!$B$33:$B$776,B$208)+'СЕТ СН'!$F$15</f>
        <v>151.7298394</v>
      </c>
      <c r="C220" s="36">
        <f>SUMIFS(СВЦЭМ!$F$33:$F$776,СВЦЭМ!$A$33:$A$776,$A220,СВЦЭМ!$B$33:$B$776,C$208)+'СЕТ СН'!$F$15</f>
        <v>154.83916278000001</v>
      </c>
      <c r="D220" s="36">
        <f>SUMIFS(СВЦЭМ!$F$33:$F$776,СВЦЭМ!$A$33:$A$776,$A220,СВЦЭМ!$B$33:$B$776,D$208)+'СЕТ СН'!$F$15</f>
        <v>155.46443151</v>
      </c>
      <c r="E220" s="36">
        <f>SUMIFS(СВЦЭМ!$F$33:$F$776,СВЦЭМ!$A$33:$A$776,$A220,СВЦЭМ!$B$33:$B$776,E$208)+'СЕТ СН'!$F$15</f>
        <v>155.91159694999999</v>
      </c>
      <c r="F220" s="36">
        <f>SUMIFS(СВЦЭМ!$F$33:$F$776,СВЦЭМ!$A$33:$A$776,$A220,СВЦЭМ!$B$33:$B$776,F$208)+'СЕТ СН'!$F$15</f>
        <v>156.17971391</v>
      </c>
      <c r="G220" s="36">
        <f>SUMIFS(СВЦЭМ!$F$33:$F$776,СВЦЭМ!$A$33:$A$776,$A220,СВЦЭМ!$B$33:$B$776,G$208)+'СЕТ СН'!$F$15</f>
        <v>153.85239297999999</v>
      </c>
      <c r="H220" s="36">
        <f>SUMIFS(СВЦЭМ!$F$33:$F$776,СВЦЭМ!$A$33:$A$776,$A220,СВЦЭМ!$B$33:$B$776,H$208)+'СЕТ СН'!$F$15</f>
        <v>149.97016436999999</v>
      </c>
      <c r="I220" s="36">
        <f>SUMIFS(СВЦЭМ!$F$33:$F$776,СВЦЭМ!$A$33:$A$776,$A220,СВЦЭМ!$B$33:$B$776,I$208)+'СЕТ СН'!$F$15</f>
        <v>147.87314133000001</v>
      </c>
      <c r="J220" s="36">
        <f>SUMIFS(СВЦЭМ!$F$33:$F$776,СВЦЭМ!$A$33:$A$776,$A220,СВЦЭМ!$B$33:$B$776,J$208)+'СЕТ СН'!$F$15</f>
        <v>144.08030654999999</v>
      </c>
      <c r="K220" s="36">
        <f>SUMIFS(СВЦЭМ!$F$33:$F$776,СВЦЭМ!$A$33:$A$776,$A220,СВЦЭМ!$B$33:$B$776,K$208)+'СЕТ СН'!$F$15</f>
        <v>142.64567163000001</v>
      </c>
      <c r="L220" s="36">
        <f>SUMIFS(СВЦЭМ!$F$33:$F$776,СВЦЭМ!$A$33:$A$776,$A220,СВЦЭМ!$B$33:$B$776,L$208)+'СЕТ СН'!$F$15</f>
        <v>141.86913077</v>
      </c>
      <c r="M220" s="36">
        <f>SUMIFS(СВЦЭМ!$F$33:$F$776,СВЦЭМ!$A$33:$A$776,$A220,СВЦЭМ!$B$33:$B$776,M$208)+'СЕТ СН'!$F$15</f>
        <v>144.87990368999999</v>
      </c>
      <c r="N220" s="36">
        <f>SUMIFS(СВЦЭМ!$F$33:$F$776,СВЦЭМ!$A$33:$A$776,$A220,СВЦЭМ!$B$33:$B$776,N$208)+'СЕТ СН'!$F$15</f>
        <v>146.69835725999999</v>
      </c>
      <c r="O220" s="36">
        <f>SUMIFS(СВЦЭМ!$F$33:$F$776,СВЦЭМ!$A$33:$A$776,$A220,СВЦЭМ!$B$33:$B$776,O$208)+'СЕТ СН'!$F$15</f>
        <v>147.56543418000001</v>
      </c>
      <c r="P220" s="36">
        <f>SUMIFS(СВЦЭМ!$F$33:$F$776,СВЦЭМ!$A$33:$A$776,$A220,СВЦЭМ!$B$33:$B$776,P$208)+'СЕТ СН'!$F$15</f>
        <v>148.87968413999999</v>
      </c>
      <c r="Q220" s="36">
        <f>SUMIFS(СВЦЭМ!$F$33:$F$776,СВЦЭМ!$A$33:$A$776,$A220,СВЦЭМ!$B$33:$B$776,Q$208)+'СЕТ СН'!$F$15</f>
        <v>149.64520206</v>
      </c>
      <c r="R220" s="36">
        <f>SUMIFS(СВЦЭМ!$F$33:$F$776,СВЦЭМ!$A$33:$A$776,$A220,СВЦЭМ!$B$33:$B$776,R$208)+'СЕТ СН'!$F$15</f>
        <v>149.08347873</v>
      </c>
      <c r="S220" s="36">
        <f>SUMIFS(СВЦЭМ!$F$33:$F$776,СВЦЭМ!$A$33:$A$776,$A220,СВЦЭМ!$B$33:$B$776,S$208)+'СЕТ СН'!$F$15</f>
        <v>148.21371156999999</v>
      </c>
      <c r="T220" s="36">
        <f>SUMIFS(СВЦЭМ!$F$33:$F$776,СВЦЭМ!$A$33:$A$776,$A220,СВЦЭМ!$B$33:$B$776,T$208)+'СЕТ СН'!$F$15</f>
        <v>146.14808227</v>
      </c>
      <c r="U220" s="36">
        <f>SUMIFS(СВЦЭМ!$F$33:$F$776,СВЦЭМ!$A$33:$A$776,$A220,СВЦЭМ!$B$33:$B$776,U$208)+'СЕТ СН'!$F$15</f>
        <v>143.98593596000001</v>
      </c>
      <c r="V220" s="36">
        <f>SUMIFS(СВЦЭМ!$F$33:$F$776,СВЦЭМ!$A$33:$A$776,$A220,СВЦЭМ!$B$33:$B$776,V$208)+'СЕТ СН'!$F$15</f>
        <v>145.13682711999999</v>
      </c>
      <c r="W220" s="36">
        <f>SUMIFS(СВЦЭМ!$F$33:$F$776,СВЦЭМ!$A$33:$A$776,$A220,СВЦЭМ!$B$33:$B$776,W$208)+'СЕТ СН'!$F$15</f>
        <v>148.96513644000001</v>
      </c>
      <c r="X220" s="36">
        <f>SUMIFS(СВЦЭМ!$F$33:$F$776,СВЦЭМ!$A$33:$A$776,$A220,СВЦЭМ!$B$33:$B$776,X$208)+'СЕТ СН'!$F$15</f>
        <v>150.04234898000001</v>
      </c>
      <c r="Y220" s="36">
        <f>SUMIFS(СВЦЭМ!$F$33:$F$776,СВЦЭМ!$A$33:$A$776,$A220,СВЦЭМ!$B$33:$B$776,Y$208)+'СЕТ СН'!$F$15</f>
        <v>149.95210559</v>
      </c>
    </row>
    <row r="221" spans="1:27" ht="15.75" x14ac:dyDescent="0.2">
      <c r="A221" s="35">
        <f t="shared" si="6"/>
        <v>44240</v>
      </c>
      <c r="B221" s="36">
        <f>SUMIFS(СВЦЭМ!$F$33:$F$776,СВЦЭМ!$A$33:$A$776,$A221,СВЦЭМ!$B$33:$B$776,B$208)+'СЕТ СН'!$F$15</f>
        <v>146.39176896999999</v>
      </c>
      <c r="C221" s="36">
        <f>SUMIFS(СВЦЭМ!$F$33:$F$776,СВЦЭМ!$A$33:$A$776,$A221,СВЦЭМ!$B$33:$B$776,C$208)+'СЕТ СН'!$F$15</f>
        <v>148.59308791000001</v>
      </c>
      <c r="D221" s="36">
        <f>SUMIFS(СВЦЭМ!$F$33:$F$776,СВЦЭМ!$A$33:$A$776,$A221,СВЦЭМ!$B$33:$B$776,D$208)+'СЕТ СН'!$F$15</f>
        <v>146.34641253999999</v>
      </c>
      <c r="E221" s="36">
        <f>SUMIFS(СВЦЭМ!$F$33:$F$776,СВЦЭМ!$A$33:$A$776,$A221,СВЦЭМ!$B$33:$B$776,E$208)+'СЕТ СН'!$F$15</f>
        <v>147.17021896</v>
      </c>
      <c r="F221" s="36">
        <f>SUMIFS(СВЦЭМ!$F$33:$F$776,СВЦЭМ!$A$33:$A$776,$A221,СВЦЭМ!$B$33:$B$776,F$208)+'СЕТ СН'!$F$15</f>
        <v>149.18166902999999</v>
      </c>
      <c r="G221" s="36">
        <f>SUMIFS(СВЦЭМ!$F$33:$F$776,СВЦЭМ!$A$33:$A$776,$A221,СВЦЭМ!$B$33:$B$776,G$208)+'СЕТ СН'!$F$15</f>
        <v>147.78665713000001</v>
      </c>
      <c r="H221" s="36">
        <f>SUMIFS(СВЦЭМ!$F$33:$F$776,СВЦЭМ!$A$33:$A$776,$A221,СВЦЭМ!$B$33:$B$776,H$208)+'СЕТ СН'!$F$15</f>
        <v>147.41761706</v>
      </c>
      <c r="I221" s="36">
        <f>SUMIFS(СВЦЭМ!$F$33:$F$776,СВЦЭМ!$A$33:$A$776,$A221,СВЦЭМ!$B$33:$B$776,I$208)+'СЕТ СН'!$F$15</f>
        <v>143.96255194</v>
      </c>
      <c r="J221" s="36">
        <f>SUMIFS(СВЦЭМ!$F$33:$F$776,СВЦЭМ!$A$33:$A$776,$A221,СВЦЭМ!$B$33:$B$776,J$208)+'СЕТ СН'!$F$15</f>
        <v>142.53424536</v>
      </c>
      <c r="K221" s="36">
        <f>SUMIFS(СВЦЭМ!$F$33:$F$776,СВЦЭМ!$A$33:$A$776,$A221,СВЦЭМ!$B$33:$B$776,K$208)+'СЕТ СН'!$F$15</f>
        <v>139.12593984</v>
      </c>
      <c r="L221" s="36">
        <f>SUMIFS(СВЦЭМ!$F$33:$F$776,СВЦЭМ!$A$33:$A$776,$A221,СВЦЭМ!$B$33:$B$776,L$208)+'СЕТ СН'!$F$15</f>
        <v>142.09994381999999</v>
      </c>
      <c r="M221" s="36">
        <f>SUMIFS(СВЦЭМ!$F$33:$F$776,СВЦЭМ!$A$33:$A$776,$A221,СВЦЭМ!$B$33:$B$776,M$208)+'СЕТ СН'!$F$15</f>
        <v>142.19261426</v>
      </c>
      <c r="N221" s="36">
        <f>SUMIFS(СВЦЭМ!$F$33:$F$776,СВЦЭМ!$A$33:$A$776,$A221,СВЦЭМ!$B$33:$B$776,N$208)+'СЕТ СН'!$F$15</f>
        <v>141.20450890999999</v>
      </c>
      <c r="O221" s="36">
        <f>SUMIFS(СВЦЭМ!$F$33:$F$776,СВЦЭМ!$A$33:$A$776,$A221,СВЦЭМ!$B$33:$B$776,O$208)+'СЕТ СН'!$F$15</f>
        <v>142.22009813</v>
      </c>
      <c r="P221" s="36">
        <f>SUMIFS(СВЦЭМ!$F$33:$F$776,СВЦЭМ!$A$33:$A$776,$A221,СВЦЭМ!$B$33:$B$776,P$208)+'СЕТ СН'!$F$15</f>
        <v>143.71084994</v>
      </c>
      <c r="Q221" s="36">
        <f>SUMIFS(СВЦЭМ!$F$33:$F$776,СВЦЭМ!$A$33:$A$776,$A221,СВЦЭМ!$B$33:$B$776,Q$208)+'СЕТ СН'!$F$15</f>
        <v>144.66688207999999</v>
      </c>
      <c r="R221" s="36">
        <f>SUMIFS(СВЦЭМ!$F$33:$F$776,СВЦЭМ!$A$33:$A$776,$A221,СВЦЭМ!$B$33:$B$776,R$208)+'СЕТ СН'!$F$15</f>
        <v>144.76810487</v>
      </c>
      <c r="S221" s="36">
        <f>SUMIFS(СВЦЭМ!$F$33:$F$776,СВЦЭМ!$A$33:$A$776,$A221,СВЦЭМ!$B$33:$B$776,S$208)+'СЕТ СН'!$F$15</f>
        <v>146.78764509000001</v>
      </c>
      <c r="T221" s="36">
        <f>SUMIFS(СВЦЭМ!$F$33:$F$776,СВЦЭМ!$A$33:$A$776,$A221,СВЦЭМ!$B$33:$B$776,T$208)+'СЕТ СН'!$F$15</f>
        <v>141.82825865999999</v>
      </c>
      <c r="U221" s="36">
        <f>SUMIFS(СВЦЭМ!$F$33:$F$776,СВЦЭМ!$A$33:$A$776,$A221,СВЦЭМ!$B$33:$B$776,U$208)+'СЕТ СН'!$F$15</f>
        <v>137.79805736</v>
      </c>
      <c r="V221" s="36">
        <f>SUMIFS(СВЦЭМ!$F$33:$F$776,СВЦЭМ!$A$33:$A$776,$A221,СВЦЭМ!$B$33:$B$776,V$208)+'СЕТ СН'!$F$15</f>
        <v>139.68861962</v>
      </c>
      <c r="W221" s="36">
        <f>SUMIFS(СВЦЭМ!$F$33:$F$776,СВЦЭМ!$A$33:$A$776,$A221,СВЦЭМ!$B$33:$B$776,W$208)+'СЕТ СН'!$F$15</f>
        <v>141.94717799</v>
      </c>
      <c r="X221" s="36">
        <f>SUMIFS(СВЦЭМ!$F$33:$F$776,СВЦЭМ!$A$33:$A$776,$A221,СВЦЭМ!$B$33:$B$776,X$208)+'СЕТ СН'!$F$15</f>
        <v>143.60545164000001</v>
      </c>
      <c r="Y221" s="36">
        <f>SUMIFS(СВЦЭМ!$F$33:$F$776,СВЦЭМ!$A$33:$A$776,$A221,СВЦЭМ!$B$33:$B$776,Y$208)+'СЕТ СН'!$F$15</f>
        <v>144.68637214</v>
      </c>
    </row>
    <row r="222" spans="1:27" ht="15.75" x14ac:dyDescent="0.2">
      <c r="A222" s="35">
        <f t="shared" si="6"/>
        <v>44241</v>
      </c>
      <c r="B222" s="36">
        <f>SUMIFS(СВЦЭМ!$F$33:$F$776,СВЦЭМ!$A$33:$A$776,$A222,СВЦЭМ!$B$33:$B$776,B$208)+'СЕТ СН'!$F$15</f>
        <v>152.63650752999999</v>
      </c>
      <c r="C222" s="36">
        <f>SUMIFS(СВЦЭМ!$F$33:$F$776,СВЦЭМ!$A$33:$A$776,$A222,СВЦЭМ!$B$33:$B$776,C$208)+'СЕТ СН'!$F$15</f>
        <v>155.56754687</v>
      </c>
      <c r="D222" s="36">
        <f>SUMIFS(СВЦЭМ!$F$33:$F$776,СВЦЭМ!$A$33:$A$776,$A222,СВЦЭМ!$B$33:$B$776,D$208)+'СЕТ СН'!$F$15</f>
        <v>154.62920568000001</v>
      </c>
      <c r="E222" s="36">
        <f>SUMIFS(СВЦЭМ!$F$33:$F$776,СВЦЭМ!$A$33:$A$776,$A222,СВЦЭМ!$B$33:$B$776,E$208)+'СЕТ СН'!$F$15</f>
        <v>155.34948782999999</v>
      </c>
      <c r="F222" s="36">
        <f>SUMIFS(СВЦЭМ!$F$33:$F$776,СВЦЭМ!$A$33:$A$776,$A222,СВЦЭМ!$B$33:$B$776,F$208)+'СЕТ СН'!$F$15</f>
        <v>156.51725246000001</v>
      </c>
      <c r="G222" s="36">
        <f>SUMIFS(СВЦЭМ!$F$33:$F$776,СВЦЭМ!$A$33:$A$776,$A222,СВЦЭМ!$B$33:$B$776,G$208)+'СЕТ СН'!$F$15</f>
        <v>156.30795376</v>
      </c>
      <c r="H222" s="36">
        <f>SUMIFS(СВЦЭМ!$F$33:$F$776,СВЦЭМ!$A$33:$A$776,$A222,СВЦЭМ!$B$33:$B$776,H$208)+'СЕТ СН'!$F$15</f>
        <v>156.02408745</v>
      </c>
      <c r="I222" s="36">
        <f>SUMIFS(СВЦЭМ!$F$33:$F$776,СВЦЭМ!$A$33:$A$776,$A222,СВЦЭМ!$B$33:$B$776,I$208)+'СЕТ СН'!$F$15</f>
        <v>153.46212104</v>
      </c>
      <c r="J222" s="36">
        <f>SUMIFS(СВЦЭМ!$F$33:$F$776,СВЦЭМ!$A$33:$A$776,$A222,СВЦЭМ!$B$33:$B$776,J$208)+'СЕТ СН'!$F$15</f>
        <v>149.83835468999999</v>
      </c>
      <c r="K222" s="36">
        <f>SUMIFS(СВЦЭМ!$F$33:$F$776,СВЦЭМ!$A$33:$A$776,$A222,СВЦЭМ!$B$33:$B$776,K$208)+'СЕТ СН'!$F$15</f>
        <v>143.78214389999999</v>
      </c>
      <c r="L222" s="36">
        <f>SUMIFS(СВЦЭМ!$F$33:$F$776,СВЦЭМ!$A$33:$A$776,$A222,СВЦЭМ!$B$33:$B$776,L$208)+'СЕТ СН'!$F$15</f>
        <v>141.93170431999999</v>
      </c>
      <c r="M222" s="36">
        <f>SUMIFS(СВЦЭМ!$F$33:$F$776,СВЦЭМ!$A$33:$A$776,$A222,СВЦЭМ!$B$33:$B$776,M$208)+'СЕТ СН'!$F$15</f>
        <v>142.07719566</v>
      </c>
      <c r="N222" s="36">
        <f>SUMIFS(СВЦЭМ!$F$33:$F$776,СВЦЭМ!$A$33:$A$776,$A222,СВЦЭМ!$B$33:$B$776,N$208)+'СЕТ СН'!$F$15</f>
        <v>144.02577882</v>
      </c>
      <c r="O222" s="36">
        <f>SUMIFS(СВЦЭМ!$F$33:$F$776,СВЦЭМ!$A$33:$A$776,$A222,СВЦЭМ!$B$33:$B$776,O$208)+'СЕТ СН'!$F$15</f>
        <v>145.82966375000001</v>
      </c>
      <c r="P222" s="36">
        <f>SUMIFS(СВЦЭМ!$F$33:$F$776,СВЦЭМ!$A$33:$A$776,$A222,СВЦЭМ!$B$33:$B$776,P$208)+'СЕТ СН'!$F$15</f>
        <v>147.58063598999999</v>
      </c>
      <c r="Q222" s="36">
        <f>SUMIFS(СВЦЭМ!$F$33:$F$776,СВЦЭМ!$A$33:$A$776,$A222,СВЦЭМ!$B$33:$B$776,Q$208)+'СЕТ СН'!$F$15</f>
        <v>148.15258648</v>
      </c>
      <c r="R222" s="36">
        <f>SUMIFS(СВЦЭМ!$F$33:$F$776,СВЦЭМ!$A$33:$A$776,$A222,СВЦЭМ!$B$33:$B$776,R$208)+'СЕТ СН'!$F$15</f>
        <v>147.70738098000001</v>
      </c>
      <c r="S222" s="36">
        <f>SUMIFS(СВЦЭМ!$F$33:$F$776,СВЦЭМ!$A$33:$A$776,$A222,СВЦЭМ!$B$33:$B$776,S$208)+'СЕТ СН'!$F$15</f>
        <v>143.63593484</v>
      </c>
      <c r="T222" s="36">
        <f>SUMIFS(СВЦЭМ!$F$33:$F$776,СВЦЭМ!$A$33:$A$776,$A222,СВЦЭМ!$B$33:$B$776,T$208)+'СЕТ СН'!$F$15</f>
        <v>138.78882060999999</v>
      </c>
      <c r="U222" s="36">
        <f>SUMIFS(СВЦЭМ!$F$33:$F$776,СВЦЭМ!$A$33:$A$776,$A222,СВЦЭМ!$B$33:$B$776,U$208)+'СЕТ СН'!$F$15</f>
        <v>138.98099687000001</v>
      </c>
      <c r="V222" s="36">
        <f>SUMIFS(СВЦЭМ!$F$33:$F$776,СВЦЭМ!$A$33:$A$776,$A222,СВЦЭМ!$B$33:$B$776,V$208)+'СЕТ СН'!$F$15</f>
        <v>142.83068614000001</v>
      </c>
      <c r="W222" s="36">
        <f>SUMIFS(СВЦЭМ!$F$33:$F$776,СВЦЭМ!$A$33:$A$776,$A222,СВЦЭМ!$B$33:$B$776,W$208)+'СЕТ СН'!$F$15</f>
        <v>145.79385771</v>
      </c>
      <c r="X222" s="36">
        <f>SUMIFS(СВЦЭМ!$F$33:$F$776,СВЦЭМ!$A$33:$A$776,$A222,СВЦЭМ!$B$33:$B$776,X$208)+'СЕТ СН'!$F$15</f>
        <v>148.66396040999999</v>
      </c>
      <c r="Y222" s="36">
        <f>SUMIFS(СВЦЭМ!$F$33:$F$776,СВЦЭМ!$A$33:$A$776,$A222,СВЦЭМ!$B$33:$B$776,Y$208)+'СЕТ СН'!$F$15</f>
        <v>152.18137983</v>
      </c>
    </row>
    <row r="223" spans="1:27" ht="15.75" x14ac:dyDescent="0.2">
      <c r="A223" s="35">
        <f t="shared" si="6"/>
        <v>44242</v>
      </c>
      <c r="B223" s="36">
        <f>SUMIFS(СВЦЭМ!$F$33:$F$776,СВЦЭМ!$A$33:$A$776,$A223,СВЦЭМ!$B$33:$B$776,B$208)+'СЕТ СН'!$F$15</f>
        <v>156.44267583999999</v>
      </c>
      <c r="C223" s="36">
        <f>SUMIFS(СВЦЭМ!$F$33:$F$776,СВЦЭМ!$A$33:$A$776,$A223,СВЦЭМ!$B$33:$B$776,C$208)+'СЕТ СН'!$F$15</f>
        <v>157.28429788</v>
      </c>
      <c r="D223" s="36">
        <f>SUMIFS(СВЦЭМ!$F$33:$F$776,СВЦЭМ!$A$33:$A$776,$A223,СВЦЭМ!$B$33:$B$776,D$208)+'СЕТ СН'!$F$15</f>
        <v>156.61126886</v>
      </c>
      <c r="E223" s="36">
        <f>SUMIFS(СВЦЭМ!$F$33:$F$776,СВЦЭМ!$A$33:$A$776,$A223,СВЦЭМ!$B$33:$B$776,E$208)+'СЕТ СН'!$F$15</f>
        <v>156.56819039000001</v>
      </c>
      <c r="F223" s="36">
        <f>SUMIFS(СВЦЭМ!$F$33:$F$776,СВЦЭМ!$A$33:$A$776,$A223,СВЦЭМ!$B$33:$B$776,F$208)+'СЕТ СН'!$F$15</f>
        <v>157.32410272000001</v>
      </c>
      <c r="G223" s="36">
        <f>SUMIFS(СВЦЭМ!$F$33:$F$776,СВЦЭМ!$A$33:$A$776,$A223,СВЦЭМ!$B$33:$B$776,G$208)+'СЕТ СН'!$F$15</f>
        <v>157.83759203</v>
      </c>
      <c r="H223" s="36">
        <f>SUMIFS(СВЦЭМ!$F$33:$F$776,СВЦЭМ!$A$33:$A$776,$A223,СВЦЭМ!$B$33:$B$776,H$208)+'СЕТ СН'!$F$15</f>
        <v>157.26716359</v>
      </c>
      <c r="I223" s="36">
        <f>SUMIFS(СВЦЭМ!$F$33:$F$776,СВЦЭМ!$A$33:$A$776,$A223,СВЦЭМ!$B$33:$B$776,I$208)+'СЕТ СН'!$F$15</f>
        <v>150.92163532000001</v>
      </c>
      <c r="J223" s="36">
        <f>SUMIFS(СВЦЭМ!$F$33:$F$776,СВЦЭМ!$A$33:$A$776,$A223,СВЦЭМ!$B$33:$B$776,J$208)+'СЕТ СН'!$F$15</f>
        <v>147.88860154</v>
      </c>
      <c r="K223" s="36">
        <f>SUMIFS(СВЦЭМ!$F$33:$F$776,СВЦЭМ!$A$33:$A$776,$A223,СВЦЭМ!$B$33:$B$776,K$208)+'СЕТ СН'!$F$15</f>
        <v>147.3455156</v>
      </c>
      <c r="L223" s="36">
        <f>SUMIFS(СВЦЭМ!$F$33:$F$776,СВЦЭМ!$A$33:$A$776,$A223,СВЦЭМ!$B$33:$B$776,L$208)+'СЕТ СН'!$F$15</f>
        <v>146.41548589999999</v>
      </c>
      <c r="M223" s="36">
        <f>SUMIFS(СВЦЭМ!$F$33:$F$776,СВЦЭМ!$A$33:$A$776,$A223,СВЦЭМ!$B$33:$B$776,M$208)+'СЕТ СН'!$F$15</f>
        <v>147.66585001000001</v>
      </c>
      <c r="N223" s="36">
        <f>SUMIFS(СВЦЭМ!$F$33:$F$776,СВЦЭМ!$A$33:$A$776,$A223,СВЦЭМ!$B$33:$B$776,N$208)+'СЕТ СН'!$F$15</f>
        <v>148.92794244999999</v>
      </c>
      <c r="O223" s="36">
        <f>SUMIFS(СВЦЭМ!$F$33:$F$776,СВЦЭМ!$A$33:$A$776,$A223,СВЦЭМ!$B$33:$B$776,O$208)+'СЕТ СН'!$F$15</f>
        <v>149.91129573000001</v>
      </c>
      <c r="P223" s="36">
        <f>SUMIFS(СВЦЭМ!$F$33:$F$776,СВЦЭМ!$A$33:$A$776,$A223,СВЦЭМ!$B$33:$B$776,P$208)+'СЕТ СН'!$F$15</f>
        <v>148.9439208</v>
      </c>
      <c r="Q223" s="36">
        <f>SUMIFS(СВЦЭМ!$F$33:$F$776,СВЦЭМ!$A$33:$A$776,$A223,СВЦЭМ!$B$33:$B$776,Q$208)+'СЕТ СН'!$F$15</f>
        <v>148.41138504</v>
      </c>
      <c r="R223" s="36">
        <f>SUMIFS(СВЦЭМ!$F$33:$F$776,СВЦЭМ!$A$33:$A$776,$A223,СВЦЭМ!$B$33:$B$776,R$208)+'СЕТ СН'!$F$15</f>
        <v>147.47409568</v>
      </c>
      <c r="S223" s="36">
        <f>SUMIFS(СВЦЭМ!$F$33:$F$776,СВЦЭМ!$A$33:$A$776,$A223,СВЦЭМ!$B$33:$B$776,S$208)+'СЕТ СН'!$F$15</f>
        <v>145.93262385</v>
      </c>
      <c r="T223" s="36">
        <f>SUMIFS(СВЦЭМ!$F$33:$F$776,СВЦЭМ!$A$33:$A$776,$A223,СВЦЭМ!$B$33:$B$776,T$208)+'СЕТ СН'!$F$15</f>
        <v>143.02829650000001</v>
      </c>
      <c r="U223" s="36">
        <f>SUMIFS(СВЦЭМ!$F$33:$F$776,СВЦЭМ!$A$33:$A$776,$A223,СВЦЭМ!$B$33:$B$776,U$208)+'СЕТ СН'!$F$15</f>
        <v>142.31136727000001</v>
      </c>
      <c r="V223" s="36">
        <f>SUMIFS(СВЦЭМ!$F$33:$F$776,СВЦЭМ!$A$33:$A$776,$A223,СВЦЭМ!$B$33:$B$776,V$208)+'СЕТ СН'!$F$15</f>
        <v>143.52510212000001</v>
      </c>
      <c r="W223" s="36">
        <f>SUMIFS(СВЦЭМ!$F$33:$F$776,СВЦЭМ!$A$33:$A$776,$A223,СВЦЭМ!$B$33:$B$776,W$208)+'СЕТ СН'!$F$15</f>
        <v>147.68039164999999</v>
      </c>
      <c r="X223" s="36">
        <f>SUMIFS(СВЦЭМ!$F$33:$F$776,СВЦЭМ!$A$33:$A$776,$A223,СВЦЭМ!$B$33:$B$776,X$208)+'СЕТ СН'!$F$15</f>
        <v>149.25745329</v>
      </c>
      <c r="Y223" s="36">
        <f>SUMIFS(СВЦЭМ!$F$33:$F$776,СВЦЭМ!$A$33:$A$776,$A223,СВЦЭМ!$B$33:$B$776,Y$208)+'СЕТ СН'!$F$15</f>
        <v>148.96531121000001</v>
      </c>
    </row>
    <row r="224" spans="1:27" ht="15.75" x14ac:dyDescent="0.2">
      <c r="A224" s="35">
        <f t="shared" si="6"/>
        <v>44243</v>
      </c>
      <c r="B224" s="36">
        <f>SUMIFS(СВЦЭМ!$F$33:$F$776,СВЦЭМ!$A$33:$A$776,$A224,СВЦЭМ!$B$33:$B$776,B$208)+'СЕТ СН'!$F$15</f>
        <v>142.46178209999999</v>
      </c>
      <c r="C224" s="36">
        <f>SUMIFS(СВЦЭМ!$F$33:$F$776,СВЦЭМ!$A$33:$A$776,$A224,СВЦЭМ!$B$33:$B$776,C$208)+'СЕТ СН'!$F$15</f>
        <v>146.61931508999999</v>
      </c>
      <c r="D224" s="36">
        <f>SUMIFS(СВЦЭМ!$F$33:$F$776,СВЦЭМ!$A$33:$A$776,$A224,СВЦЭМ!$B$33:$B$776,D$208)+'СЕТ СН'!$F$15</f>
        <v>146.61725604</v>
      </c>
      <c r="E224" s="36">
        <f>SUMIFS(СВЦЭМ!$F$33:$F$776,СВЦЭМ!$A$33:$A$776,$A224,СВЦЭМ!$B$33:$B$776,E$208)+'СЕТ СН'!$F$15</f>
        <v>147.63215471999999</v>
      </c>
      <c r="F224" s="36">
        <f>SUMIFS(СВЦЭМ!$F$33:$F$776,СВЦЭМ!$A$33:$A$776,$A224,СВЦЭМ!$B$33:$B$776,F$208)+'СЕТ СН'!$F$15</f>
        <v>145.76416617999999</v>
      </c>
      <c r="G224" s="36">
        <f>SUMIFS(СВЦЭМ!$F$33:$F$776,СВЦЭМ!$A$33:$A$776,$A224,СВЦЭМ!$B$33:$B$776,G$208)+'СЕТ СН'!$F$15</f>
        <v>140.72795149000001</v>
      </c>
      <c r="H224" s="36">
        <f>SUMIFS(СВЦЭМ!$F$33:$F$776,СВЦЭМ!$A$33:$A$776,$A224,СВЦЭМ!$B$33:$B$776,H$208)+'СЕТ СН'!$F$15</f>
        <v>139.00441290000001</v>
      </c>
      <c r="I224" s="36">
        <f>SUMIFS(СВЦЭМ!$F$33:$F$776,СВЦЭМ!$A$33:$A$776,$A224,СВЦЭМ!$B$33:$B$776,I$208)+'СЕТ СН'!$F$15</f>
        <v>140.21915749999999</v>
      </c>
      <c r="J224" s="36">
        <f>SUMIFS(СВЦЭМ!$F$33:$F$776,СВЦЭМ!$A$33:$A$776,$A224,СВЦЭМ!$B$33:$B$776,J$208)+'СЕТ СН'!$F$15</f>
        <v>141.86204642000001</v>
      </c>
      <c r="K224" s="36">
        <f>SUMIFS(СВЦЭМ!$F$33:$F$776,СВЦЭМ!$A$33:$A$776,$A224,СВЦЭМ!$B$33:$B$776,K$208)+'СЕТ СН'!$F$15</f>
        <v>142.10565503999999</v>
      </c>
      <c r="L224" s="36">
        <f>SUMIFS(СВЦЭМ!$F$33:$F$776,СВЦЭМ!$A$33:$A$776,$A224,СВЦЭМ!$B$33:$B$776,L$208)+'СЕТ СН'!$F$15</f>
        <v>141.32358601000001</v>
      </c>
      <c r="M224" s="36">
        <f>SUMIFS(СВЦЭМ!$F$33:$F$776,СВЦЭМ!$A$33:$A$776,$A224,СВЦЭМ!$B$33:$B$776,M$208)+'СЕТ СН'!$F$15</f>
        <v>140.21100706999999</v>
      </c>
      <c r="N224" s="36">
        <f>SUMIFS(СВЦЭМ!$F$33:$F$776,СВЦЭМ!$A$33:$A$776,$A224,СВЦЭМ!$B$33:$B$776,N$208)+'СЕТ СН'!$F$15</f>
        <v>138.80341720000001</v>
      </c>
      <c r="O224" s="36">
        <f>SUMIFS(СВЦЭМ!$F$33:$F$776,СВЦЭМ!$A$33:$A$776,$A224,СВЦЭМ!$B$33:$B$776,O$208)+'СЕТ СН'!$F$15</f>
        <v>137.59226047000001</v>
      </c>
      <c r="P224" s="36">
        <f>SUMIFS(СВЦЭМ!$F$33:$F$776,СВЦЭМ!$A$33:$A$776,$A224,СВЦЭМ!$B$33:$B$776,P$208)+'СЕТ СН'!$F$15</f>
        <v>138.63200581000001</v>
      </c>
      <c r="Q224" s="36">
        <f>SUMIFS(СВЦЭМ!$F$33:$F$776,СВЦЭМ!$A$33:$A$776,$A224,СВЦЭМ!$B$33:$B$776,Q$208)+'СЕТ СН'!$F$15</f>
        <v>138.19295857</v>
      </c>
      <c r="R224" s="36">
        <f>SUMIFS(СВЦЭМ!$F$33:$F$776,СВЦЭМ!$A$33:$A$776,$A224,СВЦЭМ!$B$33:$B$776,R$208)+'СЕТ СН'!$F$15</f>
        <v>137.25715285000001</v>
      </c>
      <c r="S224" s="36">
        <f>SUMIFS(СВЦЭМ!$F$33:$F$776,СВЦЭМ!$A$33:$A$776,$A224,СВЦЭМ!$B$33:$B$776,S$208)+'СЕТ СН'!$F$15</f>
        <v>136.48738168</v>
      </c>
      <c r="T224" s="36">
        <f>SUMIFS(СВЦЭМ!$F$33:$F$776,СВЦЭМ!$A$33:$A$776,$A224,СВЦЭМ!$B$33:$B$776,T$208)+'СЕТ СН'!$F$15</f>
        <v>140.45934613</v>
      </c>
      <c r="U224" s="36">
        <f>SUMIFS(СВЦЭМ!$F$33:$F$776,СВЦЭМ!$A$33:$A$776,$A224,СВЦЭМ!$B$33:$B$776,U$208)+'СЕТ СН'!$F$15</f>
        <v>141.42292816</v>
      </c>
      <c r="V224" s="36">
        <f>SUMIFS(СВЦЭМ!$F$33:$F$776,СВЦЭМ!$A$33:$A$776,$A224,СВЦЭМ!$B$33:$B$776,V$208)+'СЕТ СН'!$F$15</f>
        <v>142.15547437000001</v>
      </c>
      <c r="W224" s="36">
        <f>SUMIFS(СВЦЭМ!$F$33:$F$776,СВЦЭМ!$A$33:$A$776,$A224,СВЦЭМ!$B$33:$B$776,W$208)+'СЕТ СН'!$F$15</f>
        <v>142.43053818000001</v>
      </c>
      <c r="X224" s="36">
        <f>SUMIFS(СВЦЭМ!$F$33:$F$776,СВЦЭМ!$A$33:$A$776,$A224,СВЦЭМ!$B$33:$B$776,X$208)+'СЕТ СН'!$F$15</f>
        <v>139.58858878000001</v>
      </c>
      <c r="Y224" s="36">
        <f>SUMIFS(СВЦЭМ!$F$33:$F$776,СВЦЭМ!$A$33:$A$776,$A224,СВЦЭМ!$B$33:$B$776,Y$208)+'СЕТ СН'!$F$15</f>
        <v>142.31878189</v>
      </c>
    </row>
    <row r="225" spans="1:25" ht="15.75" x14ac:dyDescent="0.2">
      <c r="A225" s="35">
        <f t="shared" si="6"/>
        <v>44244</v>
      </c>
      <c r="B225" s="36">
        <f>SUMIFS(СВЦЭМ!$F$33:$F$776,СВЦЭМ!$A$33:$A$776,$A225,СВЦЭМ!$B$33:$B$776,B$208)+'СЕТ СН'!$F$15</f>
        <v>143.00146058000001</v>
      </c>
      <c r="C225" s="36">
        <f>SUMIFS(СВЦЭМ!$F$33:$F$776,СВЦЭМ!$A$33:$A$776,$A225,СВЦЭМ!$B$33:$B$776,C$208)+'СЕТ СН'!$F$15</f>
        <v>147.91342682999999</v>
      </c>
      <c r="D225" s="36">
        <f>SUMIFS(СВЦЭМ!$F$33:$F$776,СВЦЭМ!$A$33:$A$776,$A225,СВЦЭМ!$B$33:$B$776,D$208)+'СЕТ СН'!$F$15</f>
        <v>151.96504021999999</v>
      </c>
      <c r="E225" s="36">
        <f>SUMIFS(СВЦЭМ!$F$33:$F$776,СВЦЭМ!$A$33:$A$776,$A225,СВЦЭМ!$B$33:$B$776,E$208)+'СЕТ СН'!$F$15</f>
        <v>151.61392755</v>
      </c>
      <c r="F225" s="36">
        <f>SUMIFS(СВЦЭМ!$F$33:$F$776,СВЦЭМ!$A$33:$A$776,$A225,СВЦЭМ!$B$33:$B$776,F$208)+'СЕТ СН'!$F$15</f>
        <v>149.29913794999999</v>
      </c>
      <c r="G225" s="36">
        <f>SUMIFS(СВЦЭМ!$F$33:$F$776,СВЦЭМ!$A$33:$A$776,$A225,СВЦЭМ!$B$33:$B$776,G$208)+'СЕТ СН'!$F$15</f>
        <v>143.87768086</v>
      </c>
      <c r="H225" s="36">
        <f>SUMIFS(СВЦЭМ!$F$33:$F$776,СВЦЭМ!$A$33:$A$776,$A225,СВЦЭМ!$B$33:$B$776,H$208)+'СЕТ СН'!$F$15</f>
        <v>141.16442907000001</v>
      </c>
      <c r="I225" s="36">
        <f>SUMIFS(СВЦЭМ!$F$33:$F$776,СВЦЭМ!$A$33:$A$776,$A225,СВЦЭМ!$B$33:$B$776,I$208)+'СЕТ СН'!$F$15</f>
        <v>140.61557565999999</v>
      </c>
      <c r="J225" s="36">
        <f>SUMIFS(СВЦЭМ!$F$33:$F$776,СВЦЭМ!$A$33:$A$776,$A225,СВЦЭМ!$B$33:$B$776,J$208)+'СЕТ СН'!$F$15</f>
        <v>141.54409344999999</v>
      </c>
      <c r="K225" s="36">
        <f>SUMIFS(СВЦЭМ!$F$33:$F$776,СВЦЭМ!$A$33:$A$776,$A225,СВЦЭМ!$B$33:$B$776,K$208)+'СЕТ СН'!$F$15</f>
        <v>141.32402662000001</v>
      </c>
      <c r="L225" s="36">
        <f>SUMIFS(СВЦЭМ!$F$33:$F$776,СВЦЭМ!$A$33:$A$776,$A225,СВЦЭМ!$B$33:$B$776,L$208)+'СЕТ СН'!$F$15</f>
        <v>140.44377001000001</v>
      </c>
      <c r="M225" s="36">
        <f>SUMIFS(СВЦЭМ!$F$33:$F$776,СВЦЭМ!$A$33:$A$776,$A225,СВЦЭМ!$B$33:$B$776,M$208)+'СЕТ СН'!$F$15</f>
        <v>140.19760904</v>
      </c>
      <c r="N225" s="36">
        <f>SUMIFS(СВЦЭМ!$F$33:$F$776,СВЦЭМ!$A$33:$A$776,$A225,СВЦЭМ!$B$33:$B$776,N$208)+'СЕТ СН'!$F$15</f>
        <v>139.87033982</v>
      </c>
      <c r="O225" s="36">
        <f>SUMIFS(СВЦЭМ!$F$33:$F$776,СВЦЭМ!$A$33:$A$776,$A225,СВЦЭМ!$B$33:$B$776,O$208)+'СЕТ СН'!$F$15</f>
        <v>137.48239837</v>
      </c>
      <c r="P225" s="36">
        <f>SUMIFS(СВЦЭМ!$F$33:$F$776,СВЦЭМ!$A$33:$A$776,$A225,СВЦЭМ!$B$33:$B$776,P$208)+'СЕТ СН'!$F$15</f>
        <v>137.51499502999999</v>
      </c>
      <c r="Q225" s="36">
        <f>SUMIFS(СВЦЭМ!$F$33:$F$776,СВЦЭМ!$A$33:$A$776,$A225,СВЦЭМ!$B$33:$B$776,Q$208)+'СЕТ СН'!$F$15</f>
        <v>140.58323922</v>
      </c>
      <c r="R225" s="36">
        <f>SUMIFS(СВЦЭМ!$F$33:$F$776,СВЦЭМ!$A$33:$A$776,$A225,СВЦЭМ!$B$33:$B$776,R$208)+'СЕТ СН'!$F$15</f>
        <v>139.75926423999999</v>
      </c>
      <c r="S225" s="36">
        <f>SUMIFS(СВЦЭМ!$F$33:$F$776,СВЦЭМ!$A$33:$A$776,$A225,СВЦЭМ!$B$33:$B$776,S$208)+'СЕТ СН'!$F$15</f>
        <v>138.21674515000001</v>
      </c>
      <c r="T225" s="36">
        <f>SUMIFS(СВЦЭМ!$F$33:$F$776,СВЦЭМ!$A$33:$A$776,$A225,СВЦЭМ!$B$33:$B$776,T$208)+'СЕТ СН'!$F$15</f>
        <v>139.46907411000001</v>
      </c>
      <c r="U225" s="36">
        <f>SUMIFS(СВЦЭМ!$F$33:$F$776,СВЦЭМ!$A$33:$A$776,$A225,СВЦЭМ!$B$33:$B$776,U$208)+'СЕТ СН'!$F$15</f>
        <v>140.83973202000001</v>
      </c>
      <c r="V225" s="36">
        <f>SUMIFS(СВЦЭМ!$F$33:$F$776,СВЦЭМ!$A$33:$A$776,$A225,СВЦЭМ!$B$33:$B$776,V$208)+'СЕТ СН'!$F$15</f>
        <v>140.50551709999999</v>
      </c>
      <c r="W225" s="36">
        <f>SUMIFS(СВЦЭМ!$F$33:$F$776,СВЦЭМ!$A$33:$A$776,$A225,СВЦЭМ!$B$33:$B$776,W$208)+'СЕТ СН'!$F$15</f>
        <v>139.76936314</v>
      </c>
      <c r="X225" s="36">
        <f>SUMIFS(СВЦЭМ!$F$33:$F$776,СВЦЭМ!$A$33:$A$776,$A225,СВЦЭМ!$B$33:$B$776,X$208)+'СЕТ СН'!$F$15</f>
        <v>141.14474626000001</v>
      </c>
      <c r="Y225" s="36">
        <f>SUMIFS(СВЦЭМ!$F$33:$F$776,СВЦЭМ!$A$33:$A$776,$A225,СВЦЭМ!$B$33:$B$776,Y$208)+'СЕТ СН'!$F$15</f>
        <v>142.53372221000001</v>
      </c>
    </row>
    <row r="226" spans="1:25" ht="15.75" x14ac:dyDescent="0.2">
      <c r="A226" s="35">
        <f t="shared" si="6"/>
        <v>44245</v>
      </c>
      <c r="B226" s="36">
        <f>SUMIFS(СВЦЭМ!$F$33:$F$776,СВЦЭМ!$A$33:$A$776,$A226,СВЦЭМ!$B$33:$B$776,B$208)+'СЕТ СН'!$F$15</f>
        <v>147.66051343000001</v>
      </c>
      <c r="C226" s="36">
        <f>SUMIFS(СВЦЭМ!$F$33:$F$776,СВЦЭМ!$A$33:$A$776,$A226,СВЦЭМ!$B$33:$B$776,C$208)+'СЕТ СН'!$F$15</f>
        <v>150.07154886999999</v>
      </c>
      <c r="D226" s="36">
        <f>SUMIFS(СВЦЭМ!$F$33:$F$776,СВЦЭМ!$A$33:$A$776,$A226,СВЦЭМ!$B$33:$B$776,D$208)+'СЕТ СН'!$F$15</f>
        <v>154.57582441</v>
      </c>
      <c r="E226" s="36">
        <f>SUMIFS(СВЦЭМ!$F$33:$F$776,СВЦЭМ!$A$33:$A$776,$A226,СВЦЭМ!$B$33:$B$776,E$208)+'СЕТ СН'!$F$15</f>
        <v>155.33246990000001</v>
      </c>
      <c r="F226" s="36">
        <f>SUMIFS(СВЦЭМ!$F$33:$F$776,СВЦЭМ!$A$33:$A$776,$A226,СВЦЭМ!$B$33:$B$776,F$208)+'СЕТ СН'!$F$15</f>
        <v>154.01735707</v>
      </c>
      <c r="G226" s="36">
        <f>SUMIFS(СВЦЭМ!$F$33:$F$776,СВЦЭМ!$A$33:$A$776,$A226,СВЦЭМ!$B$33:$B$776,G$208)+'СЕТ СН'!$F$15</f>
        <v>150.85823212</v>
      </c>
      <c r="H226" s="36">
        <f>SUMIFS(СВЦЭМ!$F$33:$F$776,СВЦЭМ!$A$33:$A$776,$A226,СВЦЭМ!$B$33:$B$776,H$208)+'СЕТ СН'!$F$15</f>
        <v>144.73083833000001</v>
      </c>
      <c r="I226" s="36">
        <f>SUMIFS(СВЦЭМ!$F$33:$F$776,СВЦЭМ!$A$33:$A$776,$A226,СВЦЭМ!$B$33:$B$776,I$208)+'СЕТ СН'!$F$15</f>
        <v>140.61126947</v>
      </c>
      <c r="J226" s="36">
        <f>SUMIFS(СВЦЭМ!$F$33:$F$776,СВЦЭМ!$A$33:$A$776,$A226,СВЦЭМ!$B$33:$B$776,J$208)+'СЕТ СН'!$F$15</f>
        <v>137.06886338999999</v>
      </c>
      <c r="K226" s="36">
        <f>SUMIFS(СВЦЭМ!$F$33:$F$776,СВЦЭМ!$A$33:$A$776,$A226,СВЦЭМ!$B$33:$B$776,K$208)+'СЕТ СН'!$F$15</f>
        <v>137.23561771999999</v>
      </c>
      <c r="L226" s="36">
        <f>SUMIFS(СВЦЭМ!$F$33:$F$776,СВЦЭМ!$A$33:$A$776,$A226,СВЦЭМ!$B$33:$B$776,L$208)+'СЕТ СН'!$F$15</f>
        <v>136.53804772000001</v>
      </c>
      <c r="M226" s="36">
        <f>SUMIFS(СВЦЭМ!$F$33:$F$776,СВЦЭМ!$A$33:$A$776,$A226,СВЦЭМ!$B$33:$B$776,M$208)+'СЕТ СН'!$F$15</f>
        <v>137.29514377999999</v>
      </c>
      <c r="N226" s="36">
        <f>SUMIFS(СВЦЭМ!$F$33:$F$776,СВЦЭМ!$A$33:$A$776,$A226,СВЦЭМ!$B$33:$B$776,N$208)+'СЕТ СН'!$F$15</f>
        <v>139.28466463999999</v>
      </c>
      <c r="O226" s="36">
        <f>SUMIFS(СВЦЭМ!$F$33:$F$776,СВЦЭМ!$A$33:$A$776,$A226,СВЦЭМ!$B$33:$B$776,O$208)+'СЕТ СН'!$F$15</f>
        <v>137.32191356999999</v>
      </c>
      <c r="P226" s="36">
        <f>SUMIFS(СВЦЭМ!$F$33:$F$776,СВЦЭМ!$A$33:$A$776,$A226,СВЦЭМ!$B$33:$B$776,P$208)+'СЕТ СН'!$F$15</f>
        <v>137.62194038999999</v>
      </c>
      <c r="Q226" s="36">
        <f>SUMIFS(СВЦЭМ!$F$33:$F$776,СВЦЭМ!$A$33:$A$776,$A226,СВЦЭМ!$B$33:$B$776,Q$208)+'СЕТ СН'!$F$15</f>
        <v>138.84370091</v>
      </c>
      <c r="R226" s="36">
        <f>SUMIFS(СВЦЭМ!$F$33:$F$776,СВЦЭМ!$A$33:$A$776,$A226,СВЦЭМ!$B$33:$B$776,R$208)+'СЕТ СН'!$F$15</f>
        <v>140.77595418000001</v>
      </c>
      <c r="S226" s="36">
        <f>SUMIFS(СВЦЭМ!$F$33:$F$776,СВЦЭМ!$A$33:$A$776,$A226,СВЦЭМ!$B$33:$B$776,S$208)+'СЕТ СН'!$F$15</f>
        <v>136.97903402</v>
      </c>
      <c r="T226" s="36">
        <f>SUMIFS(СВЦЭМ!$F$33:$F$776,СВЦЭМ!$A$33:$A$776,$A226,СВЦЭМ!$B$33:$B$776,T$208)+'СЕТ СН'!$F$15</f>
        <v>133.48583803</v>
      </c>
      <c r="U226" s="36">
        <f>SUMIFS(СВЦЭМ!$F$33:$F$776,СВЦЭМ!$A$33:$A$776,$A226,СВЦЭМ!$B$33:$B$776,U$208)+'СЕТ СН'!$F$15</f>
        <v>134.03192540000001</v>
      </c>
      <c r="V226" s="36">
        <f>SUMIFS(СВЦЭМ!$F$33:$F$776,СВЦЭМ!$A$33:$A$776,$A226,СВЦЭМ!$B$33:$B$776,V$208)+'СЕТ СН'!$F$15</f>
        <v>132.65353772</v>
      </c>
      <c r="W226" s="36">
        <f>SUMIFS(СВЦЭМ!$F$33:$F$776,СВЦЭМ!$A$33:$A$776,$A226,СВЦЭМ!$B$33:$B$776,W$208)+'СЕТ СН'!$F$15</f>
        <v>135.05652205000001</v>
      </c>
      <c r="X226" s="36">
        <f>SUMIFS(СВЦЭМ!$F$33:$F$776,СВЦЭМ!$A$33:$A$776,$A226,СВЦЭМ!$B$33:$B$776,X$208)+'СЕТ СН'!$F$15</f>
        <v>137.15077110999999</v>
      </c>
      <c r="Y226" s="36">
        <f>SUMIFS(СВЦЭМ!$F$33:$F$776,СВЦЭМ!$A$33:$A$776,$A226,СВЦЭМ!$B$33:$B$776,Y$208)+'СЕТ СН'!$F$15</f>
        <v>142.59673194999999</v>
      </c>
    </row>
    <row r="227" spans="1:25" ht="15.75" x14ac:dyDescent="0.2">
      <c r="A227" s="35">
        <f t="shared" si="6"/>
        <v>44246</v>
      </c>
      <c r="B227" s="36">
        <f>SUMIFS(СВЦЭМ!$F$33:$F$776,СВЦЭМ!$A$33:$A$776,$A227,СВЦЭМ!$B$33:$B$776,B$208)+'СЕТ СН'!$F$15</f>
        <v>143.98667345000001</v>
      </c>
      <c r="C227" s="36">
        <f>SUMIFS(СВЦЭМ!$F$33:$F$776,СВЦЭМ!$A$33:$A$776,$A227,СВЦЭМ!$B$33:$B$776,C$208)+'СЕТ СН'!$F$15</f>
        <v>147.49302304</v>
      </c>
      <c r="D227" s="36">
        <f>SUMIFS(СВЦЭМ!$F$33:$F$776,СВЦЭМ!$A$33:$A$776,$A227,СВЦЭМ!$B$33:$B$776,D$208)+'СЕТ СН'!$F$15</f>
        <v>153.25082366000001</v>
      </c>
      <c r="E227" s="36">
        <f>SUMIFS(СВЦЭМ!$F$33:$F$776,СВЦЭМ!$A$33:$A$776,$A227,СВЦЭМ!$B$33:$B$776,E$208)+'СЕТ СН'!$F$15</f>
        <v>154.01747533</v>
      </c>
      <c r="F227" s="36">
        <f>SUMIFS(СВЦЭМ!$F$33:$F$776,СВЦЭМ!$A$33:$A$776,$A227,СВЦЭМ!$B$33:$B$776,F$208)+'СЕТ СН'!$F$15</f>
        <v>153.50799767000001</v>
      </c>
      <c r="G227" s="36">
        <f>SUMIFS(СВЦЭМ!$F$33:$F$776,СВЦЭМ!$A$33:$A$776,$A227,СВЦЭМ!$B$33:$B$776,G$208)+'СЕТ СН'!$F$15</f>
        <v>149.71453835</v>
      </c>
      <c r="H227" s="36">
        <f>SUMIFS(СВЦЭМ!$F$33:$F$776,СВЦЭМ!$A$33:$A$776,$A227,СВЦЭМ!$B$33:$B$776,H$208)+'СЕТ СН'!$F$15</f>
        <v>144.72709879999999</v>
      </c>
      <c r="I227" s="36">
        <f>SUMIFS(СВЦЭМ!$F$33:$F$776,СВЦЭМ!$A$33:$A$776,$A227,СВЦЭМ!$B$33:$B$776,I$208)+'СЕТ СН'!$F$15</f>
        <v>140.04223117999999</v>
      </c>
      <c r="J227" s="36">
        <f>SUMIFS(СВЦЭМ!$F$33:$F$776,СВЦЭМ!$A$33:$A$776,$A227,СВЦЭМ!$B$33:$B$776,J$208)+'СЕТ СН'!$F$15</f>
        <v>136.48111139</v>
      </c>
      <c r="K227" s="36">
        <f>SUMIFS(СВЦЭМ!$F$33:$F$776,СВЦЭМ!$A$33:$A$776,$A227,СВЦЭМ!$B$33:$B$776,K$208)+'СЕТ СН'!$F$15</f>
        <v>136.58054935000001</v>
      </c>
      <c r="L227" s="36">
        <f>SUMIFS(СВЦЭМ!$F$33:$F$776,СВЦЭМ!$A$33:$A$776,$A227,СВЦЭМ!$B$33:$B$776,L$208)+'СЕТ СН'!$F$15</f>
        <v>140.90108434000001</v>
      </c>
      <c r="M227" s="36">
        <f>SUMIFS(СВЦЭМ!$F$33:$F$776,СВЦЭМ!$A$33:$A$776,$A227,СВЦЭМ!$B$33:$B$776,M$208)+'СЕТ СН'!$F$15</f>
        <v>138.83817207999999</v>
      </c>
      <c r="N227" s="36">
        <f>SUMIFS(СВЦЭМ!$F$33:$F$776,СВЦЭМ!$A$33:$A$776,$A227,СВЦЭМ!$B$33:$B$776,N$208)+'СЕТ СН'!$F$15</f>
        <v>140.95932538</v>
      </c>
      <c r="O227" s="36">
        <f>SUMIFS(СВЦЭМ!$F$33:$F$776,СВЦЭМ!$A$33:$A$776,$A227,СВЦЭМ!$B$33:$B$776,O$208)+'СЕТ СН'!$F$15</f>
        <v>142.16138344999999</v>
      </c>
      <c r="P227" s="36">
        <f>SUMIFS(СВЦЭМ!$F$33:$F$776,СВЦЭМ!$A$33:$A$776,$A227,СВЦЭМ!$B$33:$B$776,P$208)+'СЕТ СН'!$F$15</f>
        <v>138.92838259999999</v>
      </c>
      <c r="Q227" s="36">
        <f>SUMIFS(СВЦЭМ!$F$33:$F$776,СВЦЭМ!$A$33:$A$776,$A227,СВЦЭМ!$B$33:$B$776,Q$208)+'СЕТ СН'!$F$15</f>
        <v>139.85595936000001</v>
      </c>
      <c r="R227" s="36">
        <f>SUMIFS(СВЦЭМ!$F$33:$F$776,СВЦЭМ!$A$33:$A$776,$A227,СВЦЭМ!$B$33:$B$776,R$208)+'СЕТ СН'!$F$15</f>
        <v>142.23403694000001</v>
      </c>
      <c r="S227" s="36">
        <f>SUMIFS(СВЦЭМ!$F$33:$F$776,СВЦЭМ!$A$33:$A$776,$A227,СВЦЭМ!$B$33:$B$776,S$208)+'СЕТ СН'!$F$15</f>
        <v>139.74231481000001</v>
      </c>
      <c r="T227" s="36">
        <f>SUMIFS(СВЦЭМ!$F$33:$F$776,СВЦЭМ!$A$33:$A$776,$A227,СВЦЭМ!$B$33:$B$776,T$208)+'СЕТ СН'!$F$15</f>
        <v>137.88377077999999</v>
      </c>
      <c r="U227" s="36">
        <f>SUMIFS(СВЦЭМ!$F$33:$F$776,СВЦЭМ!$A$33:$A$776,$A227,СВЦЭМ!$B$33:$B$776,U$208)+'СЕТ СН'!$F$15</f>
        <v>137.91482619000001</v>
      </c>
      <c r="V227" s="36">
        <f>SUMIFS(СВЦЭМ!$F$33:$F$776,СВЦЭМ!$A$33:$A$776,$A227,СВЦЭМ!$B$33:$B$776,V$208)+'СЕТ СН'!$F$15</f>
        <v>137.18624449000001</v>
      </c>
      <c r="W227" s="36">
        <f>SUMIFS(СВЦЭМ!$F$33:$F$776,СВЦЭМ!$A$33:$A$776,$A227,СВЦЭМ!$B$33:$B$776,W$208)+'СЕТ СН'!$F$15</f>
        <v>138.61550154</v>
      </c>
      <c r="X227" s="36">
        <f>SUMIFS(СВЦЭМ!$F$33:$F$776,СВЦЭМ!$A$33:$A$776,$A227,СВЦЭМ!$B$33:$B$776,X$208)+'СЕТ СН'!$F$15</f>
        <v>142.05192127000001</v>
      </c>
      <c r="Y227" s="36">
        <f>SUMIFS(СВЦЭМ!$F$33:$F$776,СВЦЭМ!$A$33:$A$776,$A227,СВЦЭМ!$B$33:$B$776,Y$208)+'СЕТ СН'!$F$15</f>
        <v>145.19481704</v>
      </c>
    </row>
    <row r="228" spans="1:25" ht="15.75" x14ac:dyDescent="0.2">
      <c r="A228" s="35">
        <f t="shared" si="6"/>
        <v>44247</v>
      </c>
      <c r="B228" s="36">
        <f>SUMIFS(СВЦЭМ!$F$33:$F$776,СВЦЭМ!$A$33:$A$776,$A228,СВЦЭМ!$B$33:$B$776,B$208)+'СЕТ СН'!$F$15</f>
        <v>145.20464669</v>
      </c>
      <c r="C228" s="36">
        <f>SUMIFS(СВЦЭМ!$F$33:$F$776,СВЦЭМ!$A$33:$A$776,$A228,СВЦЭМ!$B$33:$B$776,C$208)+'СЕТ СН'!$F$15</f>
        <v>148.26900748</v>
      </c>
      <c r="D228" s="36">
        <f>SUMIFS(СВЦЭМ!$F$33:$F$776,СВЦЭМ!$A$33:$A$776,$A228,СВЦЭМ!$B$33:$B$776,D$208)+'СЕТ СН'!$F$15</f>
        <v>151.87862455999999</v>
      </c>
      <c r="E228" s="36">
        <f>SUMIFS(СВЦЭМ!$F$33:$F$776,СВЦЭМ!$A$33:$A$776,$A228,СВЦЭМ!$B$33:$B$776,E$208)+'СЕТ СН'!$F$15</f>
        <v>152.14666600000001</v>
      </c>
      <c r="F228" s="36">
        <f>SUMIFS(СВЦЭМ!$F$33:$F$776,СВЦЭМ!$A$33:$A$776,$A228,СВЦЭМ!$B$33:$B$776,F$208)+'СЕТ СН'!$F$15</f>
        <v>152.75996408</v>
      </c>
      <c r="G228" s="36">
        <f>SUMIFS(СВЦЭМ!$F$33:$F$776,СВЦЭМ!$A$33:$A$776,$A228,СВЦЭМ!$B$33:$B$776,G$208)+'СЕТ СН'!$F$15</f>
        <v>149.44668999000001</v>
      </c>
      <c r="H228" s="36">
        <f>SUMIFS(СВЦЭМ!$F$33:$F$776,СВЦЭМ!$A$33:$A$776,$A228,СВЦЭМ!$B$33:$B$776,H$208)+'СЕТ СН'!$F$15</f>
        <v>144.86993145</v>
      </c>
      <c r="I228" s="36">
        <f>SUMIFS(СВЦЭМ!$F$33:$F$776,СВЦЭМ!$A$33:$A$776,$A228,СВЦЭМ!$B$33:$B$776,I$208)+'СЕТ СН'!$F$15</f>
        <v>140.86064924999999</v>
      </c>
      <c r="J228" s="36">
        <f>SUMIFS(СВЦЭМ!$F$33:$F$776,СВЦЭМ!$A$33:$A$776,$A228,СВЦЭМ!$B$33:$B$776,J$208)+'СЕТ СН'!$F$15</f>
        <v>136.46998461000001</v>
      </c>
      <c r="K228" s="36">
        <f>SUMIFS(СВЦЭМ!$F$33:$F$776,СВЦЭМ!$A$33:$A$776,$A228,СВЦЭМ!$B$33:$B$776,K$208)+'СЕТ СН'!$F$15</f>
        <v>135.76144248</v>
      </c>
      <c r="L228" s="36">
        <f>SUMIFS(СВЦЭМ!$F$33:$F$776,СВЦЭМ!$A$33:$A$776,$A228,СВЦЭМ!$B$33:$B$776,L$208)+'СЕТ СН'!$F$15</f>
        <v>135.84608847000001</v>
      </c>
      <c r="M228" s="36">
        <f>SUMIFS(СВЦЭМ!$F$33:$F$776,СВЦЭМ!$A$33:$A$776,$A228,СВЦЭМ!$B$33:$B$776,M$208)+'СЕТ СН'!$F$15</f>
        <v>137.26264982999999</v>
      </c>
      <c r="N228" s="36">
        <f>SUMIFS(СВЦЭМ!$F$33:$F$776,СВЦЭМ!$A$33:$A$776,$A228,СВЦЭМ!$B$33:$B$776,N$208)+'СЕТ СН'!$F$15</f>
        <v>134.68741073999999</v>
      </c>
      <c r="O228" s="36">
        <f>SUMIFS(СВЦЭМ!$F$33:$F$776,СВЦЭМ!$A$33:$A$776,$A228,СВЦЭМ!$B$33:$B$776,O$208)+'СЕТ СН'!$F$15</f>
        <v>135.61712295000001</v>
      </c>
      <c r="P228" s="36">
        <f>SUMIFS(СВЦЭМ!$F$33:$F$776,СВЦЭМ!$A$33:$A$776,$A228,СВЦЭМ!$B$33:$B$776,P$208)+'СЕТ СН'!$F$15</f>
        <v>133.07641616999999</v>
      </c>
      <c r="Q228" s="36">
        <f>SUMIFS(СВЦЭМ!$F$33:$F$776,СВЦЭМ!$A$33:$A$776,$A228,СВЦЭМ!$B$33:$B$776,Q$208)+'СЕТ СН'!$F$15</f>
        <v>133.98519802000001</v>
      </c>
      <c r="R228" s="36">
        <f>SUMIFS(СВЦЭМ!$F$33:$F$776,СВЦЭМ!$A$33:$A$776,$A228,СВЦЭМ!$B$33:$B$776,R$208)+'СЕТ СН'!$F$15</f>
        <v>134.8731626</v>
      </c>
      <c r="S228" s="36">
        <f>SUMIFS(СВЦЭМ!$F$33:$F$776,СВЦЭМ!$A$33:$A$776,$A228,СВЦЭМ!$B$33:$B$776,S$208)+'СЕТ СН'!$F$15</f>
        <v>130.83415471999999</v>
      </c>
      <c r="T228" s="36">
        <f>SUMIFS(СВЦЭМ!$F$33:$F$776,СВЦЭМ!$A$33:$A$776,$A228,СВЦЭМ!$B$33:$B$776,T$208)+'СЕТ СН'!$F$15</f>
        <v>131.31219687999999</v>
      </c>
      <c r="U228" s="36">
        <f>SUMIFS(СВЦЭМ!$F$33:$F$776,СВЦЭМ!$A$33:$A$776,$A228,СВЦЭМ!$B$33:$B$776,U$208)+'СЕТ СН'!$F$15</f>
        <v>133.11672235</v>
      </c>
      <c r="V228" s="36">
        <f>SUMIFS(СВЦЭМ!$F$33:$F$776,СВЦЭМ!$A$33:$A$776,$A228,СВЦЭМ!$B$33:$B$776,V$208)+'СЕТ СН'!$F$15</f>
        <v>133.29936372</v>
      </c>
      <c r="W228" s="36">
        <f>SUMIFS(СВЦЭМ!$F$33:$F$776,СВЦЭМ!$A$33:$A$776,$A228,СВЦЭМ!$B$33:$B$776,W$208)+'СЕТ СН'!$F$15</f>
        <v>133.09563147</v>
      </c>
      <c r="X228" s="36">
        <f>SUMIFS(СВЦЭМ!$F$33:$F$776,СВЦЭМ!$A$33:$A$776,$A228,СВЦЭМ!$B$33:$B$776,X$208)+'СЕТ СН'!$F$15</f>
        <v>134.79778202</v>
      </c>
      <c r="Y228" s="36">
        <f>SUMIFS(СВЦЭМ!$F$33:$F$776,СВЦЭМ!$A$33:$A$776,$A228,СВЦЭМ!$B$33:$B$776,Y$208)+'СЕТ СН'!$F$15</f>
        <v>136.76311196</v>
      </c>
    </row>
    <row r="229" spans="1:25" ht="15.75" x14ac:dyDescent="0.2">
      <c r="A229" s="35">
        <f t="shared" si="6"/>
        <v>44248</v>
      </c>
      <c r="B229" s="36">
        <f>SUMIFS(СВЦЭМ!$F$33:$F$776,СВЦЭМ!$A$33:$A$776,$A229,СВЦЭМ!$B$33:$B$776,B$208)+'СЕТ СН'!$F$15</f>
        <v>143.82329576000001</v>
      </c>
      <c r="C229" s="36">
        <f>SUMIFS(СВЦЭМ!$F$33:$F$776,СВЦЭМ!$A$33:$A$776,$A229,СВЦЭМ!$B$33:$B$776,C$208)+'СЕТ СН'!$F$15</f>
        <v>146.17800622999999</v>
      </c>
      <c r="D229" s="36">
        <f>SUMIFS(СВЦЭМ!$F$33:$F$776,СВЦЭМ!$A$33:$A$776,$A229,СВЦЭМ!$B$33:$B$776,D$208)+'СЕТ СН'!$F$15</f>
        <v>150.15026728000001</v>
      </c>
      <c r="E229" s="36">
        <f>SUMIFS(СВЦЭМ!$F$33:$F$776,СВЦЭМ!$A$33:$A$776,$A229,СВЦЭМ!$B$33:$B$776,E$208)+'СЕТ СН'!$F$15</f>
        <v>150.70162836</v>
      </c>
      <c r="F229" s="36">
        <f>SUMIFS(СВЦЭМ!$F$33:$F$776,СВЦЭМ!$A$33:$A$776,$A229,СВЦЭМ!$B$33:$B$776,F$208)+'СЕТ СН'!$F$15</f>
        <v>151.54677445999999</v>
      </c>
      <c r="G229" s="36">
        <f>SUMIFS(СВЦЭМ!$F$33:$F$776,СВЦЭМ!$A$33:$A$776,$A229,СВЦЭМ!$B$33:$B$776,G$208)+'СЕТ СН'!$F$15</f>
        <v>151.45236381999999</v>
      </c>
      <c r="H229" s="36">
        <f>SUMIFS(СВЦЭМ!$F$33:$F$776,СВЦЭМ!$A$33:$A$776,$A229,СВЦЭМ!$B$33:$B$776,H$208)+'СЕТ СН'!$F$15</f>
        <v>149.82476991999999</v>
      </c>
      <c r="I229" s="36">
        <f>SUMIFS(СВЦЭМ!$F$33:$F$776,СВЦЭМ!$A$33:$A$776,$A229,СВЦЭМ!$B$33:$B$776,I$208)+'СЕТ СН'!$F$15</f>
        <v>148.52984253</v>
      </c>
      <c r="J229" s="36">
        <f>SUMIFS(СВЦЭМ!$F$33:$F$776,СВЦЭМ!$A$33:$A$776,$A229,СВЦЭМ!$B$33:$B$776,J$208)+'СЕТ СН'!$F$15</f>
        <v>145.28934287999999</v>
      </c>
      <c r="K229" s="36">
        <f>SUMIFS(СВЦЭМ!$F$33:$F$776,СВЦЭМ!$A$33:$A$776,$A229,СВЦЭМ!$B$33:$B$776,K$208)+'СЕТ СН'!$F$15</f>
        <v>140.84260012999999</v>
      </c>
      <c r="L229" s="36">
        <f>SUMIFS(СВЦЭМ!$F$33:$F$776,СВЦЭМ!$A$33:$A$776,$A229,СВЦЭМ!$B$33:$B$776,L$208)+'СЕТ СН'!$F$15</f>
        <v>137.68473539999999</v>
      </c>
      <c r="M229" s="36">
        <f>SUMIFS(СВЦЭМ!$F$33:$F$776,СВЦЭМ!$A$33:$A$776,$A229,СВЦЭМ!$B$33:$B$776,M$208)+'СЕТ СН'!$F$15</f>
        <v>138.17993614</v>
      </c>
      <c r="N229" s="36">
        <f>SUMIFS(СВЦЭМ!$F$33:$F$776,СВЦЭМ!$A$33:$A$776,$A229,СВЦЭМ!$B$33:$B$776,N$208)+'СЕТ СН'!$F$15</f>
        <v>141.14708153000001</v>
      </c>
      <c r="O229" s="36">
        <f>SUMIFS(СВЦЭМ!$F$33:$F$776,СВЦЭМ!$A$33:$A$776,$A229,СВЦЭМ!$B$33:$B$776,O$208)+'СЕТ СН'!$F$15</f>
        <v>143.22696547999999</v>
      </c>
      <c r="P229" s="36">
        <f>SUMIFS(СВЦЭМ!$F$33:$F$776,СВЦЭМ!$A$33:$A$776,$A229,СВЦЭМ!$B$33:$B$776,P$208)+'СЕТ СН'!$F$15</f>
        <v>140.92076965999999</v>
      </c>
      <c r="Q229" s="36">
        <f>SUMIFS(СВЦЭМ!$F$33:$F$776,СВЦЭМ!$A$33:$A$776,$A229,СВЦЭМ!$B$33:$B$776,Q$208)+'СЕТ СН'!$F$15</f>
        <v>142.04011876000001</v>
      </c>
      <c r="R229" s="36">
        <f>SUMIFS(СВЦЭМ!$F$33:$F$776,СВЦЭМ!$A$33:$A$776,$A229,СВЦЭМ!$B$33:$B$776,R$208)+'СЕТ СН'!$F$15</f>
        <v>144.83266368</v>
      </c>
      <c r="S229" s="36">
        <f>SUMIFS(СВЦЭМ!$F$33:$F$776,СВЦЭМ!$A$33:$A$776,$A229,СВЦЭМ!$B$33:$B$776,S$208)+'СЕТ СН'!$F$15</f>
        <v>141.15954540999999</v>
      </c>
      <c r="T229" s="36">
        <f>SUMIFS(СВЦЭМ!$F$33:$F$776,СВЦЭМ!$A$33:$A$776,$A229,СВЦЭМ!$B$33:$B$776,T$208)+'СЕТ СН'!$F$15</f>
        <v>138.34178828</v>
      </c>
      <c r="U229" s="36">
        <f>SUMIFS(СВЦЭМ!$F$33:$F$776,СВЦЭМ!$A$33:$A$776,$A229,СВЦЭМ!$B$33:$B$776,U$208)+'СЕТ СН'!$F$15</f>
        <v>135.79949038999999</v>
      </c>
      <c r="V229" s="36">
        <f>SUMIFS(СВЦЭМ!$F$33:$F$776,СВЦЭМ!$A$33:$A$776,$A229,СВЦЭМ!$B$33:$B$776,V$208)+'СЕТ СН'!$F$15</f>
        <v>137.08135561</v>
      </c>
      <c r="W229" s="36">
        <f>SUMIFS(СВЦЭМ!$F$33:$F$776,СВЦЭМ!$A$33:$A$776,$A229,СВЦЭМ!$B$33:$B$776,W$208)+'СЕТ СН'!$F$15</f>
        <v>139.98266821000001</v>
      </c>
      <c r="X229" s="36">
        <f>SUMIFS(СВЦЭМ!$F$33:$F$776,СВЦЭМ!$A$33:$A$776,$A229,СВЦЭМ!$B$33:$B$776,X$208)+'СЕТ СН'!$F$15</f>
        <v>143.27278691000001</v>
      </c>
      <c r="Y229" s="36">
        <f>SUMIFS(СВЦЭМ!$F$33:$F$776,СВЦЭМ!$A$33:$A$776,$A229,СВЦЭМ!$B$33:$B$776,Y$208)+'СЕТ СН'!$F$15</f>
        <v>145.70308947000001</v>
      </c>
    </row>
    <row r="230" spans="1:25" ht="15.75" x14ac:dyDescent="0.2">
      <c r="A230" s="35">
        <f t="shared" si="6"/>
        <v>44249</v>
      </c>
      <c r="B230" s="36">
        <f>SUMIFS(СВЦЭМ!$F$33:$F$776,СВЦЭМ!$A$33:$A$776,$A230,СВЦЭМ!$B$33:$B$776,B$208)+'СЕТ СН'!$F$15</f>
        <v>144.45913995000001</v>
      </c>
      <c r="C230" s="36">
        <f>SUMIFS(СВЦЭМ!$F$33:$F$776,СВЦЭМ!$A$33:$A$776,$A230,СВЦЭМ!$B$33:$B$776,C$208)+'СЕТ СН'!$F$15</f>
        <v>147.07832995000001</v>
      </c>
      <c r="D230" s="36">
        <f>SUMIFS(СВЦЭМ!$F$33:$F$776,СВЦЭМ!$A$33:$A$776,$A230,СВЦЭМ!$B$33:$B$776,D$208)+'СЕТ СН'!$F$15</f>
        <v>151.91561533000001</v>
      </c>
      <c r="E230" s="36">
        <f>SUMIFS(СВЦЭМ!$F$33:$F$776,СВЦЭМ!$A$33:$A$776,$A230,СВЦЭМ!$B$33:$B$776,E$208)+'СЕТ СН'!$F$15</f>
        <v>152.79420984000001</v>
      </c>
      <c r="F230" s="36">
        <f>SUMIFS(СВЦЭМ!$F$33:$F$776,СВЦЭМ!$A$33:$A$776,$A230,СВЦЭМ!$B$33:$B$776,F$208)+'СЕТ СН'!$F$15</f>
        <v>154.33936194</v>
      </c>
      <c r="G230" s="36">
        <f>SUMIFS(СВЦЭМ!$F$33:$F$776,СВЦЭМ!$A$33:$A$776,$A230,СВЦЭМ!$B$33:$B$776,G$208)+'СЕТ СН'!$F$15</f>
        <v>152.49547204999999</v>
      </c>
      <c r="H230" s="36">
        <f>SUMIFS(СВЦЭМ!$F$33:$F$776,СВЦЭМ!$A$33:$A$776,$A230,СВЦЭМ!$B$33:$B$776,H$208)+'СЕТ СН'!$F$15</f>
        <v>150.18270579</v>
      </c>
      <c r="I230" s="36">
        <f>SUMIFS(СВЦЭМ!$F$33:$F$776,СВЦЭМ!$A$33:$A$776,$A230,СВЦЭМ!$B$33:$B$776,I$208)+'СЕТ СН'!$F$15</f>
        <v>148.20361826000001</v>
      </c>
      <c r="J230" s="36">
        <f>SUMIFS(СВЦЭМ!$F$33:$F$776,СВЦЭМ!$A$33:$A$776,$A230,СВЦЭМ!$B$33:$B$776,J$208)+'СЕТ СН'!$F$15</f>
        <v>144.18045605</v>
      </c>
      <c r="K230" s="36">
        <f>SUMIFS(СВЦЭМ!$F$33:$F$776,СВЦЭМ!$A$33:$A$776,$A230,СВЦЭМ!$B$33:$B$776,K$208)+'СЕТ СН'!$F$15</f>
        <v>138.86363507999999</v>
      </c>
      <c r="L230" s="36">
        <f>SUMIFS(СВЦЭМ!$F$33:$F$776,СВЦЭМ!$A$33:$A$776,$A230,СВЦЭМ!$B$33:$B$776,L$208)+'СЕТ СН'!$F$15</f>
        <v>135.98445934</v>
      </c>
      <c r="M230" s="36">
        <f>SUMIFS(СВЦЭМ!$F$33:$F$776,СВЦЭМ!$A$33:$A$776,$A230,СВЦЭМ!$B$33:$B$776,M$208)+'СЕТ СН'!$F$15</f>
        <v>136.44591065</v>
      </c>
      <c r="N230" s="36">
        <f>SUMIFS(СВЦЭМ!$F$33:$F$776,СВЦЭМ!$A$33:$A$776,$A230,СВЦЭМ!$B$33:$B$776,N$208)+'СЕТ СН'!$F$15</f>
        <v>138.73721051000001</v>
      </c>
      <c r="O230" s="36">
        <f>SUMIFS(СВЦЭМ!$F$33:$F$776,СВЦЭМ!$A$33:$A$776,$A230,СВЦЭМ!$B$33:$B$776,O$208)+'СЕТ СН'!$F$15</f>
        <v>140.82431524</v>
      </c>
      <c r="P230" s="36">
        <f>SUMIFS(СВЦЭМ!$F$33:$F$776,СВЦЭМ!$A$33:$A$776,$A230,СВЦЭМ!$B$33:$B$776,P$208)+'СЕТ СН'!$F$15</f>
        <v>138.25390494000001</v>
      </c>
      <c r="Q230" s="36">
        <f>SUMIFS(СВЦЭМ!$F$33:$F$776,СВЦЭМ!$A$33:$A$776,$A230,СВЦЭМ!$B$33:$B$776,Q$208)+'СЕТ СН'!$F$15</f>
        <v>139.70130990000001</v>
      </c>
      <c r="R230" s="36">
        <f>SUMIFS(СВЦЭМ!$F$33:$F$776,СВЦЭМ!$A$33:$A$776,$A230,СВЦЭМ!$B$33:$B$776,R$208)+'СЕТ СН'!$F$15</f>
        <v>142.31424727999999</v>
      </c>
      <c r="S230" s="36">
        <f>SUMIFS(СВЦЭМ!$F$33:$F$776,СВЦЭМ!$A$33:$A$776,$A230,СВЦЭМ!$B$33:$B$776,S$208)+'СЕТ СН'!$F$15</f>
        <v>138.50795217000001</v>
      </c>
      <c r="T230" s="36">
        <f>SUMIFS(СВЦЭМ!$F$33:$F$776,СВЦЭМ!$A$33:$A$776,$A230,СВЦЭМ!$B$33:$B$776,T$208)+'СЕТ СН'!$F$15</f>
        <v>135.65462932</v>
      </c>
      <c r="U230" s="36">
        <f>SUMIFS(СВЦЭМ!$F$33:$F$776,СВЦЭМ!$A$33:$A$776,$A230,СВЦЭМ!$B$33:$B$776,U$208)+'СЕТ СН'!$F$15</f>
        <v>133.82564506</v>
      </c>
      <c r="V230" s="36">
        <f>SUMIFS(СВЦЭМ!$F$33:$F$776,СВЦЭМ!$A$33:$A$776,$A230,СВЦЭМ!$B$33:$B$776,V$208)+'СЕТ СН'!$F$15</f>
        <v>134.51695964000001</v>
      </c>
      <c r="W230" s="36">
        <f>SUMIFS(СВЦЭМ!$F$33:$F$776,СВЦЭМ!$A$33:$A$776,$A230,СВЦЭМ!$B$33:$B$776,W$208)+'СЕТ СН'!$F$15</f>
        <v>137.15773852999999</v>
      </c>
      <c r="X230" s="36">
        <f>SUMIFS(СВЦЭМ!$F$33:$F$776,СВЦЭМ!$A$33:$A$776,$A230,СВЦЭМ!$B$33:$B$776,X$208)+'СЕТ СН'!$F$15</f>
        <v>140.63952785999999</v>
      </c>
      <c r="Y230" s="36">
        <f>SUMIFS(СВЦЭМ!$F$33:$F$776,СВЦЭМ!$A$33:$A$776,$A230,СВЦЭМ!$B$33:$B$776,Y$208)+'СЕТ СН'!$F$15</f>
        <v>146.39896607</v>
      </c>
    </row>
    <row r="231" spans="1:25" ht="15.75" x14ac:dyDescent="0.2">
      <c r="A231" s="35">
        <f t="shared" si="6"/>
        <v>44250</v>
      </c>
      <c r="B231" s="36">
        <f>SUMIFS(СВЦЭМ!$F$33:$F$776,СВЦЭМ!$A$33:$A$776,$A231,СВЦЭМ!$B$33:$B$776,B$208)+'СЕТ СН'!$F$15</f>
        <v>140.50533659999999</v>
      </c>
      <c r="C231" s="36">
        <f>SUMIFS(СВЦЭМ!$F$33:$F$776,СВЦЭМ!$A$33:$A$776,$A231,СВЦЭМ!$B$33:$B$776,C$208)+'СЕТ СН'!$F$15</f>
        <v>143.80817517</v>
      </c>
      <c r="D231" s="36">
        <f>SUMIFS(СВЦЭМ!$F$33:$F$776,СВЦЭМ!$A$33:$A$776,$A231,СВЦЭМ!$B$33:$B$776,D$208)+'СЕТ СН'!$F$15</f>
        <v>148.44841117000001</v>
      </c>
      <c r="E231" s="36">
        <f>SUMIFS(СВЦЭМ!$F$33:$F$776,СВЦЭМ!$A$33:$A$776,$A231,СВЦЭМ!$B$33:$B$776,E$208)+'СЕТ СН'!$F$15</f>
        <v>148.92402480000001</v>
      </c>
      <c r="F231" s="36">
        <f>SUMIFS(СВЦЭМ!$F$33:$F$776,СВЦЭМ!$A$33:$A$776,$A231,СВЦЭМ!$B$33:$B$776,F$208)+'СЕТ СН'!$F$15</f>
        <v>149.71506919000001</v>
      </c>
      <c r="G231" s="36">
        <f>SUMIFS(СВЦЭМ!$F$33:$F$776,СВЦЭМ!$A$33:$A$776,$A231,СВЦЭМ!$B$33:$B$776,G$208)+'СЕТ СН'!$F$15</f>
        <v>149.95839942999999</v>
      </c>
      <c r="H231" s="36">
        <f>SUMIFS(СВЦЭМ!$F$33:$F$776,СВЦЭМ!$A$33:$A$776,$A231,СВЦЭМ!$B$33:$B$776,H$208)+'СЕТ СН'!$F$15</f>
        <v>148.36606877</v>
      </c>
      <c r="I231" s="36">
        <f>SUMIFS(СВЦЭМ!$F$33:$F$776,СВЦЭМ!$A$33:$A$776,$A231,СВЦЭМ!$B$33:$B$776,I$208)+'СЕТ СН'!$F$15</f>
        <v>146.52979847</v>
      </c>
      <c r="J231" s="36">
        <f>SUMIFS(СВЦЭМ!$F$33:$F$776,СВЦЭМ!$A$33:$A$776,$A231,СВЦЭМ!$B$33:$B$776,J$208)+'СЕТ СН'!$F$15</f>
        <v>140.79768478</v>
      </c>
      <c r="K231" s="36">
        <f>SUMIFS(СВЦЭМ!$F$33:$F$776,СВЦЭМ!$A$33:$A$776,$A231,СВЦЭМ!$B$33:$B$776,K$208)+'СЕТ СН'!$F$15</f>
        <v>135.64616892999999</v>
      </c>
      <c r="L231" s="36">
        <f>SUMIFS(СВЦЭМ!$F$33:$F$776,СВЦЭМ!$A$33:$A$776,$A231,СВЦЭМ!$B$33:$B$776,L$208)+'СЕТ СН'!$F$15</f>
        <v>134.29354918999999</v>
      </c>
      <c r="M231" s="36">
        <f>SUMIFS(СВЦЭМ!$F$33:$F$776,СВЦЭМ!$A$33:$A$776,$A231,СВЦЭМ!$B$33:$B$776,M$208)+'СЕТ СН'!$F$15</f>
        <v>134.11626319999999</v>
      </c>
      <c r="N231" s="36">
        <f>SUMIFS(СВЦЭМ!$F$33:$F$776,СВЦЭМ!$A$33:$A$776,$A231,СВЦЭМ!$B$33:$B$776,N$208)+'СЕТ СН'!$F$15</f>
        <v>137.69974407999999</v>
      </c>
      <c r="O231" s="36">
        <f>SUMIFS(СВЦЭМ!$F$33:$F$776,СВЦЭМ!$A$33:$A$776,$A231,СВЦЭМ!$B$33:$B$776,O$208)+'СЕТ СН'!$F$15</f>
        <v>142.31543685</v>
      </c>
      <c r="P231" s="36">
        <f>SUMIFS(СВЦЭМ!$F$33:$F$776,СВЦЭМ!$A$33:$A$776,$A231,СВЦЭМ!$B$33:$B$776,P$208)+'СЕТ СН'!$F$15</f>
        <v>140.89349182000001</v>
      </c>
      <c r="Q231" s="36">
        <f>SUMIFS(СВЦЭМ!$F$33:$F$776,СВЦЭМ!$A$33:$A$776,$A231,СВЦЭМ!$B$33:$B$776,Q$208)+'СЕТ СН'!$F$15</f>
        <v>141.38207697000001</v>
      </c>
      <c r="R231" s="36">
        <f>SUMIFS(СВЦЭМ!$F$33:$F$776,СВЦЭМ!$A$33:$A$776,$A231,СВЦЭМ!$B$33:$B$776,R$208)+'СЕТ СН'!$F$15</f>
        <v>143.04943814999999</v>
      </c>
      <c r="S231" s="36">
        <f>SUMIFS(СВЦЭМ!$F$33:$F$776,СВЦЭМ!$A$33:$A$776,$A231,СВЦЭМ!$B$33:$B$776,S$208)+'СЕТ СН'!$F$15</f>
        <v>140.38627697999999</v>
      </c>
      <c r="T231" s="36">
        <f>SUMIFS(СВЦЭМ!$F$33:$F$776,СВЦЭМ!$A$33:$A$776,$A231,СВЦЭМ!$B$33:$B$776,T$208)+'СЕТ СН'!$F$15</f>
        <v>137.37266396000001</v>
      </c>
      <c r="U231" s="36">
        <f>SUMIFS(СВЦЭМ!$F$33:$F$776,СВЦЭМ!$A$33:$A$776,$A231,СВЦЭМ!$B$33:$B$776,U$208)+'СЕТ СН'!$F$15</f>
        <v>135.10144889</v>
      </c>
      <c r="V231" s="36">
        <f>SUMIFS(СВЦЭМ!$F$33:$F$776,СВЦЭМ!$A$33:$A$776,$A231,СВЦЭМ!$B$33:$B$776,V$208)+'СЕТ СН'!$F$15</f>
        <v>135.51312193999999</v>
      </c>
      <c r="W231" s="36">
        <f>SUMIFS(СВЦЭМ!$F$33:$F$776,СВЦЭМ!$A$33:$A$776,$A231,СВЦЭМ!$B$33:$B$776,W$208)+'СЕТ СН'!$F$15</f>
        <v>137.69793971000001</v>
      </c>
      <c r="X231" s="36">
        <f>SUMIFS(СВЦЭМ!$F$33:$F$776,СВЦЭМ!$A$33:$A$776,$A231,СВЦЭМ!$B$33:$B$776,X$208)+'СЕТ СН'!$F$15</f>
        <v>141.54762758999999</v>
      </c>
      <c r="Y231" s="36">
        <f>SUMIFS(СВЦЭМ!$F$33:$F$776,СВЦЭМ!$A$33:$A$776,$A231,СВЦЭМ!$B$33:$B$776,Y$208)+'СЕТ СН'!$F$15</f>
        <v>145.34408449</v>
      </c>
    </row>
    <row r="232" spans="1:25" ht="15.75" x14ac:dyDescent="0.2">
      <c r="A232" s="35">
        <f t="shared" si="6"/>
        <v>44251</v>
      </c>
      <c r="B232" s="36">
        <f>SUMIFS(СВЦЭМ!$F$33:$F$776,СВЦЭМ!$A$33:$A$776,$A232,СВЦЭМ!$B$33:$B$776,B$208)+'СЕТ СН'!$F$15</f>
        <v>139.05509461</v>
      </c>
      <c r="C232" s="36">
        <f>SUMIFS(СВЦЭМ!$F$33:$F$776,СВЦЭМ!$A$33:$A$776,$A232,СВЦЭМ!$B$33:$B$776,C$208)+'СЕТ СН'!$F$15</f>
        <v>140.63185820000001</v>
      </c>
      <c r="D232" s="36">
        <f>SUMIFS(СВЦЭМ!$F$33:$F$776,СВЦЭМ!$A$33:$A$776,$A232,СВЦЭМ!$B$33:$B$776,D$208)+'СЕТ СН'!$F$15</f>
        <v>144.52321864999999</v>
      </c>
      <c r="E232" s="36">
        <f>SUMIFS(СВЦЭМ!$F$33:$F$776,СВЦЭМ!$A$33:$A$776,$A232,СВЦЭМ!$B$33:$B$776,E$208)+'СЕТ СН'!$F$15</f>
        <v>144.99286678000001</v>
      </c>
      <c r="F232" s="36">
        <f>SUMIFS(СВЦЭМ!$F$33:$F$776,СВЦЭМ!$A$33:$A$776,$A232,СВЦЭМ!$B$33:$B$776,F$208)+'СЕТ СН'!$F$15</f>
        <v>147.64393365999999</v>
      </c>
      <c r="G232" s="36">
        <f>SUMIFS(СВЦЭМ!$F$33:$F$776,СВЦЭМ!$A$33:$A$776,$A232,СВЦЭМ!$B$33:$B$776,G$208)+'СЕТ СН'!$F$15</f>
        <v>146.12786426</v>
      </c>
      <c r="H232" s="36">
        <f>SUMIFS(СВЦЭМ!$F$33:$F$776,СВЦЭМ!$A$33:$A$776,$A232,СВЦЭМ!$B$33:$B$776,H$208)+'СЕТ СН'!$F$15</f>
        <v>144.17935334000001</v>
      </c>
      <c r="I232" s="36">
        <f>SUMIFS(СВЦЭМ!$F$33:$F$776,СВЦЭМ!$A$33:$A$776,$A232,СВЦЭМ!$B$33:$B$776,I$208)+'СЕТ СН'!$F$15</f>
        <v>142.7007825</v>
      </c>
      <c r="J232" s="36">
        <f>SUMIFS(СВЦЭМ!$F$33:$F$776,СВЦЭМ!$A$33:$A$776,$A232,СВЦЭМ!$B$33:$B$776,J$208)+'СЕТ СН'!$F$15</f>
        <v>141.15636547</v>
      </c>
      <c r="K232" s="36">
        <f>SUMIFS(СВЦЭМ!$F$33:$F$776,СВЦЭМ!$A$33:$A$776,$A232,СВЦЭМ!$B$33:$B$776,K$208)+'СЕТ СН'!$F$15</f>
        <v>139.51120334999999</v>
      </c>
      <c r="L232" s="36">
        <f>SUMIFS(СВЦЭМ!$F$33:$F$776,СВЦЭМ!$A$33:$A$776,$A232,СВЦЭМ!$B$33:$B$776,L$208)+'СЕТ СН'!$F$15</f>
        <v>140.09064286</v>
      </c>
      <c r="M232" s="36">
        <f>SUMIFS(СВЦЭМ!$F$33:$F$776,СВЦЭМ!$A$33:$A$776,$A232,СВЦЭМ!$B$33:$B$776,M$208)+'СЕТ СН'!$F$15</f>
        <v>141.91752849</v>
      </c>
      <c r="N232" s="36">
        <f>SUMIFS(СВЦЭМ!$F$33:$F$776,СВЦЭМ!$A$33:$A$776,$A232,СВЦЭМ!$B$33:$B$776,N$208)+'СЕТ СН'!$F$15</f>
        <v>144.69677630000001</v>
      </c>
      <c r="O232" s="36">
        <f>SUMIFS(СВЦЭМ!$F$33:$F$776,СВЦЭМ!$A$33:$A$776,$A232,СВЦЭМ!$B$33:$B$776,O$208)+'СЕТ СН'!$F$15</f>
        <v>146.70227241000001</v>
      </c>
      <c r="P232" s="36">
        <f>SUMIFS(СВЦЭМ!$F$33:$F$776,СВЦЭМ!$A$33:$A$776,$A232,СВЦЭМ!$B$33:$B$776,P$208)+'СЕТ СН'!$F$15</f>
        <v>141.64543492000001</v>
      </c>
      <c r="Q232" s="36">
        <f>SUMIFS(СВЦЭМ!$F$33:$F$776,СВЦЭМ!$A$33:$A$776,$A232,СВЦЭМ!$B$33:$B$776,Q$208)+'СЕТ СН'!$F$15</f>
        <v>144.38130470999999</v>
      </c>
      <c r="R232" s="36">
        <f>SUMIFS(СВЦЭМ!$F$33:$F$776,СВЦЭМ!$A$33:$A$776,$A232,СВЦЭМ!$B$33:$B$776,R$208)+'СЕТ СН'!$F$15</f>
        <v>147.38290828999999</v>
      </c>
      <c r="S232" s="36">
        <f>SUMIFS(СВЦЭМ!$F$33:$F$776,СВЦЭМ!$A$33:$A$776,$A232,СВЦЭМ!$B$33:$B$776,S$208)+'СЕТ СН'!$F$15</f>
        <v>144.0932291</v>
      </c>
      <c r="T232" s="36">
        <f>SUMIFS(СВЦЭМ!$F$33:$F$776,СВЦЭМ!$A$33:$A$776,$A232,СВЦЭМ!$B$33:$B$776,T$208)+'СЕТ СН'!$F$15</f>
        <v>142.07249160000001</v>
      </c>
      <c r="U232" s="36">
        <f>SUMIFS(СВЦЭМ!$F$33:$F$776,СВЦЭМ!$A$33:$A$776,$A232,СВЦЭМ!$B$33:$B$776,U$208)+'СЕТ СН'!$F$15</f>
        <v>139.26483031999999</v>
      </c>
      <c r="V232" s="36">
        <f>SUMIFS(СВЦЭМ!$F$33:$F$776,СВЦЭМ!$A$33:$A$776,$A232,СВЦЭМ!$B$33:$B$776,V$208)+'СЕТ СН'!$F$15</f>
        <v>138.66541874000001</v>
      </c>
      <c r="W232" s="36">
        <f>SUMIFS(СВЦЭМ!$F$33:$F$776,СВЦЭМ!$A$33:$A$776,$A232,СВЦЭМ!$B$33:$B$776,W$208)+'СЕТ СН'!$F$15</f>
        <v>139.77596414999999</v>
      </c>
      <c r="X232" s="36">
        <f>SUMIFS(СВЦЭМ!$F$33:$F$776,СВЦЭМ!$A$33:$A$776,$A232,СВЦЭМ!$B$33:$B$776,X$208)+'СЕТ СН'!$F$15</f>
        <v>143.35041192</v>
      </c>
      <c r="Y232" s="36">
        <f>SUMIFS(СВЦЭМ!$F$33:$F$776,СВЦЭМ!$A$33:$A$776,$A232,СВЦЭМ!$B$33:$B$776,Y$208)+'СЕТ СН'!$F$15</f>
        <v>147.04267114000001</v>
      </c>
    </row>
    <row r="233" spans="1:25" ht="15.75" x14ac:dyDescent="0.2">
      <c r="A233" s="35">
        <f t="shared" si="6"/>
        <v>44252</v>
      </c>
      <c r="B233" s="36">
        <f>SUMIFS(СВЦЭМ!$F$33:$F$776,СВЦЭМ!$A$33:$A$776,$A233,СВЦЭМ!$B$33:$B$776,B$208)+'СЕТ СН'!$F$15</f>
        <v>139.08906071999999</v>
      </c>
      <c r="C233" s="36">
        <f>SUMIFS(СВЦЭМ!$F$33:$F$776,СВЦЭМ!$A$33:$A$776,$A233,СВЦЭМ!$B$33:$B$776,C$208)+'СЕТ СН'!$F$15</f>
        <v>142.51973876</v>
      </c>
      <c r="D233" s="36">
        <f>SUMIFS(СВЦЭМ!$F$33:$F$776,СВЦЭМ!$A$33:$A$776,$A233,СВЦЭМ!$B$33:$B$776,D$208)+'СЕТ СН'!$F$15</f>
        <v>145.95949553</v>
      </c>
      <c r="E233" s="36">
        <f>SUMIFS(СВЦЭМ!$F$33:$F$776,СВЦЭМ!$A$33:$A$776,$A233,СВЦЭМ!$B$33:$B$776,E$208)+'СЕТ СН'!$F$15</f>
        <v>146.70634347000001</v>
      </c>
      <c r="F233" s="36">
        <f>SUMIFS(СВЦЭМ!$F$33:$F$776,СВЦЭМ!$A$33:$A$776,$A233,СВЦЭМ!$B$33:$B$776,F$208)+'СЕТ СН'!$F$15</f>
        <v>148.17703804999999</v>
      </c>
      <c r="G233" s="36">
        <f>SUMIFS(СВЦЭМ!$F$33:$F$776,СВЦЭМ!$A$33:$A$776,$A233,СВЦЭМ!$B$33:$B$776,G$208)+'СЕТ СН'!$F$15</f>
        <v>145.9369404</v>
      </c>
      <c r="H233" s="36">
        <f>SUMIFS(СВЦЭМ!$F$33:$F$776,СВЦЭМ!$A$33:$A$776,$A233,СВЦЭМ!$B$33:$B$776,H$208)+'СЕТ СН'!$F$15</f>
        <v>140.47778084000001</v>
      </c>
      <c r="I233" s="36">
        <f>SUMIFS(СВЦЭМ!$F$33:$F$776,СВЦЭМ!$A$33:$A$776,$A233,СВЦЭМ!$B$33:$B$776,I$208)+'СЕТ СН'!$F$15</f>
        <v>137.68752193</v>
      </c>
      <c r="J233" s="36">
        <f>SUMIFS(СВЦЭМ!$F$33:$F$776,СВЦЭМ!$A$33:$A$776,$A233,СВЦЭМ!$B$33:$B$776,J$208)+'СЕТ СН'!$F$15</f>
        <v>136.91813354000001</v>
      </c>
      <c r="K233" s="36">
        <f>SUMIFS(СВЦЭМ!$F$33:$F$776,СВЦЭМ!$A$33:$A$776,$A233,СВЦЭМ!$B$33:$B$776,K$208)+'СЕТ СН'!$F$15</f>
        <v>137.19477621999999</v>
      </c>
      <c r="L233" s="36">
        <f>SUMIFS(СВЦЭМ!$F$33:$F$776,СВЦЭМ!$A$33:$A$776,$A233,СВЦЭМ!$B$33:$B$776,L$208)+'СЕТ СН'!$F$15</f>
        <v>139.68345661999999</v>
      </c>
      <c r="M233" s="36">
        <f>SUMIFS(СВЦЭМ!$F$33:$F$776,СВЦЭМ!$A$33:$A$776,$A233,СВЦЭМ!$B$33:$B$776,M$208)+'СЕТ СН'!$F$15</f>
        <v>139.17304845999999</v>
      </c>
      <c r="N233" s="36">
        <f>SUMIFS(СВЦЭМ!$F$33:$F$776,СВЦЭМ!$A$33:$A$776,$A233,СВЦЭМ!$B$33:$B$776,N$208)+'СЕТ СН'!$F$15</f>
        <v>142.2068285</v>
      </c>
      <c r="O233" s="36">
        <f>SUMIFS(СВЦЭМ!$F$33:$F$776,СВЦЭМ!$A$33:$A$776,$A233,СВЦЭМ!$B$33:$B$776,O$208)+'СЕТ СН'!$F$15</f>
        <v>147.85454841999999</v>
      </c>
      <c r="P233" s="36">
        <f>SUMIFS(СВЦЭМ!$F$33:$F$776,СВЦЭМ!$A$33:$A$776,$A233,СВЦЭМ!$B$33:$B$776,P$208)+'СЕТ СН'!$F$15</f>
        <v>145.90549153000001</v>
      </c>
      <c r="Q233" s="36">
        <f>SUMIFS(СВЦЭМ!$F$33:$F$776,СВЦЭМ!$A$33:$A$776,$A233,СВЦЭМ!$B$33:$B$776,Q$208)+'СЕТ СН'!$F$15</f>
        <v>145.5287816</v>
      </c>
      <c r="R233" s="36">
        <f>SUMIFS(СВЦЭМ!$F$33:$F$776,СВЦЭМ!$A$33:$A$776,$A233,СВЦЭМ!$B$33:$B$776,R$208)+'СЕТ СН'!$F$15</f>
        <v>146.90332914999999</v>
      </c>
      <c r="S233" s="36">
        <f>SUMIFS(СВЦЭМ!$F$33:$F$776,СВЦЭМ!$A$33:$A$776,$A233,СВЦЭМ!$B$33:$B$776,S$208)+'СЕТ СН'!$F$15</f>
        <v>144.20455878999999</v>
      </c>
      <c r="T233" s="36">
        <f>SUMIFS(СВЦЭМ!$F$33:$F$776,СВЦЭМ!$A$33:$A$776,$A233,СВЦЭМ!$B$33:$B$776,T$208)+'СЕТ СН'!$F$15</f>
        <v>143.04344975000001</v>
      </c>
      <c r="U233" s="36">
        <f>SUMIFS(СВЦЭМ!$F$33:$F$776,СВЦЭМ!$A$33:$A$776,$A233,СВЦЭМ!$B$33:$B$776,U$208)+'СЕТ СН'!$F$15</f>
        <v>143.84793299</v>
      </c>
      <c r="V233" s="36">
        <f>SUMIFS(СВЦЭМ!$F$33:$F$776,СВЦЭМ!$A$33:$A$776,$A233,СВЦЭМ!$B$33:$B$776,V$208)+'СЕТ СН'!$F$15</f>
        <v>143.19828261999999</v>
      </c>
      <c r="W233" s="36">
        <f>SUMIFS(СВЦЭМ!$F$33:$F$776,СВЦЭМ!$A$33:$A$776,$A233,СВЦЭМ!$B$33:$B$776,W$208)+'СЕТ СН'!$F$15</f>
        <v>142.45773727</v>
      </c>
      <c r="X233" s="36">
        <f>SUMIFS(СВЦЭМ!$F$33:$F$776,СВЦЭМ!$A$33:$A$776,$A233,СВЦЭМ!$B$33:$B$776,X$208)+'СЕТ СН'!$F$15</f>
        <v>143.28460812</v>
      </c>
      <c r="Y233" s="36">
        <f>SUMIFS(СВЦЭМ!$F$33:$F$776,СВЦЭМ!$A$33:$A$776,$A233,СВЦЭМ!$B$33:$B$776,Y$208)+'СЕТ СН'!$F$15</f>
        <v>144.48715092</v>
      </c>
    </row>
    <row r="234" spans="1:25" ht="15.75" x14ac:dyDescent="0.2">
      <c r="A234" s="35">
        <f t="shared" si="6"/>
        <v>44253</v>
      </c>
      <c r="B234" s="36">
        <f>SUMIFS(СВЦЭМ!$F$33:$F$776,СВЦЭМ!$A$33:$A$776,$A234,СВЦЭМ!$B$33:$B$776,B$208)+'СЕТ СН'!$F$15</f>
        <v>141.73073518999999</v>
      </c>
      <c r="C234" s="36">
        <f>SUMIFS(СВЦЭМ!$F$33:$F$776,СВЦЭМ!$A$33:$A$776,$A234,СВЦЭМ!$B$33:$B$776,C$208)+'СЕТ СН'!$F$15</f>
        <v>143.52434911</v>
      </c>
      <c r="D234" s="36">
        <f>SUMIFS(СВЦЭМ!$F$33:$F$776,СВЦЭМ!$A$33:$A$776,$A234,СВЦЭМ!$B$33:$B$776,D$208)+'СЕТ СН'!$F$15</f>
        <v>147.63257805000001</v>
      </c>
      <c r="E234" s="36">
        <f>SUMIFS(СВЦЭМ!$F$33:$F$776,СВЦЭМ!$A$33:$A$776,$A234,СВЦЭМ!$B$33:$B$776,E$208)+'СЕТ СН'!$F$15</f>
        <v>148.37954034000001</v>
      </c>
      <c r="F234" s="36">
        <f>SUMIFS(СВЦЭМ!$F$33:$F$776,СВЦЭМ!$A$33:$A$776,$A234,СВЦЭМ!$B$33:$B$776,F$208)+'СЕТ СН'!$F$15</f>
        <v>149.92336732999999</v>
      </c>
      <c r="G234" s="36">
        <f>SUMIFS(СВЦЭМ!$F$33:$F$776,СВЦЭМ!$A$33:$A$776,$A234,СВЦЭМ!$B$33:$B$776,G$208)+'СЕТ СН'!$F$15</f>
        <v>147.91901654</v>
      </c>
      <c r="H234" s="36">
        <f>SUMIFS(СВЦЭМ!$F$33:$F$776,СВЦЭМ!$A$33:$A$776,$A234,СВЦЭМ!$B$33:$B$776,H$208)+'СЕТ СН'!$F$15</f>
        <v>143.81874428</v>
      </c>
      <c r="I234" s="36">
        <f>SUMIFS(СВЦЭМ!$F$33:$F$776,СВЦЭМ!$A$33:$A$776,$A234,СВЦЭМ!$B$33:$B$776,I$208)+'СЕТ СН'!$F$15</f>
        <v>140.80264876000001</v>
      </c>
      <c r="J234" s="36">
        <f>SUMIFS(СВЦЭМ!$F$33:$F$776,СВЦЭМ!$A$33:$A$776,$A234,СВЦЭМ!$B$33:$B$776,J$208)+'СЕТ СН'!$F$15</f>
        <v>138.66779339000001</v>
      </c>
      <c r="K234" s="36">
        <f>SUMIFS(СВЦЭМ!$F$33:$F$776,СВЦЭМ!$A$33:$A$776,$A234,СВЦЭМ!$B$33:$B$776,K$208)+'СЕТ СН'!$F$15</f>
        <v>140.10389082</v>
      </c>
      <c r="L234" s="36">
        <f>SUMIFS(СВЦЭМ!$F$33:$F$776,СВЦЭМ!$A$33:$A$776,$A234,СВЦЭМ!$B$33:$B$776,L$208)+'СЕТ СН'!$F$15</f>
        <v>140.32567281999999</v>
      </c>
      <c r="M234" s="36">
        <f>SUMIFS(СВЦЭМ!$F$33:$F$776,СВЦЭМ!$A$33:$A$776,$A234,СВЦЭМ!$B$33:$B$776,M$208)+'СЕТ СН'!$F$15</f>
        <v>140.03705932</v>
      </c>
      <c r="N234" s="36">
        <f>SUMIFS(СВЦЭМ!$F$33:$F$776,СВЦЭМ!$A$33:$A$776,$A234,СВЦЭМ!$B$33:$B$776,N$208)+'СЕТ СН'!$F$15</f>
        <v>142.76362295000001</v>
      </c>
      <c r="O234" s="36">
        <f>SUMIFS(СВЦЭМ!$F$33:$F$776,СВЦЭМ!$A$33:$A$776,$A234,СВЦЭМ!$B$33:$B$776,O$208)+'СЕТ СН'!$F$15</f>
        <v>144.05992982000001</v>
      </c>
      <c r="P234" s="36">
        <f>SUMIFS(СВЦЭМ!$F$33:$F$776,СВЦЭМ!$A$33:$A$776,$A234,СВЦЭМ!$B$33:$B$776,P$208)+'СЕТ СН'!$F$15</f>
        <v>142.0099783</v>
      </c>
      <c r="Q234" s="36">
        <f>SUMIFS(СВЦЭМ!$F$33:$F$776,СВЦЭМ!$A$33:$A$776,$A234,СВЦЭМ!$B$33:$B$776,Q$208)+'СЕТ СН'!$F$15</f>
        <v>142.95029095999999</v>
      </c>
      <c r="R234" s="36">
        <f>SUMIFS(СВЦЭМ!$F$33:$F$776,СВЦЭМ!$A$33:$A$776,$A234,СВЦЭМ!$B$33:$B$776,R$208)+'СЕТ СН'!$F$15</f>
        <v>144.64006114</v>
      </c>
      <c r="S234" s="36">
        <f>SUMIFS(СВЦЭМ!$F$33:$F$776,СВЦЭМ!$A$33:$A$776,$A234,СВЦЭМ!$B$33:$B$776,S$208)+'СЕТ СН'!$F$15</f>
        <v>143.82243220999999</v>
      </c>
      <c r="T234" s="36">
        <f>SUMIFS(СВЦЭМ!$F$33:$F$776,СВЦЭМ!$A$33:$A$776,$A234,СВЦЭМ!$B$33:$B$776,T$208)+'СЕТ СН'!$F$15</f>
        <v>142.24295877</v>
      </c>
      <c r="U234" s="36">
        <f>SUMIFS(СВЦЭМ!$F$33:$F$776,СВЦЭМ!$A$33:$A$776,$A234,СВЦЭМ!$B$33:$B$776,U$208)+'СЕТ СН'!$F$15</f>
        <v>140.74087879999999</v>
      </c>
      <c r="V234" s="36">
        <f>SUMIFS(СВЦЭМ!$F$33:$F$776,СВЦЭМ!$A$33:$A$776,$A234,СВЦЭМ!$B$33:$B$776,V$208)+'СЕТ СН'!$F$15</f>
        <v>141.25510016000001</v>
      </c>
      <c r="W234" s="36">
        <f>SUMIFS(СВЦЭМ!$F$33:$F$776,СВЦЭМ!$A$33:$A$776,$A234,СВЦЭМ!$B$33:$B$776,W$208)+'СЕТ СН'!$F$15</f>
        <v>142.54727161</v>
      </c>
      <c r="X234" s="36">
        <f>SUMIFS(СВЦЭМ!$F$33:$F$776,СВЦЭМ!$A$33:$A$776,$A234,СВЦЭМ!$B$33:$B$776,X$208)+'СЕТ СН'!$F$15</f>
        <v>145.10764595000001</v>
      </c>
      <c r="Y234" s="36">
        <f>SUMIFS(СВЦЭМ!$F$33:$F$776,СВЦЭМ!$A$33:$A$776,$A234,СВЦЭМ!$B$33:$B$776,Y$208)+'СЕТ СН'!$F$15</f>
        <v>145.53178199999999</v>
      </c>
    </row>
    <row r="235" spans="1:25" ht="15.75" x14ac:dyDescent="0.2">
      <c r="A235" s="35">
        <f t="shared" si="6"/>
        <v>44254</v>
      </c>
      <c r="B235" s="36">
        <f>SUMIFS(СВЦЭМ!$F$33:$F$776,СВЦЭМ!$A$33:$A$776,$A235,СВЦЭМ!$B$33:$B$776,B$208)+'СЕТ СН'!$F$15</f>
        <v>146.60572869999999</v>
      </c>
      <c r="C235" s="36">
        <f>SUMIFS(СВЦЭМ!$F$33:$F$776,СВЦЭМ!$A$33:$A$776,$A235,СВЦЭМ!$B$33:$B$776,C$208)+'СЕТ СН'!$F$15</f>
        <v>147.73956056</v>
      </c>
      <c r="D235" s="36">
        <f>SUMIFS(СВЦЭМ!$F$33:$F$776,СВЦЭМ!$A$33:$A$776,$A235,СВЦЭМ!$B$33:$B$776,D$208)+'СЕТ СН'!$F$15</f>
        <v>152.10344171</v>
      </c>
      <c r="E235" s="36">
        <f>SUMIFS(СВЦЭМ!$F$33:$F$776,СВЦЭМ!$A$33:$A$776,$A235,СВЦЭМ!$B$33:$B$776,E$208)+'СЕТ СН'!$F$15</f>
        <v>152.96994956</v>
      </c>
      <c r="F235" s="36">
        <f>SUMIFS(СВЦЭМ!$F$33:$F$776,СВЦЭМ!$A$33:$A$776,$A235,СВЦЭМ!$B$33:$B$776,F$208)+'СЕТ СН'!$F$15</f>
        <v>155.11100413</v>
      </c>
      <c r="G235" s="36">
        <f>SUMIFS(СВЦЭМ!$F$33:$F$776,СВЦЭМ!$A$33:$A$776,$A235,СВЦЭМ!$B$33:$B$776,G$208)+'СЕТ СН'!$F$15</f>
        <v>154.18263664</v>
      </c>
      <c r="H235" s="36">
        <f>SUMIFS(СВЦЭМ!$F$33:$F$776,СВЦЭМ!$A$33:$A$776,$A235,СВЦЭМ!$B$33:$B$776,H$208)+'СЕТ СН'!$F$15</f>
        <v>152.29843984999999</v>
      </c>
      <c r="I235" s="36">
        <f>SUMIFS(СВЦЭМ!$F$33:$F$776,СВЦЭМ!$A$33:$A$776,$A235,СВЦЭМ!$B$33:$B$776,I$208)+'СЕТ СН'!$F$15</f>
        <v>150.13107891000001</v>
      </c>
      <c r="J235" s="36">
        <f>SUMIFS(СВЦЭМ!$F$33:$F$776,СВЦЭМ!$A$33:$A$776,$A235,СВЦЭМ!$B$33:$B$776,J$208)+'СЕТ СН'!$F$15</f>
        <v>148.31750031999999</v>
      </c>
      <c r="K235" s="36">
        <f>SUMIFS(СВЦЭМ!$F$33:$F$776,СВЦЭМ!$A$33:$A$776,$A235,СВЦЭМ!$B$33:$B$776,K$208)+'СЕТ СН'!$F$15</f>
        <v>143.67574930999999</v>
      </c>
      <c r="L235" s="36">
        <f>SUMIFS(СВЦЭМ!$F$33:$F$776,СВЦЭМ!$A$33:$A$776,$A235,СВЦЭМ!$B$33:$B$776,L$208)+'СЕТ СН'!$F$15</f>
        <v>143.39132222000001</v>
      </c>
      <c r="M235" s="36">
        <f>SUMIFS(СВЦЭМ!$F$33:$F$776,СВЦЭМ!$A$33:$A$776,$A235,СВЦЭМ!$B$33:$B$776,M$208)+'СЕТ СН'!$F$15</f>
        <v>142.9139352</v>
      </c>
      <c r="N235" s="36">
        <f>SUMIFS(СВЦЭМ!$F$33:$F$776,СВЦЭМ!$A$33:$A$776,$A235,СВЦЭМ!$B$33:$B$776,N$208)+'СЕТ СН'!$F$15</f>
        <v>143.93313921000001</v>
      </c>
      <c r="O235" s="36">
        <f>SUMIFS(СВЦЭМ!$F$33:$F$776,СВЦЭМ!$A$33:$A$776,$A235,СВЦЭМ!$B$33:$B$776,O$208)+'СЕТ СН'!$F$15</f>
        <v>145.94416717999999</v>
      </c>
      <c r="P235" s="36">
        <f>SUMIFS(СВЦЭМ!$F$33:$F$776,СВЦЭМ!$A$33:$A$776,$A235,СВЦЭМ!$B$33:$B$776,P$208)+'СЕТ СН'!$F$15</f>
        <v>144.26246007</v>
      </c>
      <c r="Q235" s="36">
        <f>SUMIFS(СВЦЭМ!$F$33:$F$776,СВЦЭМ!$A$33:$A$776,$A235,СВЦЭМ!$B$33:$B$776,Q$208)+'СЕТ СН'!$F$15</f>
        <v>146.06687335999999</v>
      </c>
      <c r="R235" s="36">
        <f>SUMIFS(СВЦЭМ!$F$33:$F$776,СВЦЭМ!$A$33:$A$776,$A235,СВЦЭМ!$B$33:$B$776,R$208)+'СЕТ СН'!$F$15</f>
        <v>148.97792041</v>
      </c>
      <c r="S235" s="36">
        <f>SUMIFS(СВЦЭМ!$F$33:$F$776,СВЦЭМ!$A$33:$A$776,$A235,СВЦЭМ!$B$33:$B$776,S$208)+'СЕТ СН'!$F$15</f>
        <v>146.47855218000001</v>
      </c>
      <c r="T235" s="36">
        <f>SUMIFS(СВЦЭМ!$F$33:$F$776,СВЦЭМ!$A$33:$A$776,$A235,СВЦЭМ!$B$33:$B$776,T$208)+'СЕТ СН'!$F$15</f>
        <v>145.91220161000001</v>
      </c>
      <c r="U235" s="36">
        <f>SUMIFS(СВЦЭМ!$F$33:$F$776,СВЦЭМ!$A$33:$A$776,$A235,СВЦЭМ!$B$33:$B$776,U$208)+'СЕТ СН'!$F$15</f>
        <v>143.96208734999999</v>
      </c>
      <c r="V235" s="36">
        <f>SUMIFS(СВЦЭМ!$F$33:$F$776,СВЦЭМ!$A$33:$A$776,$A235,СВЦЭМ!$B$33:$B$776,V$208)+'СЕТ СН'!$F$15</f>
        <v>145.24808325999999</v>
      </c>
      <c r="W235" s="36">
        <f>SUMIFS(СВЦЭМ!$F$33:$F$776,СВЦЭМ!$A$33:$A$776,$A235,СВЦЭМ!$B$33:$B$776,W$208)+'СЕТ СН'!$F$15</f>
        <v>147.87684640000001</v>
      </c>
      <c r="X235" s="36">
        <f>SUMIFS(СВЦЭМ!$F$33:$F$776,СВЦЭМ!$A$33:$A$776,$A235,СВЦЭМ!$B$33:$B$776,X$208)+'СЕТ СН'!$F$15</f>
        <v>148.93360953000001</v>
      </c>
      <c r="Y235" s="36">
        <f>SUMIFS(СВЦЭМ!$F$33:$F$776,СВЦЭМ!$A$33:$A$776,$A235,СВЦЭМ!$B$33:$B$776,Y$208)+'СЕТ СН'!$F$15</f>
        <v>152.91082019000001</v>
      </c>
    </row>
    <row r="236" spans="1:25" ht="15.75" x14ac:dyDescent="0.2">
      <c r="A236" s="35">
        <f t="shared" si="6"/>
        <v>44255</v>
      </c>
      <c r="B236" s="36">
        <f>SUMIFS(СВЦЭМ!$F$33:$F$776,СВЦЭМ!$A$33:$A$776,$A236,СВЦЭМ!$B$33:$B$776,B$208)+'СЕТ СН'!$F$15</f>
        <v>142.31637923</v>
      </c>
      <c r="C236" s="36">
        <f>SUMIFS(СВЦЭМ!$F$33:$F$776,СВЦЭМ!$A$33:$A$776,$A236,СВЦЭМ!$B$33:$B$776,C$208)+'СЕТ СН'!$F$15</f>
        <v>147.46489294</v>
      </c>
      <c r="D236" s="36">
        <f>SUMIFS(СВЦЭМ!$F$33:$F$776,СВЦЭМ!$A$33:$A$776,$A236,СВЦЭМ!$B$33:$B$776,D$208)+'СЕТ СН'!$F$15</f>
        <v>151.75535034000001</v>
      </c>
      <c r="E236" s="36">
        <f>SUMIFS(СВЦЭМ!$F$33:$F$776,СВЦЭМ!$A$33:$A$776,$A236,СВЦЭМ!$B$33:$B$776,E$208)+'СЕТ СН'!$F$15</f>
        <v>153.6012393</v>
      </c>
      <c r="F236" s="36">
        <f>SUMIFS(СВЦЭМ!$F$33:$F$776,СВЦЭМ!$A$33:$A$776,$A236,СВЦЭМ!$B$33:$B$776,F$208)+'СЕТ СН'!$F$15</f>
        <v>155.60418949000001</v>
      </c>
      <c r="G236" s="36">
        <f>SUMIFS(СВЦЭМ!$F$33:$F$776,СВЦЭМ!$A$33:$A$776,$A236,СВЦЭМ!$B$33:$B$776,G$208)+'СЕТ СН'!$F$15</f>
        <v>154.60896997</v>
      </c>
      <c r="H236" s="36">
        <f>SUMIFS(СВЦЭМ!$F$33:$F$776,СВЦЭМ!$A$33:$A$776,$A236,СВЦЭМ!$B$33:$B$776,H$208)+'СЕТ СН'!$F$15</f>
        <v>152.38441875999999</v>
      </c>
      <c r="I236" s="36">
        <f>SUMIFS(СВЦЭМ!$F$33:$F$776,СВЦЭМ!$A$33:$A$776,$A236,СВЦЭМ!$B$33:$B$776,I$208)+'СЕТ СН'!$F$15</f>
        <v>149.13429353000001</v>
      </c>
      <c r="J236" s="36">
        <f>SUMIFS(СВЦЭМ!$F$33:$F$776,СВЦЭМ!$A$33:$A$776,$A236,СВЦЭМ!$B$33:$B$776,J$208)+'СЕТ СН'!$F$15</f>
        <v>142.89759026999999</v>
      </c>
      <c r="K236" s="36">
        <f>SUMIFS(СВЦЭМ!$F$33:$F$776,СВЦЭМ!$A$33:$A$776,$A236,СВЦЭМ!$B$33:$B$776,K$208)+'СЕТ СН'!$F$15</f>
        <v>138.31981622000001</v>
      </c>
      <c r="L236" s="36">
        <f>SUMIFS(СВЦЭМ!$F$33:$F$776,СВЦЭМ!$A$33:$A$776,$A236,СВЦЭМ!$B$33:$B$776,L$208)+'СЕТ СН'!$F$15</f>
        <v>138.30076940999999</v>
      </c>
      <c r="M236" s="36">
        <f>SUMIFS(СВЦЭМ!$F$33:$F$776,СВЦЭМ!$A$33:$A$776,$A236,СВЦЭМ!$B$33:$B$776,M$208)+'СЕТ СН'!$F$15</f>
        <v>140.18175468000001</v>
      </c>
      <c r="N236" s="36">
        <f>SUMIFS(СВЦЭМ!$F$33:$F$776,СВЦЭМ!$A$33:$A$776,$A236,СВЦЭМ!$B$33:$B$776,N$208)+'СЕТ СН'!$F$15</f>
        <v>144.76400837</v>
      </c>
      <c r="O236" s="36">
        <f>SUMIFS(СВЦЭМ!$F$33:$F$776,СВЦЭМ!$A$33:$A$776,$A236,СВЦЭМ!$B$33:$B$776,O$208)+'СЕТ СН'!$F$15</f>
        <v>148.07867003999999</v>
      </c>
      <c r="P236" s="36">
        <f>SUMIFS(СВЦЭМ!$F$33:$F$776,СВЦЭМ!$A$33:$A$776,$A236,СВЦЭМ!$B$33:$B$776,P$208)+'СЕТ СН'!$F$15</f>
        <v>146.04769644999999</v>
      </c>
      <c r="Q236" s="36">
        <f>SUMIFS(СВЦЭМ!$F$33:$F$776,СВЦЭМ!$A$33:$A$776,$A236,СВЦЭМ!$B$33:$B$776,Q$208)+'СЕТ СН'!$F$15</f>
        <v>146.96017925000001</v>
      </c>
      <c r="R236" s="36">
        <f>SUMIFS(СВЦЭМ!$F$33:$F$776,СВЦЭМ!$A$33:$A$776,$A236,СВЦЭМ!$B$33:$B$776,R$208)+'СЕТ СН'!$F$15</f>
        <v>148.65585601000001</v>
      </c>
      <c r="S236" s="36">
        <f>SUMIFS(СВЦЭМ!$F$33:$F$776,СВЦЭМ!$A$33:$A$776,$A236,СВЦЭМ!$B$33:$B$776,S$208)+'СЕТ СН'!$F$15</f>
        <v>145.06286569</v>
      </c>
      <c r="T236" s="36">
        <f>SUMIFS(СВЦЭМ!$F$33:$F$776,СВЦЭМ!$A$33:$A$776,$A236,СВЦЭМ!$B$33:$B$776,T$208)+'СЕТ СН'!$F$15</f>
        <v>142.85682036</v>
      </c>
      <c r="U236" s="36">
        <f>SUMIFS(СВЦЭМ!$F$33:$F$776,СВЦЭМ!$A$33:$A$776,$A236,СВЦЭМ!$B$33:$B$776,U$208)+'СЕТ СН'!$F$15</f>
        <v>140.88923524</v>
      </c>
      <c r="V236" s="36">
        <f>SUMIFS(СВЦЭМ!$F$33:$F$776,СВЦЭМ!$A$33:$A$776,$A236,СВЦЭМ!$B$33:$B$776,V$208)+'СЕТ СН'!$F$15</f>
        <v>142.79056054</v>
      </c>
      <c r="W236" s="36">
        <f>SUMIFS(СВЦЭМ!$F$33:$F$776,СВЦЭМ!$A$33:$A$776,$A236,СВЦЭМ!$B$33:$B$776,W$208)+'СЕТ СН'!$F$15</f>
        <v>146.86646157999999</v>
      </c>
      <c r="X236" s="36">
        <f>SUMIFS(СВЦЭМ!$F$33:$F$776,СВЦЭМ!$A$33:$A$776,$A236,СВЦЭМ!$B$33:$B$776,X$208)+'СЕТ СН'!$F$15</f>
        <v>149.71978322999999</v>
      </c>
      <c r="Y236" s="36">
        <f>SUMIFS(СВЦЭМ!$F$33:$F$776,СВЦЭМ!$A$33:$A$776,$A236,СВЦЭМ!$B$33:$B$776,Y$208)+'СЕТ СН'!$F$15</f>
        <v>154.89241222999999</v>
      </c>
    </row>
    <row r="237" spans="1:25" ht="15.75" x14ac:dyDescent="0.2">
      <c r="A237" s="39"/>
      <c r="B237" s="39"/>
      <c r="C237" s="39"/>
      <c r="D237" s="39"/>
      <c r="E237" s="39"/>
      <c r="F237" s="39"/>
      <c r="G237" s="39"/>
      <c r="H237" s="39"/>
      <c r="I237" s="39"/>
      <c r="J237" s="39"/>
      <c r="K237" s="39"/>
      <c r="L237" s="39"/>
      <c r="M237" s="39"/>
      <c r="N237" s="39"/>
      <c r="O237" s="39"/>
      <c r="P237" s="39"/>
      <c r="Q237" s="39"/>
      <c r="R237" s="39"/>
      <c r="S237" s="39"/>
      <c r="T237" s="39"/>
      <c r="U237" s="39"/>
      <c r="V237" s="39"/>
      <c r="W237" s="39"/>
      <c r="X237" s="39"/>
      <c r="Y237" s="39"/>
    </row>
    <row r="238" spans="1:25" ht="12.75" hidden="1" customHeight="1" x14ac:dyDescent="0.2">
      <c r="A238" s="128" t="s">
        <v>7</v>
      </c>
      <c r="B238" s="131" t="s">
        <v>116</v>
      </c>
      <c r="C238" s="132"/>
      <c r="D238" s="132"/>
      <c r="E238" s="132"/>
      <c r="F238" s="132"/>
      <c r="G238" s="132"/>
      <c r="H238" s="132"/>
      <c r="I238" s="132"/>
      <c r="J238" s="132"/>
      <c r="K238" s="132"/>
      <c r="L238" s="132"/>
      <c r="M238" s="132"/>
      <c r="N238" s="132"/>
      <c r="O238" s="132"/>
      <c r="P238" s="132"/>
      <c r="Q238" s="132"/>
      <c r="R238" s="132"/>
      <c r="S238" s="132"/>
      <c r="T238" s="132"/>
      <c r="U238" s="132"/>
      <c r="V238" s="132"/>
      <c r="W238" s="132"/>
      <c r="X238" s="132"/>
      <c r="Y238" s="133"/>
    </row>
    <row r="239" spans="1:25" ht="12.75" hidden="1" customHeight="1" x14ac:dyDescent="0.2">
      <c r="A239" s="129"/>
      <c r="B239" s="134"/>
      <c r="C239" s="135"/>
      <c r="D239" s="135"/>
      <c r="E239" s="135"/>
      <c r="F239" s="135"/>
      <c r="G239" s="135"/>
      <c r="H239" s="135"/>
      <c r="I239" s="135"/>
      <c r="J239" s="135"/>
      <c r="K239" s="135"/>
      <c r="L239" s="135"/>
      <c r="M239" s="135"/>
      <c r="N239" s="135"/>
      <c r="O239" s="135"/>
      <c r="P239" s="135"/>
      <c r="Q239" s="135"/>
      <c r="R239" s="135"/>
      <c r="S239" s="135"/>
      <c r="T239" s="135"/>
      <c r="U239" s="135"/>
      <c r="V239" s="135"/>
      <c r="W239" s="135"/>
      <c r="X239" s="135"/>
      <c r="Y239" s="136"/>
    </row>
    <row r="240" spans="1:25" s="46" customFormat="1" ht="12.75" hidden="1" customHeight="1" x14ac:dyDescent="0.2">
      <c r="A240" s="130"/>
      <c r="B240" s="34">
        <v>1</v>
      </c>
      <c r="C240" s="34">
        <v>2</v>
      </c>
      <c r="D240" s="34">
        <v>3</v>
      </c>
      <c r="E240" s="34">
        <v>4</v>
      </c>
      <c r="F240" s="34">
        <v>5</v>
      </c>
      <c r="G240" s="34">
        <v>6</v>
      </c>
      <c r="H240" s="34">
        <v>7</v>
      </c>
      <c r="I240" s="34">
        <v>8</v>
      </c>
      <c r="J240" s="34">
        <v>9</v>
      </c>
      <c r="K240" s="34">
        <v>10</v>
      </c>
      <c r="L240" s="34">
        <v>11</v>
      </c>
      <c r="M240" s="34">
        <v>12</v>
      </c>
      <c r="N240" s="34">
        <v>13</v>
      </c>
      <c r="O240" s="34">
        <v>14</v>
      </c>
      <c r="P240" s="34">
        <v>15</v>
      </c>
      <c r="Q240" s="34">
        <v>16</v>
      </c>
      <c r="R240" s="34">
        <v>17</v>
      </c>
      <c r="S240" s="34">
        <v>18</v>
      </c>
      <c r="T240" s="34">
        <v>19</v>
      </c>
      <c r="U240" s="34">
        <v>20</v>
      </c>
      <c r="V240" s="34">
        <v>21</v>
      </c>
      <c r="W240" s="34">
        <v>22</v>
      </c>
      <c r="X240" s="34">
        <v>23</v>
      </c>
      <c r="Y240" s="34">
        <v>24</v>
      </c>
    </row>
    <row r="241" spans="1:27" ht="15.75" hidden="1" customHeight="1" x14ac:dyDescent="0.2">
      <c r="A241" s="35" t="str">
        <f>A209</f>
        <v>01.02.2021</v>
      </c>
      <c r="B241" s="36">
        <f>SUMIFS(СВЦЭМ!$G$34:$G$777,СВЦЭМ!$A$34:$A$777,$A241,СВЦЭМ!$B$34:$B$777,B$240)+'СЕТ СН'!$F$15</f>
        <v>0</v>
      </c>
      <c r="C241" s="36">
        <f>SUMIFS(СВЦЭМ!$G$34:$G$777,СВЦЭМ!$A$34:$A$777,$A241,СВЦЭМ!$B$34:$B$777,C$240)+'СЕТ СН'!$F$15</f>
        <v>0</v>
      </c>
      <c r="D241" s="36">
        <f>SUMIFS(СВЦЭМ!$G$34:$G$777,СВЦЭМ!$A$34:$A$777,$A241,СВЦЭМ!$B$34:$B$777,D$240)+'СЕТ СН'!$F$15</f>
        <v>0</v>
      </c>
      <c r="E241" s="36">
        <f>SUMIFS(СВЦЭМ!$G$34:$G$777,СВЦЭМ!$A$34:$A$777,$A241,СВЦЭМ!$B$34:$B$777,E$240)+'СЕТ СН'!$F$15</f>
        <v>0</v>
      </c>
      <c r="F241" s="36">
        <f>SUMIFS(СВЦЭМ!$G$34:$G$777,СВЦЭМ!$A$34:$A$777,$A241,СВЦЭМ!$B$34:$B$777,F$240)+'СЕТ СН'!$F$15</f>
        <v>0</v>
      </c>
      <c r="G241" s="36">
        <f>SUMIFS(СВЦЭМ!$G$34:$G$777,СВЦЭМ!$A$34:$A$777,$A241,СВЦЭМ!$B$34:$B$777,G$240)+'СЕТ СН'!$F$15</f>
        <v>0</v>
      </c>
      <c r="H241" s="36">
        <f>SUMIFS(СВЦЭМ!$G$34:$G$777,СВЦЭМ!$A$34:$A$777,$A241,СВЦЭМ!$B$34:$B$777,H$240)+'СЕТ СН'!$F$15</f>
        <v>0</v>
      </c>
      <c r="I241" s="36">
        <f>SUMIFS(СВЦЭМ!$G$34:$G$777,СВЦЭМ!$A$34:$A$777,$A241,СВЦЭМ!$B$34:$B$777,I$240)+'СЕТ СН'!$F$15</f>
        <v>0</v>
      </c>
      <c r="J241" s="36">
        <f>SUMIFS(СВЦЭМ!$G$34:$G$777,СВЦЭМ!$A$34:$A$777,$A241,СВЦЭМ!$B$34:$B$777,J$240)+'СЕТ СН'!$F$15</f>
        <v>0</v>
      </c>
      <c r="K241" s="36">
        <f>SUMIFS(СВЦЭМ!$G$34:$G$777,СВЦЭМ!$A$34:$A$777,$A241,СВЦЭМ!$B$34:$B$777,K$240)+'СЕТ СН'!$F$15</f>
        <v>0</v>
      </c>
      <c r="L241" s="36">
        <f>SUMIFS(СВЦЭМ!$G$34:$G$777,СВЦЭМ!$A$34:$A$777,$A241,СВЦЭМ!$B$34:$B$777,L$240)+'СЕТ СН'!$F$15</f>
        <v>0</v>
      </c>
      <c r="M241" s="36">
        <f>SUMIFS(СВЦЭМ!$G$34:$G$777,СВЦЭМ!$A$34:$A$777,$A241,СВЦЭМ!$B$34:$B$777,M$240)+'СЕТ СН'!$F$15</f>
        <v>0</v>
      </c>
      <c r="N241" s="36">
        <f>SUMIFS(СВЦЭМ!$G$34:$G$777,СВЦЭМ!$A$34:$A$777,$A241,СВЦЭМ!$B$34:$B$777,N$240)+'СЕТ СН'!$F$15</f>
        <v>0</v>
      </c>
      <c r="O241" s="36">
        <f>SUMIFS(СВЦЭМ!$G$34:$G$777,СВЦЭМ!$A$34:$A$777,$A241,СВЦЭМ!$B$34:$B$777,O$240)+'СЕТ СН'!$F$15</f>
        <v>0</v>
      </c>
      <c r="P241" s="36">
        <f>SUMIFS(СВЦЭМ!$G$34:$G$777,СВЦЭМ!$A$34:$A$777,$A241,СВЦЭМ!$B$34:$B$777,P$240)+'СЕТ СН'!$F$15</f>
        <v>0</v>
      </c>
      <c r="Q241" s="36">
        <f>SUMIFS(СВЦЭМ!$G$34:$G$777,СВЦЭМ!$A$34:$A$777,$A241,СВЦЭМ!$B$34:$B$777,Q$240)+'СЕТ СН'!$F$15</f>
        <v>0</v>
      </c>
      <c r="R241" s="36">
        <f>SUMIFS(СВЦЭМ!$G$34:$G$777,СВЦЭМ!$A$34:$A$777,$A241,СВЦЭМ!$B$34:$B$777,R$240)+'СЕТ СН'!$F$15</f>
        <v>0</v>
      </c>
      <c r="S241" s="36">
        <f>SUMIFS(СВЦЭМ!$G$34:$G$777,СВЦЭМ!$A$34:$A$777,$A241,СВЦЭМ!$B$34:$B$777,S$240)+'СЕТ СН'!$F$15</f>
        <v>0</v>
      </c>
      <c r="T241" s="36">
        <f>SUMIFS(СВЦЭМ!$G$34:$G$777,СВЦЭМ!$A$34:$A$777,$A241,СВЦЭМ!$B$34:$B$777,T$240)+'СЕТ СН'!$F$15</f>
        <v>0</v>
      </c>
      <c r="U241" s="36">
        <f>SUMIFS(СВЦЭМ!$G$34:$G$777,СВЦЭМ!$A$34:$A$777,$A241,СВЦЭМ!$B$34:$B$777,U$240)+'СЕТ СН'!$F$15</f>
        <v>0</v>
      </c>
      <c r="V241" s="36">
        <f>SUMIFS(СВЦЭМ!$G$34:$G$777,СВЦЭМ!$A$34:$A$777,$A241,СВЦЭМ!$B$34:$B$777,V$240)+'СЕТ СН'!$F$15</f>
        <v>0</v>
      </c>
      <c r="W241" s="36">
        <f>SUMIFS(СВЦЭМ!$G$34:$G$777,СВЦЭМ!$A$34:$A$777,$A241,СВЦЭМ!$B$34:$B$777,W$240)+'СЕТ СН'!$F$15</f>
        <v>0</v>
      </c>
      <c r="X241" s="36">
        <f>SUMIFS(СВЦЭМ!$G$34:$G$777,СВЦЭМ!$A$34:$A$777,$A241,СВЦЭМ!$B$34:$B$777,X$240)+'СЕТ СН'!$F$15</f>
        <v>0</v>
      </c>
      <c r="Y241" s="36">
        <f>SUMIFS(СВЦЭМ!$G$34:$G$777,СВЦЭМ!$A$34:$A$777,$A241,СВЦЭМ!$B$34:$B$777,Y$240)+'СЕТ СН'!$F$15</f>
        <v>0</v>
      </c>
      <c r="AA241" s="45"/>
    </row>
    <row r="242" spans="1:27" ht="15.75" hidden="1" x14ac:dyDescent="0.2">
      <c r="A242" s="35">
        <f>A241+1</f>
        <v>44229</v>
      </c>
      <c r="B242" s="36">
        <f>SUMIFS(СВЦЭМ!$G$34:$G$777,СВЦЭМ!$A$34:$A$777,$A242,СВЦЭМ!$B$34:$B$777,B$240)+'СЕТ СН'!$F$15</f>
        <v>0</v>
      </c>
      <c r="C242" s="36">
        <f>SUMIFS(СВЦЭМ!$G$34:$G$777,СВЦЭМ!$A$34:$A$777,$A242,СВЦЭМ!$B$34:$B$777,C$240)+'СЕТ СН'!$F$15</f>
        <v>0</v>
      </c>
      <c r="D242" s="36">
        <f>SUMIFS(СВЦЭМ!$G$34:$G$777,СВЦЭМ!$A$34:$A$777,$A242,СВЦЭМ!$B$34:$B$777,D$240)+'СЕТ СН'!$F$15</f>
        <v>0</v>
      </c>
      <c r="E242" s="36">
        <f>SUMIFS(СВЦЭМ!$G$34:$G$777,СВЦЭМ!$A$34:$A$777,$A242,СВЦЭМ!$B$34:$B$777,E$240)+'СЕТ СН'!$F$15</f>
        <v>0</v>
      </c>
      <c r="F242" s="36">
        <f>SUMIFS(СВЦЭМ!$G$34:$G$777,СВЦЭМ!$A$34:$A$777,$A242,СВЦЭМ!$B$34:$B$777,F$240)+'СЕТ СН'!$F$15</f>
        <v>0</v>
      </c>
      <c r="G242" s="36">
        <f>SUMIFS(СВЦЭМ!$G$34:$G$777,СВЦЭМ!$A$34:$A$777,$A242,СВЦЭМ!$B$34:$B$777,G$240)+'СЕТ СН'!$F$15</f>
        <v>0</v>
      </c>
      <c r="H242" s="36">
        <f>SUMIFS(СВЦЭМ!$G$34:$G$777,СВЦЭМ!$A$34:$A$777,$A242,СВЦЭМ!$B$34:$B$777,H$240)+'СЕТ СН'!$F$15</f>
        <v>0</v>
      </c>
      <c r="I242" s="36">
        <f>SUMIFS(СВЦЭМ!$G$34:$G$777,СВЦЭМ!$A$34:$A$777,$A242,СВЦЭМ!$B$34:$B$777,I$240)+'СЕТ СН'!$F$15</f>
        <v>0</v>
      </c>
      <c r="J242" s="36">
        <f>SUMIFS(СВЦЭМ!$G$34:$G$777,СВЦЭМ!$A$34:$A$777,$A242,СВЦЭМ!$B$34:$B$777,J$240)+'СЕТ СН'!$F$15</f>
        <v>0</v>
      </c>
      <c r="K242" s="36">
        <f>SUMIFS(СВЦЭМ!$G$34:$G$777,СВЦЭМ!$A$34:$A$777,$A242,СВЦЭМ!$B$34:$B$777,K$240)+'СЕТ СН'!$F$15</f>
        <v>0</v>
      </c>
      <c r="L242" s="36">
        <f>SUMIFS(СВЦЭМ!$G$34:$G$777,СВЦЭМ!$A$34:$A$777,$A242,СВЦЭМ!$B$34:$B$777,L$240)+'СЕТ СН'!$F$15</f>
        <v>0</v>
      </c>
      <c r="M242" s="36">
        <f>SUMIFS(СВЦЭМ!$G$34:$G$777,СВЦЭМ!$A$34:$A$777,$A242,СВЦЭМ!$B$34:$B$777,M$240)+'СЕТ СН'!$F$15</f>
        <v>0</v>
      </c>
      <c r="N242" s="36">
        <f>SUMIFS(СВЦЭМ!$G$34:$G$777,СВЦЭМ!$A$34:$A$777,$A242,СВЦЭМ!$B$34:$B$777,N$240)+'СЕТ СН'!$F$15</f>
        <v>0</v>
      </c>
      <c r="O242" s="36">
        <f>SUMIFS(СВЦЭМ!$G$34:$G$777,СВЦЭМ!$A$34:$A$777,$A242,СВЦЭМ!$B$34:$B$777,O$240)+'СЕТ СН'!$F$15</f>
        <v>0</v>
      </c>
      <c r="P242" s="36">
        <f>SUMIFS(СВЦЭМ!$G$34:$G$777,СВЦЭМ!$A$34:$A$777,$A242,СВЦЭМ!$B$34:$B$777,P$240)+'СЕТ СН'!$F$15</f>
        <v>0</v>
      </c>
      <c r="Q242" s="36">
        <f>SUMIFS(СВЦЭМ!$G$34:$G$777,СВЦЭМ!$A$34:$A$777,$A242,СВЦЭМ!$B$34:$B$777,Q$240)+'СЕТ СН'!$F$15</f>
        <v>0</v>
      </c>
      <c r="R242" s="36">
        <f>SUMIFS(СВЦЭМ!$G$34:$G$777,СВЦЭМ!$A$34:$A$777,$A242,СВЦЭМ!$B$34:$B$777,R$240)+'СЕТ СН'!$F$15</f>
        <v>0</v>
      </c>
      <c r="S242" s="36">
        <f>SUMIFS(СВЦЭМ!$G$34:$G$777,СВЦЭМ!$A$34:$A$777,$A242,СВЦЭМ!$B$34:$B$777,S$240)+'СЕТ СН'!$F$15</f>
        <v>0</v>
      </c>
      <c r="T242" s="36">
        <f>SUMIFS(СВЦЭМ!$G$34:$G$777,СВЦЭМ!$A$34:$A$777,$A242,СВЦЭМ!$B$34:$B$777,T$240)+'СЕТ СН'!$F$15</f>
        <v>0</v>
      </c>
      <c r="U242" s="36">
        <f>SUMIFS(СВЦЭМ!$G$34:$G$777,СВЦЭМ!$A$34:$A$777,$A242,СВЦЭМ!$B$34:$B$777,U$240)+'СЕТ СН'!$F$15</f>
        <v>0</v>
      </c>
      <c r="V242" s="36">
        <f>SUMIFS(СВЦЭМ!$G$34:$G$777,СВЦЭМ!$A$34:$A$777,$A242,СВЦЭМ!$B$34:$B$777,V$240)+'СЕТ СН'!$F$15</f>
        <v>0</v>
      </c>
      <c r="W242" s="36">
        <f>SUMIFS(СВЦЭМ!$G$34:$G$777,СВЦЭМ!$A$34:$A$777,$A242,СВЦЭМ!$B$34:$B$777,W$240)+'СЕТ СН'!$F$15</f>
        <v>0</v>
      </c>
      <c r="X242" s="36">
        <f>SUMIFS(СВЦЭМ!$G$34:$G$777,СВЦЭМ!$A$34:$A$777,$A242,СВЦЭМ!$B$34:$B$777,X$240)+'СЕТ СН'!$F$15</f>
        <v>0</v>
      </c>
      <c r="Y242" s="36">
        <f>SUMIFS(СВЦЭМ!$G$34:$G$777,СВЦЭМ!$A$34:$A$777,$A242,СВЦЭМ!$B$34:$B$777,Y$240)+'СЕТ СН'!$F$15</f>
        <v>0</v>
      </c>
    </row>
    <row r="243" spans="1:27" ht="15.75" hidden="1" x14ac:dyDescent="0.2">
      <c r="A243" s="35">
        <f t="shared" ref="A243:A271" si="7">A242+1</f>
        <v>44230</v>
      </c>
      <c r="B243" s="36">
        <f>SUMIFS(СВЦЭМ!$G$34:$G$777,СВЦЭМ!$A$34:$A$777,$A243,СВЦЭМ!$B$34:$B$777,B$240)+'СЕТ СН'!$F$15</f>
        <v>0</v>
      </c>
      <c r="C243" s="36">
        <f>SUMIFS(СВЦЭМ!$G$34:$G$777,СВЦЭМ!$A$34:$A$777,$A243,СВЦЭМ!$B$34:$B$777,C$240)+'СЕТ СН'!$F$15</f>
        <v>0</v>
      </c>
      <c r="D243" s="36">
        <f>SUMIFS(СВЦЭМ!$G$34:$G$777,СВЦЭМ!$A$34:$A$777,$A243,СВЦЭМ!$B$34:$B$777,D$240)+'СЕТ СН'!$F$15</f>
        <v>0</v>
      </c>
      <c r="E243" s="36">
        <f>SUMIFS(СВЦЭМ!$G$34:$G$777,СВЦЭМ!$A$34:$A$777,$A243,СВЦЭМ!$B$34:$B$777,E$240)+'СЕТ СН'!$F$15</f>
        <v>0</v>
      </c>
      <c r="F243" s="36">
        <f>SUMIFS(СВЦЭМ!$G$34:$G$777,СВЦЭМ!$A$34:$A$777,$A243,СВЦЭМ!$B$34:$B$777,F$240)+'СЕТ СН'!$F$15</f>
        <v>0</v>
      </c>
      <c r="G243" s="36">
        <f>SUMIFS(СВЦЭМ!$G$34:$G$777,СВЦЭМ!$A$34:$A$777,$A243,СВЦЭМ!$B$34:$B$777,G$240)+'СЕТ СН'!$F$15</f>
        <v>0</v>
      </c>
      <c r="H243" s="36">
        <f>SUMIFS(СВЦЭМ!$G$34:$G$777,СВЦЭМ!$A$34:$A$777,$A243,СВЦЭМ!$B$34:$B$777,H$240)+'СЕТ СН'!$F$15</f>
        <v>0</v>
      </c>
      <c r="I243" s="36">
        <f>SUMIFS(СВЦЭМ!$G$34:$G$777,СВЦЭМ!$A$34:$A$777,$A243,СВЦЭМ!$B$34:$B$777,I$240)+'СЕТ СН'!$F$15</f>
        <v>0</v>
      </c>
      <c r="J243" s="36">
        <f>SUMIFS(СВЦЭМ!$G$34:$G$777,СВЦЭМ!$A$34:$A$777,$A243,СВЦЭМ!$B$34:$B$777,J$240)+'СЕТ СН'!$F$15</f>
        <v>0</v>
      </c>
      <c r="K243" s="36">
        <f>SUMIFS(СВЦЭМ!$G$34:$G$777,СВЦЭМ!$A$34:$A$777,$A243,СВЦЭМ!$B$34:$B$777,K$240)+'СЕТ СН'!$F$15</f>
        <v>0</v>
      </c>
      <c r="L243" s="36">
        <f>SUMIFS(СВЦЭМ!$G$34:$G$777,СВЦЭМ!$A$34:$A$777,$A243,СВЦЭМ!$B$34:$B$777,L$240)+'СЕТ СН'!$F$15</f>
        <v>0</v>
      </c>
      <c r="M243" s="36">
        <f>SUMIFS(СВЦЭМ!$G$34:$G$777,СВЦЭМ!$A$34:$A$777,$A243,СВЦЭМ!$B$34:$B$777,M$240)+'СЕТ СН'!$F$15</f>
        <v>0</v>
      </c>
      <c r="N243" s="36">
        <f>SUMIFS(СВЦЭМ!$G$34:$G$777,СВЦЭМ!$A$34:$A$777,$A243,СВЦЭМ!$B$34:$B$777,N$240)+'СЕТ СН'!$F$15</f>
        <v>0</v>
      </c>
      <c r="O243" s="36">
        <f>SUMIFS(СВЦЭМ!$G$34:$G$777,СВЦЭМ!$A$34:$A$777,$A243,СВЦЭМ!$B$34:$B$777,O$240)+'СЕТ СН'!$F$15</f>
        <v>0</v>
      </c>
      <c r="P243" s="36">
        <f>SUMIFS(СВЦЭМ!$G$34:$G$777,СВЦЭМ!$A$34:$A$777,$A243,СВЦЭМ!$B$34:$B$777,P$240)+'СЕТ СН'!$F$15</f>
        <v>0</v>
      </c>
      <c r="Q243" s="36">
        <f>SUMIFS(СВЦЭМ!$G$34:$G$777,СВЦЭМ!$A$34:$A$777,$A243,СВЦЭМ!$B$34:$B$777,Q$240)+'СЕТ СН'!$F$15</f>
        <v>0</v>
      </c>
      <c r="R243" s="36">
        <f>SUMIFS(СВЦЭМ!$G$34:$G$777,СВЦЭМ!$A$34:$A$777,$A243,СВЦЭМ!$B$34:$B$777,R$240)+'СЕТ СН'!$F$15</f>
        <v>0</v>
      </c>
      <c r="S243" s="36">
        <f>SUMIFS(СВЦЭМ!$G$34:$G$777,СВЦЭМ!$A$34:$A$777,$A243,СВЦЭМ!$B$34:$B$777,S$240)+'СЕТ СН'!$F$15</f>
        <v>0</v>
      </c>
      <c r="T243" s="36">
        <f>SUMIFS(СВЦЭМ!$G$34:$G$777,СВЦЭМ!$A$34:$A$777,$A243,СВЦЭМ!$B$34:$B$777,T$240)+'СЕТ СН'!$F$15</f>
        <v>0</v>
      </c>
      <c r="U243" s="36">
        <f>SUMIFS(СВЦЭМ!$G$34:$G$777,СВЦЭМ!$A$34:$A$777,$A243,СВЦЭМ!$B$34:$B$777,U$240)+'СЕТ СН'!$F$15</f>
        <v>0</v>
      </c>
      <c r="V243" s="36">
        <f>SUMIFS(СВЦЭМ!$G$34:$G$777,СВЦЭМ!$A$34:$A$777,$A243,СВЦЭМ!$B$34:$B$777,V$240)+'СЕТ СН'!$F$15</f>
        <v>0</v>
      </c>
      <c r="W243" s="36">
        <f>SUMIFS(СВЦЭМ!$G$34:$G$777,СВЦЭМ!$A$34:$A$777,$A243,СВЦЭМ!$B$34:$B$777,W$240)+'СЕТ СН'!$F$15</f>
        <v>0</v>
      </c>
      <c r="X243" s="36">
        <f>SUMIFS(СВЦЭМ!$G$34:$G$777,СВЦЭМ!$A$34:$A$777,$A243,СВЦЭМ!$B$34:$B$777,X$240)+'СЕТ СН'!$F$15</f>
        <v>0</v>
      </c>
      <c r="Y243" s="36">
        <f>SUMIFS(СВЦЭМ!$G$34:$G$777,СВЦЭМ!$A$34:$A$777,$A243,СВЦЭМ!$B$34:$B$777,Y$240)+'СЕТ СН'!$F$15</f>
        <v>0</v>
      </c>
    </row>
    <row r="244" spans="1:27" ht="15.75" hidden="1" x14ac:dyDescent="0.2">
      <c r="A244" s="35">
        <f t="shared" si="7"/>
        <v>44231</v>
      </c>
      <c r="B244" s="36">
        <f>SUMIFS(СВЦЭМ!$G$34:$G$777,СВЦЭМ!$A$34:$A$777,$A244,СВЦЭМ!$B$34:$B$777,B$240)+'СЕТ СН'!$F$15</f>
        <v>0</v>
      </c>
      <c r="C244" s="36">
        <f>SUMIFS(СВЦЭМ!$G$34:$G$777,СВЦЭМ!$A$34:$A$777,$A244,СВЦЭМ!$B$34:$B$777,C$240)+'СЕТ СН'!$F$15</f>
        <v>0</v>
      </c>
      <c r="D244" s="36">
        <f>SUMIFS(СВЦЭМ!$G$34:$G$777,СВЦЭМ!$A$34:$A$777,$A244,СВЦЭМ!$B$34:$B$777,D$240)+'СЕТ СН'!$F$15</f>
        <v>0</v>
      </c>
      <c r="E244" s="36">
        <f>SUMIFS(СВЦЭМ!$G$34:$G$777,СВЦЭМ!$A$34:$A$777,$A244,СВЦЭМ!$B$34:$B$777,E$240)+'СЕТ СН'!$F$15</f>
        <v>0</v>
      </c>
      <c r="F244" s="36">
        <f>SUMIFS(СВЦЭМ!$G$34:$G$777,СВЦЭМ!$A$34:$A$777,$A244,СВЦЭМ!$B$34:$B$777,F$240)+'СЕТ СН'!$F$15</f>
        <v>0</v>
      </c>
      <c r="G244" s="36">
        <f>SUMIFS(СВЦЭМ!$G$34:$G$777,СВЦЭМ!$A$34:$A$777,$A244,СВЦЭМ!$B$34:$B$777,G$240)+'СЕТ СН'!$F$15</f>
        <v>0</v>
      </c>
      <c r="H244" s="36">
        <f>SUMIFS(СВЦЭМ!$G$34:$G$777,СВЦЭМ!$A$34:$A$777,$A244,СВЦЭМ!$B$34:$B$777,H$240)+'СЕТ СН'!$F$15</f>
        <v>0</v>
      </c>
      <c r="I244" s="36">
        <f>SUMIFS(СВЦЭМ!$G$34:$G$777,СВЦЭМ!$A$34:$A$777,$A244,СВЦЭМ!$B$34:$B$777,I$240)+'СЕТ СН'!$F$15</f>
        <v>0</v>
      </c>
      <c r="J244" s="36">
        <f>SUMIFS(СВЦЭМ!$G$34:$G$777,СВЦЭМ!$A$34:$A$777,$A244,СВЦЭМ!$B$34:$B$777,J$240)+'СЕТ СН'!$F$15</f>
        <v>0</v>
      </c>
      <c r="K244" s="36">
        <f>SUMIFS(СВЦЭМ!$G$34:$G$777,СВЦЭМ!$A$34:$A$777,$A244,СВЦЭМ!$B$34:$B$777,K$240)+'СЕТ СН'!$F$15</f>
        <v>0</v>
      </c>
      <c r="L244" s="36">
        <f>SUMIFS(СВЦЭМ!$G$34:$G$777,СВЦЭМ!$A$34:$A$777,$A244,СВЦЭМ!$B$34:$B$777,L$240)+'СЕТ СН'!$F$15</f>
        <v>0</v>
      </c>
      <c r="M244" s="36">
        <f>SUMIFS(СВЦЭМ!$G$34:$G$777,СВЦЭМ!$A$34:$A$777,$A244,СВЦЭМ!$B$34:$B$777,M$240)+'СЕТ СН'!$F$15</f>
        <v>0</v>
      </c>
      <c r="N244" s="36">
        <f>SUMIFS(СВЦЭМ!$G$34:$G$777,СВЦЭМ!$A$34:$A$777,$A244,СВЦЭМ!$B$34:$B$777,N$240)+'СЕТ СН'!$F$15</f>
        <v>0</v>
      </c>
      <c r="O244" s="36">
        <f>SUMIFS(СВЦЭМ!$G$34:$G$777,СВЦЭМ!$A$34:$A$777,$A244,СВЦЭМ!$B$34:$B$777,O$240)+'СЕТ СН'!$F$15</f>
        <v>0</v>
      </c>
      <c r="P244" s="36">
        <f>SUMIFS(СВЦЭМ!$G$34:$G$777,СВЦЭМ!$A$34:$A$777,$A244,СВЦЭМ!$B$34:$B$777,P$240)+'СЕТ СН'!$F$15</f>
        <v>0</v>
      </c>
      <c r="Q244" s="36">
        <f>SUMIFS(СВЦЭМ!$G$34:$G$777,СВЦЭМ!$A$34:$A$777,$A244,СВЦЭМ!$B$34:$B$777,Q$240)+'СЕТ СН'!$F$15</f>
        <v>0</v>
      </c>
      <c r="R244" s="36">
        <f>SUMIFS(СВЦЭМ!$G$34:$G$777,СВЦЭМ!$A$34:$A$777,$A244,СВЦЭМ!$B$34:$B$777,R$240)+'СЕТ СН'!$F$15</f>
        <v>0</v>
      </c>
      <c r="S244" s="36">
        <f>SUMIFS(СВЦЭМ!$G$34:$G$777,СВЦЭМ!$A$34:$A$777,$A244,СВЦЭМ!$B$34:$B$777,S$240)+'СЕТ СН'!$F$15</f>
        <v>0</v>
      </c>
      <c r="T244" s="36">
        <f>SUMIFS(СВЦЭМ!$G$34:$G$777,СВЦЭМ!$A$34:$A$777,$A244,СВЦЭМ!$B$34:$B$777,T$240)+'СЕТ СН'!$F$15</f>
        <v>0</v>
      </c>
      <c r="U244" s="36">
        <f>SUMIFS(СВЦЭМ!$G$34:$G$777,СВЦЭМ!$A$34:$A$777,$A244,СВЦЭМ!$B$34:$B$777,U$240)+'СЕТ СН'!$F$15</f>
        <v>0</v>
      </c>
      <c r="V244" s="36">
        <f>SUMIFS(СВЦЭМ!$G$34:$G$777,СВЦЭМ!$A$34:$A$777,$A244,СВЦЭМ!$B$34:$B$777,V$240)+'СЕТ СН'!$F$15</f>
        <v>0</v>
      </c>
      <c r="W244" s="36">
        <f>SUMIFS(СВЦЭМ!$G$34:$G$777,СВЦЭМ!$A$34:$A$777,$A244,СВЦЭМ!$B$34:$B$777,W$240)+'СЕТ СН'!$F$15</f>
        <v>0</v>
      </c>
      <c r="X244" s="36">
        <f>SUMIFS(СВЦЭМ!$G$34:$G$777,СВЦЭМ!$A$34:$A$777,$A244,СВЦЭМ!$B$34:$B$777,X$240)+'СЕТ СН'!$F$15</f>
        <v>0</v>
      </c>
      <c r="Y244" s="36">
        <f>SUMIFS(СВЦЭМ!$G$34:$G$777,СВЦЭМ!$A$34:$A$777,$A244,СВЦЭМ!$B$34:$B$777,Y$240)+'СЕТ СН'!$F$15</f>
        <v>0</v>
      </c>
    </row>
    <row r="245" spans="1:27" ht="15.75" hidden="1" x14ac:dyDescent="0.2">
      <c r="A245" s="35">
        <f t="shared" si="7"/>
        <v>44232</v>
      </c>
      <c r="B245" s="36">
        <f>SUMIFS(СВЦЭМ!$G$34:$G$777,СВЦЭМ!$A$34:$A$777,$A245,СВЦЭМ!$B$34:$B$777,B$240)+'СЕТ СН'!$F$15</f>
        <v>0</v>
      </c>
      <c r="C245" s="36">
        <f>SUMIFS(СВЦЭМ!$G$34:$G$777,СВЦЭМ!$A$34:$A$777,$A245,СВЦЭМ!$B$34:$B$777,C$240)+'СЕТ СН'!$F$15</f>
        <v>0</v>
      </c>
      <c r="D245" s="36">
        <f>SUMIFS(СВЦЭМ!$G$34:$G$777,СВЦЭМ!$A$34:$A$777,$A245,СВЦЭМ!$B$34:$B$777,D$240)+'СЕТ СН'!$F$15</f>
        <v>0</v>
      </c>
      <c r="E245" s="36">
        <f>SUMIFS(СВЦЭМ!$G$34:$G$777,СВЦЭМ!$A$34:$A$777,$A245,СВЦЭМ!$B$34:$B$777,E$240)+'СЕТ СН'!$F$15</f>
        <v>0</v>
      </c>
      <c r="F245" s="36">
        <f>SUMIFS(СВЦЭМ!$G$34:$G$777,СВЦЭМ!$A$34:$A$777,$A245,СВЦЭМ!$B$34:$B$777,F$240)+'СЕТ СН'!$F$15</f>
        <v>0</v>
      </c>
      <c r="G245" s="36">
        <f>SUMIFS(СВЦЭМ!$G$34:$G$777,СВЦЭМ!$A$34:$A$777,$A245,СВЦЭМ!$B$34:$B$777,G$240)+'СЕТ СН'!$F$15</f>
        <v>0</v>
      </c>
      <c r="H245" s="36">
        <f>SUMIFS(СВЦЭМ!$G$34:$G$777,СВЦЭМ!$A$34:$A$777,$A245,СВЦЭМ!$B$34:$B$777,H$240)+'СЕТ СН'!$F$15</f>
        <v>0</v>
      </c>
      <c r="I245" s="36">
        <f>SUMIFS(СВЦЭМ!$G$34:$G$777,СВЦЭМ!$A$34:$A$777,$A245,СВЦЭМ!$B$34:$B$777,I$240)+'СЕТ СН'!$F$15</f>
        <v>0</v>
      </c>
      <c r="J245" s="36">
        <f>SUMIFS(СВЦЭМ!$G$34:$G$777,СВЦЭМ!$A$34:$A$777,$A245,СВЦЭМ!$B$34:$B$777,J$240)+'СЕТ СН'!$F$15</f>
        <v>0</v>
      </c>
      <c r="K245" s="36">
        <f>SUMIFS(СВЦЭМ!$G$34:$G$777,СВЦЭМ!$A$34:$A$777,$A245,СВЦЭМ!$B$34:$B$777,K$240)+'СЕТ СН'!$F$15</f>
        <v>0</v>
      </c>
      <c r="L245" s="36">
        <f>SUMIFS(СВЦЭМ!$G$34:$G$777,СВЦЭМ!$A$34:$A$777,$A245,СВЦЭМ!$B$34:$B$777,L$240)+'СЕТ СН'!$F$15</f>
        <v>0</v>
      </c>
      <c r="M245" s="36">
        <f>SUMIFS(СВЦЭМ!$G$34:$G$777,СВЦЭМ!$A$34:$A$777,$A245,СВЦЭМ!$B$34:$B$777,M$240)+'СЕТ СН'!$F$15</f>
        <v>0</v>
      </c>
      <c r="N245" s="36">
        <f>SUMIFS(СВЦЭМ!$G$34:$G$777,СВЦЭМ!$A$34:$A$777,$A245,СВЦЭМ!$B$34:$B$777,N$240)+'СЕТ СН'!$F$15</f>
        <v>0</v>
      </c>
      <c r="O245" s="36">
        <f>SUMIFS(СВЦЭМ!$G$34:$G$777,СВЦЭМ!$A$34:$A$777,$A245,СВЦЭМ!$B$34:$B$777,O$240)+'СЕТ СН'!$F$15</f>
        <v>0</v>
      </c>
      <c r="P245" s="36">
        <f>SUMIFS(СВЦЭМ!$G$34:$G$777,СВЦЭМ!$A$34:$A$777,$A245,СВЦЭМ!$B$34:$B$777,P$240)+'СЕТ СН'!$F$15</f>
        <v>0</v>
      </c>
      <c r="Q245" s="36">
        <f>SUMIFS(СВЦЭМ!$G$34:$G$777,СВЦЭМ!$A$34:$A$777,$A245,СВЦЭМ!$B$34:$B$777,Q$240)+'СЕТ СН'!$F$15</f>
        <v>0</v>
      </c>
      <c r="R245" s="36">
        <f>SUMIFS(СВЦЭМ!$G$34:$G$777,СВЦЭМ!$A$34:$A$777,$A245,СВЦЭМ!$B$34:$B$777,R$240)+'СЕТ СН'!$F$15</f>
        <v>0</v>
      </c>
      <c r="S245" s="36">
        <f>SUMIFS(СВЦЭМ!$G$34:$G$777,СВЦЭМ!$A$34:$A$777,$A245,СВЦЭМ!$B$34:$B$777,S$240)+'СЕТ СН'!$F$15</f>
        <v>0</v>
      </c>
      <c r="T245" s="36">
        <f>SUMIFS(СВЦЭМ!$G$34:$G$777,СВЦЭМ!$A$34:$A$777,$A245,СВЦЭМ!$B$34:$B$777,T$240)+'СЕТ СН'!$F$15</f>
        <v>0</v>
      </c>
      <c r="U245" s="36">
        <f>SUMIFS(СВЦЭМ!$G$34:$G$777,СВЦЭМ!$A$34:$A$777,$A245,СВЦЭМ!$B$34:$B$777,U$240)+'СЕТ СН'!$F$15</f>
        <v>0</v>
      </c>
      <c r="V245" s="36">
        <f>SUMIFS(СВЦЭМ!$G$34:$G$777,СВЦЭМ!$A$34:$A$777,$A245,СВЦЭМ!$B$34:$B$777,V$240)+'СЕТ СН'!$F$15</f>
        <v>0</v>
      </c>
      <c r="W245" s="36">
        <f>SUMIFS(СВЦЭМ!$G$34:$G$777,СВЦЭМ!$A$34:$A$777,$A245,СВЦЭМ!$B$34:$B$777,W$240)+'СЕТ СН'!$F$15</f>
        <v>0</v>
      </c>
      <c r="X245" s="36">
        <f>SUMIFS(СВЦЭМ!$G$34:$G$777,СВЦЭМ!$A$34:$A$777,$A245,СВЦЭМ!$B$34:$B$777,X$240)+'СЕТ СН'!$F$15</f>
        <v>0</v>
      </c>
      <c r="Y245" s="36">
        <f>SUMIFS(СВЦЭМ!$G$34:$G$777,СВЦЭМ!$A$34:$A$777,$A245,СВЦЭМ!$B$34:$B$777,Y$240)+'СЕТ СН'!$F$15</f>
        <v>0</v>
      </c>
    </row>
    <row r="246" spans="1:27" ht="15.75" hidden="1" x14ac:dyDescent="0.2">
      <c r="A246" s="35">
        <f t="shared" si="7"/>
        <v>44233</v>
      </c>
      <c r="B246" s="36">
        <f>SUMIFS(СВЦЭМ!$G$34:$G$777,СВЦЭМ!$A$34:$A$777,$A246,СВЦЭМ!$B$34:$B$777,B$240)+'СЕТ СН'!$F$15</f>
        <v>0</v>
      </c>
      <c r="C246" s="36">
        <f>SUMIFS(СВЦЭМ!$G$34:$G$777,СВЦЭМ!$A$34:$A$777,$A246,СВЦЭМ!$B$34:$B$777,C$240)+'СЕТ СН'!$F$15</f>
        <v>0</v>
      </c>
      <c r="D246" s="36">
        <f>SUMIFS(СВЦЭМ!$G$34:$G$777,СВЦЭМ!$A$34:$A$777,$A246,СВЦЭМ!$B$34:$B$777,D$240)+'СЕТ СН'!$F$15</f>
        <v>0</v>
      </c>
      <c r="E246" s="36">
        <f>SUMIFS(СВЦЭМ!$G$34:$G$777,СВЦЭМ!$A$34:$A$777,$A246,СВЦЭМ!$B$34:$B$777,E$240)+'СЕТ СН'!$F$15</f>
        <v>0</v>
      </c>
      <c r="F246" s="36">
        <f>SUMIFS(СВЦЭМ!$G$34:$G$777,СВЦЭМ!$A$34:$A$777,$A246,СВЦЭМ!$B$34:$B$777,F$240)+'СЕТ СН'!$F$15</f>
        <v>0</v>
      </c>
      <c r="G246" s="36">
        <f>SUMIFS(СВЦЭМ!$G$34:$G$777,СВЦЭМ!$A$34:$A$777,$A246,СВЦЭМ!$B$34:$B$777,G$240)+'СЕТ СН'!$F$15</f>
        <v>0</v>
      </c>
      <c r="H246" s="36">
        <f>SUMIFS(СВЦЭМ!$G$34:$G$777,СВЦЭМ!$A$34:$A$777,$A246,СВЦЭМ!$B$34:$B$777,H$240)+'СЕТ СН'!$F$15</f>
        <v>0</v>
      </c>
      <c r="I246" s="36">
        <f>SUMIFS(СВЦЭМ!$G$34:$G$777,СВЦЭМ!$A$34:$A$777,$A246,СВЦЭМ!$B$34:$B$777,I$240)+'СЕТ СН'!$F$15</f>
        <v>0</v>
      </c>
      <c r="J246" s="36">
        <f>SUMIFS(СВЦЭМ!$G$34:$G$777,СВЦЭМ!$A$34:$A$777,$A246,СВЦЭМ!$B$34:$B$777,J$240)+'СЕТ СН'!$F$15</f>
        <v>0</v>
      </c>
      <c r="K246" s="36">
        <f>SUMIFS(СВЦЭМ!$G$34:$G$777,СВЦЭМ!$A$34:$A$777,$A246,СВЦЭМ!$B$34:$B$777,K$240)+'СЕТ СН'!$F$15</f>
        <v>0</v>
      </c>
      <c r="L246" s="36">
        <f>SUMIFS(СВЦЭМ!$G$34:$G$777,СВЦЭМ!$A$34:$A$777,$A246,СВЦЭМ!$B$34:$B$777,L$240)+'СЕТ СН'!$F$15</f>
        <v>0</v>
      </c>
      <c r="M246" s="36">
        <f>SUMIFS(СВЦЭМ!$G$34:$G$777,СВЦЭМ!$A$34:$A$777,$A246,СВЦЭМ!$B$34:$B$777,M$240)+'СЕТ СН'!$F$15</f>
        <v>0</v>
      </c>
      <c r="N246" s="36">
        <f>SUMIFS(СВЦЭМ!$G$34:$G$777,СВЦЭМ!$A$34:$A$777,$A246,СВЦЭМ!$B$34:$B$777,N$240)+'СЕТ СН'!$F$15</f>
        <v>0</v>
      </c>
      <c r="O246" s="36">
        <f>SUMIFS(СВЦЭМ!$G$34:$G$777,СВЦЭМ!$A$34:$A$777,$A246,СВЦЭМ!$B$34:$B$777,O$240)+'СЕТ СН'!$F$15</f>
        <v>0</v>
      </c>
      <c r="P246" s="36">
        <f>SUMIFS(СВЦЭМ!$G$34:$G$777,СВЦЭМ!$A$34:$A$777,$A246,СВЦЭМ!$B$34:$B$777,P$240)+'СЕТ СН'!$F$15</f>
        <v>0</v>
      </c>
      <c r="Q246" s="36">
        <f>SUMIFS(СВЦЭМ!$G$34:$G$777,СВЦЭМ!$A$34:$A$777,$A246,СВЦЭМ!$B$34:$B$777,Q$240)+'СЕТ СН'!$F$15</f>
        <v>0</v>
      </c>
      <c r="R246" s="36">
        <f>SUMIFS(СВЦЭМ!$G$34:$G$777,СВЦЭМ!$A$34:$A$777,$A246,СВЦЭМ!$B$34:$B$777,R$240)+'СЕТ СН'!$F$15</f>
        <v>0</v>
      </c>
      <c r="S246" s="36">
        <f>SUMIFS(СВЦЭМ!$G$34:$G$777,СВЦЭМ!$A$34:$A$777,$A246,СВЦЭМ!$B$34:$B$777,S$240)+'СЕТ СН'!$F$15</f>
        <v>0</v>
      </c>
      <c r="T246" s="36">
        <f>SUMIFS(СВЦЭМ!$G$34:$G$777,СВЦЭМ!$A$34:$A$777,$A246,СВЦЭМ!$B$34:$B$777,T$240)+'СЕТ СН'!$F$15</f>
        <v>0</v>
      </c>
      <c r="U246" s="36">
        <f>SUMIFS(СВЦЭМ!$G$34:$G$777,СВЦЭМ!$A$34:$A$777,$A246,СВЦЭМ!$B$34:$B$777,U$240)+'СЕТ СН'!$F$15</f>
        <v>0</v>
      </c>
      <c r="V246" s="36">
        <f>SUMIFS(СВЦЭМ!$G$34:$G$777,СВЦЭМ!$A$34:$A$777,$A246,СВЦЭМ!$B$34:$B$777,V$240)+'СЕТ СН'!$F$15</f>
        <v>0</v>
      </c>
      <c r="W246" s="36">
        <f>SUMIFS(СВЦЭМ!$G$34:$G$777,СВЦЭМ!$A$34:$A$777,$A246,СВЦЭМ!$B$34:$B$777,W$240)+'СЕТ СН'!$F$15</f>
        <v>0</v>
      </c>
      <c r="X246" s="36">
        <f>SUMIFS(СВЦЭМ!$G$34:$G$777,СВЦЭМ!$A$34:$A$777,$A246,СВЦЭМ!$B$34:$B$777,X$240)+'СЕТ СН'!$F$15</f>
        <v>0</v>
      </c>
      <c r="Y246" s="36">
        <f>SUMIFS(СВЦЭМ!$G$34:$G$777,СВЦЭМ!$A$34:$A$777,$A246,СВЦЭМ!$B$34:$B$777,Y$240)+'СЕТ СН'!$F$15</f>
        <v>0</v>
      </c>
    </row>
    <row r="247" spans="1:27" ht="15.75" hidden="1" x14ac:dyDescent="0.2">
      <c r="A247" s="35">
        <f t="shared" si="7"/>
        <v>44234</v>
      </c>
      <c r="B247" s="36">
        <f>SUMIFS(СВЦЭМ!$G$34:$G$777,СВЦЭМ!$A$34:$A$777,$A247,СВЦЭМ!$B$34:$B$777,B$240)+'СЕТ СН'!$F$15</f>
        <v>0</v>
      </c>
      <c r="C247" s="36">
        <f>SUMIFS(СВЦЭМ!$G$34:$G$777,СВЦЭМ!$A$34:$A$777,$A247,СВЦЭМ!$B$34:$B$777,C$240)+'СЕТ СН'!$F$15</f>
        <v>0</v>
      </c>
      <c r="D247" s="36">
        <f>SUMIFS(СВЦЭМ!$G$34:$G$777,СВЦЭМ!$A$34:$A$777,$A247,СВЦЭМ!$B$34:$B$777,D$240)+'СЕТ СН'!$F$15</f>
        <v>0</v>
      </c>
      <c r="E247" s="36">
        <f>SUMIFS(СВЦЭМ!$G$34:$G$777,СВЦЭМ!$A$34:$A$777,$A247,СВЦЭМ!$B$34:$B$777,E$240)+'СЕТ СН'!$F$15</f>
        <v>0</v>
      </c>
      <c r="F247" s="36">
        <f>SUMIFS(СВЦЭМ!$G$34:$G$777,СВЦЭМ!$A$34:$A$777,$A247,СВЦЭМ!$B$34:$B$777,F$240)+'СЕТ СН'!$F$15</f>
        <v>0</v>
      </c>
      <c r="G247" s="36">
        <f>SUMIFS(СВЦЭМ!$G$34:$G$777,СВЦЭМ!$A$34:$A$777,$A247,СВЦЭМ!$B$34:$B$777,G$240)+'СЕТ СН'!$F$15</f>
        <v>0</v>
      </c>
      <c r="H247" s="36">
        <f>SUMIFS(СВЦЭМ!$G$34:$G$777,СВЦЭМ!$A$34:$A$777,$A247,СВЦЭМ!$B$34:$B$777,H$240)+'СЕТ СН'!$F$15</f>
        <v>0</v>
      </c>
      <c r="I247" s="36">
        <f>SUMIFS(СВЦЭМ!$G$34:$G$777,СВЦЭМ!$A$34:$A$777,$A247,СВЦЭМ!$B$34:$B$777,I$240)+'СЕТ СН'!$F$15</f>
        <v>0</v>
      </c>
      <c r="J247" s="36">
        <f>SUMIFS(СВЦЭМ!$G$34:$G$777,СВЦЭМ!$A$34:$A$777,$A247,СВЦЭМ!$B$34:$B$777,J$240)+'СЕТ СН'!$F$15</f>
        <v>0</v>
      </c>
      <c r="K247" s="36">
        <f>SUMIFS(СВЦЭМ!$G$34:$G$777,СВЦЭМ!$A$34:$A$777,$A247,СВЦЭМ!$B$34:$B$777,K$240)+'СЕТ СН'!$F$15</f>
        <v>0</v>
      </c>
      <c r="L247" s="36">
        <f>SUMIFS(СВЦЭМ!$G$34:$G$777,СВЦЭМ!$A$34:$A$777,$A247,СВЦЭМ!$B$34:$B$777,L$240)+'СЕТ СН'!$F$15</f>
        <v>0</v>
      </c>
      <c r="M247" s="36">
        <f>SUMIFS(СВЦЭМ!$G$34:$G$777,СВЦЭМ!$A$34:$A$777,$A247,СВЦЭМ!$B$34:$B$777,M$240)+'СЕТ СН'!$F$15</f>
        <v>0</v>
      </c>
      <c r="N247" s="36">
        <f>SUMIFS(СВЦЭМ!$G$34:$G$777,СВЦЭМ!$A$34:$A$777,$A247,СВЦЭМ!$B$34:$B$777,N$240)+'СЕТ СН'!$F$15</f>
        <v>0</v>
      </c>
      <c r="O247" s="36">
        <f>SUMIFS(СВЦЭМ!$G$34:$G$777,СВЦЭМ!$A$34:$A$777,$A247,СВЦЭМ!$B$34:$B$777,O$240)+'СЕТ СН'!$F$15</f>
        <v>0</v>
      </c>
      <c r="P247" s="36">
        <f>SUMIFS(СВЦЭМ!$G$34:$G$777,СВЦЭМ!$A$34:$A$777,$A247,СВЦЭМ!$B$34:$B$777,P$240)+'СЕТ СН'!$F$15</f>
        <v>0</v>
      </c>
      <c r="Q247" s="36">
        <f>SUMIFS(СВЦЭМ!$G$34:$G$777,СВЦЭМ!$A$34:$A$777,$A247,СВЦЭМ!$B$34:$B$777,Q$240)+'СЕТ СН'!$F$15</f>
        <v>0</v>
      </c>
      <c r="R247" s="36">
        <f>SUMIFS(СВЦЭМ!$G$34:$G$777,СВЦЭМ!$A$34:$A$777,$A247,СВЦЭМ!$B$34:$B$777,R$240)+'СЕТ СН'!$F$15</f>
        <v>0</v>
      </c>
      <c r="S247" s="36">
        <f>SUMIFS(СВЦЭМ!$G$34:$G$777,СВЦЭМ!$A$34:$A$777,$A247,СВЦЭМ!$B$34:$B$777,S$240)+'СЕТ СН'!$F$15</f>
        <v>0</v>
      </c>
      <c r="T247" s="36">
        <f>SUMIFS(СВЦЭМ!$G$34:$G$777,СВЦЭМ!$A$34:$A$777,$A247,СВЦЭМ!$B$34:$B$777,T$240)+'СЕТ СН'!$F$15</f>
        <v>0</v>
      </c>
      <c r="U247" s="36">
        <f>SUMIFS(СВЦЭМ!$G$34:$G$777,СВЦЭМ!$A$34:$A$777,$A247,СВЦЭМ!$B$34:$B$777,U$240)+'СЕТ СН'!$F$15</f>
        <v>0</v>
      </c>
      <c r="V247" s="36">
        <f>SUMIFS(СВЦЭМ!$G$34:$G$777,СВЦЭМ!$A$34:$A$777,$A247,СВЦЭМ!$B$34:$B$777,V$240)+'СЕТ СН'!$F$15</f>
        <v>0</v>
      </c>
      <c r="W247" s="36">
        <f>SUMIFS(СВЦЭМ!$G$34:$G$777,СВЦЭМ!$A$34:$A$777,$A247,СВЦЭМ!$B$34:$B$777,W$240)+'СЕТ СН'!$F$15</f>
        <v>0</v>
      </c>
      <c r="X247" s="36">
        <f>SUMIFS(СВЦЭМ!$G$34:$G$777,СВЦЭМ!$A$34:$A$777,$A247,СВЦЭМ!$B$34:$B$777,X$240)+'СЕТ СН'!$F$15</f>
        <v>0</v>
      </c>
      <c r="Y247" s="36">
        <f>SUMIFS(СВЦЭМ!$G$34:$G$777,СВЦЭМ!$A$34:$A$777,$A247,СВЦЭМ!$B$34:$B$777,Y$240)+'СЕТ СН'!$F$15</f>
        <v>0</v>
      </c>
    </row>
    <row r="248" spans="1:27" ht="15.75" hidden="1" x14ac:dyDescent="0.2">
      <c r="A248" s="35">
        <f t="shared" si="7"/>
        <v>44235</v>
      </c>
      <c r="B248" s="36">
        <f>SUMIFS(СВЦЭМ!$G$34:$G$777,СВЦЭМ!$A$34:$A$777,$A248,СВЦЭМ!$B$34:$B$777,B$240)+'СЕТ СН'!$F$15</f>
        <v>0</v>
      </c>
      <c r="C248" s="36">
        <f>SUMIFS(СВЦЭМ!$G$34:$G$777,СВЦЭМ!$A$34:$A$777,$A248,СВЦЭМ!$B$34:$B$777,C$240)+'СЕТ СН'!$F$15</f>
        <v>0</v>
      </c>
      <c r="D248" s="36">
        <f>SUMIFS(СВЦЭМ!$G$34:$G$777,СВЦЭМ!$A$34:$A$777,$A248,СВЦЭМ!$B$34:$B$777,D$240)+'СЕТ СН'!$F$15</f>
        <v>0</v>
      </c>
      <c r="E248" s="36">
        <f>SUMIFS(СВЦЭМ!$G$34:$G$777,СВЦЭМ!$A$34:$A$777,$A248,СВЦЭМ!$B$34:$B$777,E$240)+'СЕТ СН'!$F$15</f>
        <v>0</v>
      </c>
      <c r="F248" s="36">
        <f>SUMIFS(СВЦЭМ!$G$34:$G$777,СВЦЭМ!$A$34:$A$777,$A248,СВЦЭМ!$B$34:$B$777,F$240)+'СЕТ СН'!$F$15</f>
        <v>0</v>
      </c>
      <c r="G248" s="36">
        <f>SUMIFS(СВЦЭМ!$G$34:$G$777,СВЦЭМ!$A$34:$A$777,$A248,СВЦЭМ!$B$34:$B$777,G$240)+'СЕТ СН'!$F$15</f>
        <v>0</v>
      </c>
      <c r="H248" s="36">
        <f>SUMIFS(СВЦЭМ!$G$34:$G$777,СВЦЭМ!$A$34:$A$777,$A248,СВЦЭМ!$B$34:$B$777,H$240)+'СЕТ СН'!$F$15</f>
        <v>0</v>
      </c>
      <c r="I248" s="36">
        <f>SUMIFS(СВЦЭМ!$G$34:$G$777,СВЦЭМ!$A$34:$A$777,$A248,СВЦЭМ!$B$34:$B$777,I$240)+'СЕТ СН'!$F$15</f>
        <v>0</v>
      </c>
      <c r="J248" s="36">
        <f>SUMIFS(СВЦЭМ!$G$34:$G$777,СВЦЭМ!$A$34:$A$777,$A248,СВЦЭМ!$B$34:$B$777,J$240)+'СЕТ СН'!$F$15</f>
        <v>0</v>
      </c>
      <c r="K248" s="36">
        <f>SUMIFS(СВЦЭМ!$G$34:$G$777,СВЦЭМ!$A$34:$A$777,$A248,СВЦЭМ!$B$34:$B$777,K$240)+'СЕТ СН'!$F$15</f>
        <v>0</v>
      </c>
      <c r="L248" s="36">
        <f>SUMIFS(СВЦЭМ!$G$34:$G$777,СВЦЭМ!$A$34:$A$777,$A248,СВЦЭМ!$B$34:$B$777,L$240)+'СЕТ СН'!$F$15</f>
        <v>0</v>
      </c>
      <c r="M248" s="36">
        <f>SUMIFS(СВЦЭМ!$G$34:$G$777,СВЦЭМ!$A$34:$A$777,$A248,СВЦЭМ!$B$34:$B$777,M$240)+'СЕТ СН'!$F$15</f>
        <v>0</v>
      </c>
      <c r="N248" s="36">
        <f>SUMIFS(СВЦЭМ!$G$34:$G$777,СВЦЭМ!$A$34:$A$777,$A248,СВЦЭМ!$B$34:$B$777,N$240)+'СЕТ СН'!$F$15</f>
        <v>0</v>
      </c>
      <c r="O248" s="36">
        <f>SUMIFS(СВЦЭМ!$G$34:$G$777,СВЦЭМ!$A$34:$A$777,$A248,СВЦЭМ!$B$34:$B$777,O$240)+'СЕТ СН'!$F$15</f>
        <v>0</v>
      </c>
      <c r="P248" s="36">
        <f>SUMIFS(СВЦЭМ!$G$34:$G$777,СВЦЭМ!$A$34:$A$777,$A248,СВЦЭМ!$B$34:$B$777,P$240)+'СЕТ СН'!$F$15</f>
        <v>0</v>
      </c>
      <c r="Q248" s="36">
        <f>SUMIFS(СВЦЭМ!$G$34:$G$777,СВЦЭМ!$A$34:$A$777,$A248,СВЦЭМ!$B$34:$B$777,Q$240)+'СЕТ СН'!$F$15</f>
        <v>0</v>
      </c>
      <c r="R248" s="36">
        <f>SUMIFS(СВЦЭМ!$G$34:$G$777,СВЦЭМ!$A$34:$A$777,$A248,СВЦЭМ!$B$34:$B$777,R$240)+'СЕТ СН'!$F$15</f>
        <v>0</v>
      </c>
      <c r="S248" s="36">
        <f>SUMIFS(СВЦЭМ!$G$34:$G$777,СВЦЭМ!$A$34:$A$777,$A248,СВЦЭМ!$B$34:$B$777,S$240)+'СЕТ СН'!$F$15</f>
        <v>0</v>
      </c>
      <c r="T248" s="36">
        <f>SUMIFS(СВЦЭМ!$G$34:$G$777,СВЦЭМ!$A$34:$A$777,$A248,СВЦЭМ!$B$34:$B$777,T$240)+'СЕТ СН'!$F$15</f>
        <v>0</v>
      </c>
      <c r="U248" s="36">
        <f>SUMIFS(СВЦЭМ!$G$34:$G$777,СВЦЭМ!$A$34:$A$777,$A248,СВЦЭМ!$B$34:$B$777,U$240)+'СЕТ СН'!$F$15</f>
        <v>0</v>
      </c>
      <c r="V248" s="36">
        <f>SUMIFS(СВЦЭМ!$G$34:$G$777,СВЦЭМ!$A$34:$A$777,$A248,СВЦЭМ!$B$34:$B$777,V$240)+'СЕТ СН'!$F$15</f>
        <v>0</v>
      </c>
      <c r="W248" s="36">
        <f>SUMIFS(СВЦЭМ!$G$34:$G$777,СВЦЭМ!$A$34:$A$777,$A248,СВЦЭМ!$B$34:$B$777,W$240)+'СЕТ СН'!$F$15</f>
        <v>0</v>
      </c>
      <c r="X248" s="36">
        <f>SUMIFS(СВЦЭМ!$G$34:$G$777,СВЦЭМ!$A$34:$A$777,$A248,СВЦЭМ!$B$34:$B$777,X$240)+'СЕТ СН'!$F$15</f>
        <v>0</v>
      </c>
      <c r="Y248" s="36">
        <f>SUMIFS(СВЦЭМ!$G$34:$G$777,СВЦЭМ!$A$34:$A$777,$A248,СВЦЭМ!$B$34:$B$777,Y$240)+'СЕТ СН'!$F$15</f>
        <v>0</v>
      </c>
    </row>
    <row r="249" spans="1:27" ht="15.75" hidden="1" x14ac:dyDescent="0.2">
      <c r="A249" s="35">
        <f t="shared" si="7"/>
        <v>44236</v>
      </c>
      <c r="B249" s="36">
        <f>SUMIFS(СВЦЭМ!$G$34:$G$777,СВЦЭМ!$A$34:$A$777,$A249,СВЦЭМ!$B$34:$B$777,B$240)+'СЕТ СН'!$F$15</f>
        <v>0</v>
      </c>
      <c r="C249" s="36">
        <f>SUMIFS(СВЦЭМ!$G$34:$G$777,СВЦЭМ!$A$34:$A$777,$A249,СВЦЭМ!$B$34:$B$777,C$240)+'СЕТ СН'!$F$15</f>
        <v>0</v>
      </c>
      <c r="D249" s="36">
        <f>SUMIFS(СВЦЭМ!$G$34:$G$777,СВЦЭМ!$A$34:$A$777,$A249,СВЦЭМ!$B$34:$B$777,D$240)+'СЕТ СН'!$F$15</f>
        <v>0</v>
      </c>
      <c r="E249" s="36">
        <f>SUMIFS(СВЦЭМ!$G$34:$G$777,СВЦЭМ!$A$34:$A$777,$A249,СВЦЭМ!$B$34:$B$777,E$240)+'СЕТ СН'!$F$15</f>
        <v>0</v>
      </c>
      <c r="F249" s="36">
        <f>SUMIFS(СВЦЭМ!$G$34:$G$777,СВЦЭМ!$A$34:$A$777,$A249,СВЦЭМ!$B$34:$B$777,F$240)+'СЕТ СН'!$F$15</f>
        <v>0</v>
      </c>
      <c r="G249" s="36">
        <f>SUMIFS(СВЦЭМ!$G$34:$G$777,СВЦЭМ!$A$34:$A$777,$A249,СВЦЭМ!$B$34:$B$777,G$240)+'СЕТ СН'!$F$15</f>
        <v>0</v>
      </c>
      <c r="H249" s="36">
        <f>SUMIFS(СВЦЭМ!$G$34:$G$777,СВЦЭМ!$A$34:$A$777,$A249,СВЦЭМ!$B$34:$B$777,H$240)+'СЕТ СН'!$F$15</f>
        <v>0</v>
      </c>
      <c r="I249" s="36">
        <f>SUMIFS(СВЦЭМ!$G$34:$G$777,СВЦЭМ!$A$34:$A$777,$A249,СВЦЭМ!$B$34:$B$777,I$240)+'СЕТ СН'!$F$15</f>
        <v>0</v>
      </c>
      <c r="J249" s="36">
        <f>SUMIFS(СВЦЭМ!$G$34:$G$777,СВЦЭМ!$A$34:$A$777,$A249,СВЦЭМ!$B$34:$B$777,J$240)+'СЕТ СН'!$F$15</f>
        <v>0</v>
      </c>
      <c r="K249" s="36">
        <f>SUMIFS(СВЦЭМ!$G$34:$G$777,СВЦЭМ!$A$34:$A$777,$A249,СВЦЭМ!$B$34:$B$777,K$240)+'СЕТ СН'!$F$15</f>
        <v>0</v>
      </c>
      <c r="L249" s="36">
        <f>SUMIFS(СВЦЭМ!$G$34:$G$777,СВЦЭМ!$A$34:$A$777,$A249,СВЦЭМ!$B$34:$B$777,L$240)+'СЕТ СН'!$F$15</f>
        <v>0</v>
      </c>
      <c r="M249" s="36">
        <f>SUMIFS(СВЦЭМ!$G$34:$G$777,СВЦЭМ!$A$34:$A$777,$A249,СВЦЭМ!$B$34:$B$777,M$240)+'СЕТ СН'!$F$15</f>
        <v>0</v>
      </c>
      <c r="N249" s="36">
        <f>SUMIFS(СВЦЭМ!$G$34:$G$777,СВЦЭМ!$A$34:$A$777,$A249,СВЦЭМ!$B$34:$B$777,N$240)+'СЕТ СН'!$F$15</f>
        <v>0</v>
      </c>
      <c r="O249" s="36">
        <f>SUMIFS(СВЦЭМ!$G$34:$G$777,СВЦЭМ!$A$34:$A$777,$A249,СВЦЭМ!$B$34:$B$777,O$240)+'СЕТ СН'!$F$15</f>
        <v>0</v>
      </c>
      <c r="P249" s="36">
        <f>SUMIFS(СВЦЭМ!$G$34:$G$777,СВЦЭМ!$A$34:$A$777,$A249,СВЦЭМ!$B$34:$B$777,P$240)+'СЕТ СН'!$F$15</f>
        <v>0</v>
      </c>
      <c r="Q249" s="36">
        <f>SUMIFS(СВЦЭМ!$G$34:$G$777,СВЦЭМ!$A$34:$A$777,$A249,СВЦЭМ!$B$34:$B$777,Q$240)+'СЕТ СН'!$F$15</f>
        <v>0</v>
      </c>
      <c r="R249" s="36">
        <f>SUMIFS(СВЦЭМ!$G$34:$G$777,СВЦЭМ!$A$34:$A$777,$A249,СВЦЭМ!$B$34:$B$777,R$240)+'СЕТ СН'!$F$15</f>
        <v>0</v>
      </c>
      <c r="S249" s="36">
        <f>SUMIFS(СВЦЭМ!$G$34:$G$777,СВЦЭМ!$A$34:$A$777,$A249,СВЦЭМ!$B$34:$B$777,S$240)+'СЕТ СН'!$F$15</f>
        <v>0</v>
      </c>
      <c r="T249" s="36">
        <f>SUMIFS(СВЦЭМ!$G$34:$G$777,СВЦЭМ!$A$34:$A$777,$A249,СВЦЭМ!$B$34:$B$777,T$240)+'СЕТ СН'!$F$15</f>
        <v>0</v>
      </c>
      <c r="U249" s="36">
        <f>SUMIFS(СВЦЭМ!$G$34:$G$777,СВЦЭМ!$A$34:$A$777,$A249,СВЦЭМ!$B$34:$B$777,U$240)+'СЕТ СН'!$F$15</f>
        <v>0</v>
      </c>
      <c r="V249" s="36">
        <f>SUMIFS(СВЦЭМ!$G$34:$G$777,СВЦЭМ!$A$34:$A$777,$A249,СВЦЭМ!$B$34:$B$777,V$240)+'СЕТ СН'!$F$15</f>
        <v>0</v>
      </c>
      <c r="W249" s="36">
        <f>SUMIFS(СВЦЭМ!$G$34:$G$777,СВЦЭМ!$A$34:$A$777,$A249,СВЦЭМ!$B$34:$B$777,W$240)+'СЕТ СН'!$F$15</f>
        <v>0</v>
      </c>
      <c r="X249" s="36">
        <f>SUMIFS(СВЦЭМ!$G$34:$G$777,СВЦЭМ!$A$34:$A$777,$A249,СВЦЭМ!$B$34:$B$777,X$240)+'СЕТ СН'!$F$15</f>
        <v>0</v>
      </c>
      <c r="Y249" s="36">
        <f>SUMIFS(СВЦЭМ!$G$34:$G$777,СВЦЭМ!$A$34:$A$777,$A249,СВЦЭМ!$B$34:$B$777,Y$240)+'СЕТ СН'!$F$15</f>
        <v>0</v>
      </c>
    </row>
    <row r="250" spans="1:27" ht="15.75" hidden="1" x14ac:dyDescent="0.2">
      <c r="A250" s="35">
        <f t="shared" si="7"/>
        <v>44237</v>
      </c>
      <c r="B250" s="36">
        <f>SUMIFS(СВЦЭМ!$G$34:$G$777,СВЦЭМ!$A$34:$A$777,$A250,СВЦЭМ!$B$34:$B$777,B$240)+'СЕТ СН'!$F$15</f>
        <v>0</v>
      </c>
      <c r="C250" s="36">
        <f>SUMIFS(СВЦЭМ!$G$34:$G$777,СВЦЭМ!$A$34:$A$777,$A250,СВЦЭМ!$B$34:$B$777,C$240)+'СЕТ СН'!$F$15</f>
        <v>0</v>
      </c>
      <c r="D250" s="36">
        <f>SUMIFS(СВЦЭМ!$G$34:$G$777,СВЦЭМ!$A$34:$A$777,$A250,СВЦЭМ!$B$34:$B$777,D$240)+'СЕТ СН'!$F$15</f>
        <v>0</v>
      </c>
      <c r="E250" s="36">
        <f>SUMIFS(СВЦЭМ!$G$34:$G$777,СВЦЭМ!$A$34:$A$777,$A250,СВЦЭМ!$B$34:$B$777,E$240)+'СЕТ СН'!$F$15</f>
        <v>0</v>
      </c>
      <c r="F250" s="36">
        <f>SUMIFS(СВЦЭМ!$G$34:$G$777,СВЦЭМ!$A$34:$A$777,$A250,СВЦЭМ!$B$34:$B$777,F$240)+'СЕТ СН'!$F$15</f>
        <v>0</v>
      </c>
      <c r="G250" s="36">
        <f>SUMIFS(СВЦЭМ!$G$34:$G$777,СВЦЭМ!$A$34:$A$777,$A250,СВЦЭМ!$B$34:$B$777,G$240)+'СЕТ СН'!$F$15</f>
        <v>0</v>
      </c>
      <c r="H250" s="36">
        <f>SUMIFS(СВЦЭМ!$G$34:$G$777,СВЦЭМ!$A$34:$A$777,$A250,СВЦЭМ!$B$34:$B$777,H$240)+'СЕТ СН'!$F$15</f>
        <v>0</v>
      </c>
      <c r="I250" s="36">
        <f>SUMIFS(СВЦЭМ!$G$34:$G$777,СВЦЭМ!$A$34:$A$777,$A250,СВЦЭМ!$B$34:$B$777,I$240)+'СЕТ СН'!$F$15</f>
        <v>0</v>
      </c>
      <c r="J250" s="36">
        <f>SUMIFS(СВЦЭМ!$G$34:$G$777,СВЦЭМ!$A$34:$A$777,$A250,СВЦЭМ!$B$34:$B$777,J$240)+'СЕТ СН'!$F$15</f>
        <v>0</v>
      </c>
      <c r="K250" s="36">
        <f>SUMIFS(СВЦЭМ!$G$34:$G$777,СВЦЭМ!$A$34:$A$777,$A250,СВЦЭМ!$B$34:$B$777,K$240)+'СЕТ СН'!$F$15</f>
        <v>0</v>
      </c>
      <c r="L250" s="36">
        <f>SUMIFS(СВЦЭМ!$G$34:$G$777,СВЦЭМ!$A$34:$A$777,$A250,СВЦЭМ!$B$34:$B$777,L$240)+'СЕТ СН'!$F$15</f>
        <v>0</v>
      </c>
      <c r="M250" s="36">
        <f>SUMIFS(СВЦЭМ!$G$34:$G$777,СВЦЭМ!$A$34:$A$777,$A250,СВЦЭМ!$B$34:$B$777,M$240)+'СЕТ СН'!$F$15</f>
        <v>0</v>
      </c>
      <c r="N250" s="36">
        <f>SUMIFS(СВЦЭМ!$G$34:$G$777,СВЦЭМ!$A$34:$A$777,$A250,СВЦЭМ!$B$34:$B$777,N$240)+'СЕТ СН'!$F$15</f>
        <v>0</v>
      </c>
      <c r="O250" s="36">
        <f>SUMIFS(СВЦЭМ!$G$34:$G$777,СВЦЭМ!$A$34:$A$777,$A250,СВЦЭМ!$B$34:$B$777,O$240)+'СЕТ СН'!$F$15</f>
        <v>0</v>
      </c>
      <c r="P250" s="36">
        <f>SUMIFS(СВЦЭМ!$G$34:$G$777,СВЦЭМ!$A$34:$A$777,$A250,СВЦЭМ!$B$34:$B$777,P$240)+'СЕТ СН'!$F$15</f>
        <v>0</v>
      </c>
      <c r="Q250" s="36">
        <f>SUMIFS(СВЦЭМ!$G$34:$G$777,СВЦЭМ!$A$34:$A$777,$A250,СВЦЭМ!$B$34:$B$777,Q$240)+'СЕТ СН'!$F$15</f>
        <v>0</v>
      </c>
      <c r="R250" s="36">
        <f>SUMIFS(СВЦЭМ!$G$34:$G$777,СВЦЭМ!$A$34:$A$777,$A250,СВЦЭМ!$B$34:$B$777,R$240)+'СЕТ СН'!$F$15</f>
        <v>0</v>
      </c>
      <c r="S250" s="36">
        <f>SUMIFS(СВЦЭМ!$G$34:$G$777,СВЦЭМ!$A$34:$A$777,$A250,СВЦЭМ!$B$34:$B$777,S$240)+'СЕТ СН'!$F$15</f>
        <v>0</v>
      </c>
      <c r="T250" s="36">
        <f>SUMIFS(СВЦЭМ!$G$34:$G$777,СВЦЭМ!$A$34:$A$777,$A250,СВЦЭМ!$B$34:$B$777,T$240)+'СЕТ СН'!$F$15</f>
        <v>0</v>
      </c>
      <c r="U250" s="36">
        <f>SUMIFS(СВЦЭМ!$G$34:$G$777,СВЦЭМ!$A$34:$A$777,$A250,СВЦЭМ!$B$34:$B$777,U$240)+'СЕТ СН'!$F$15</f>
        <v>0</v>
      </c>
      <c r="V250" s="36">
        <f>SUMIFS(СВЦЭМ!$G$34:$G$777,СВЦЭМ!$A$34:$A$777,$A250,СВЦЭМ!$B$34:$B$777,V$240)+'СЕТ СН'!$F$15</f>
        <v>0</v>
      </c>
      <c r="W250" s="36">
        <f>SUMIFS(СВЦЭМ!$G$34:$G$777,СВЦЭМ!$A$34:$A$777,$A250,СВЦЭМ!$B$34:$B$777,W$240)+'СЕТ СН'!$F$15</f>
        <v>0</v>
      </c>
      <c r="X250" s="36">
        <f>SUMIFS(СВЦЭМ!$G$34:$G$777,СВЦЭМ!$A$34:$A$777,$A250,СВЦЭМ!$B$34:$B$777,X$240)+'СЕТ СН'!$F$15</f>
        <v>0</v>
      </c>
      <c r="Y250" s="36">
        <f>SUMIFS(СВЦЭМ!$G$34:$G$777,СВЦЭМ!$A$34:$A$777,$A250,СВЦЭМ!$B$34:$B$777,Y$240)+'СЕТ СН'!$F$15</f>
        <v>0</v>
      </c>
    </row>
    <row r="251" spans="1:27" ht="15.75" hidden="1" x14ac:dyDescent="0.2">
      <c r="A251" s="35">
        <f t="shared" si="7"/>
        <v>44238</v>
      </c>
      <c r="B251" s="36">
        <f>SUMIFS(СВЦЭМ!$G$34:$G$777,СВЦЭМ!$A$34:$A$777,$A251,СВЦЭМ!$B$34:$B$777,B$240)+'СЕТ СН'!$F$15</f>
        <v>0</v>
      </c>
      <c r="C251" s="36">
        <f>SUMIFS(СВЦЭМ!$G$34:$G$777,СВЦЭМ!$A$34:$A$777,$A251,СВЦЭМ!$B$34:$B$777,C$240)+'СЕТ СН'!$F$15</f>
        <v>0</v>
      </c>
      <c r="D251" s="36">
        <f>SUMIFS(СВЦЭМ!$G$34:$G$777,СВЦЭМ!$A$34:$A$777,$A251,СВЦЭМ!$B$34:$B$777,D$240)+'СЕТ СН'!$F$15</f>
        <v>0</v>
      </c>
      <c r="E251" s="36">
        <f>SUMIFS(СВЦЭМ!$G$34:$G$777,СВЦЭМ!$A$34:$A$777,$A251,СВЦЭМ!$B$34:$B$777,E$240)+'СЕТ СН'!$F$15</f>
        <v>0</v>
      </c>
      <c r="F251" s="36">
        <f>SUMIFS(СВЦЭМ!$G$34:$G$777,СВЦЭМ!$A$34:$A$777,$A251,СВЦЭМ!$B$34:$B$777,F$240)+'СЕТ СН'!$F$15</f>
        <v>0</v>
      </c>
      <c r="G251" s="36">
        <f>SUMIFS(СВЦЭМ!$G$34:$G$777,СВЦЭМ!$A$34:$A$777,$A251,СВЦЭМ!$B$34:$B$777,G$240)+'СЕТ СН'!$F$15</f>
        <v>0</v>
      </c>
      <c r="H251" s="36">
        <f>SUMIFS(СВЦЭМ!$G$34:$G$777,СВЦЭМ!$A$34:$A$777,$A251,СВЦЭМ!$B$34:$B$777,H$240)+'СЕТ СН'!$F$15</f>
        <v>0</v>
      </c>
      <c r="I251" s="36">
        <f>SUMIFS(СВЦЭМ!$G$34:$G$777,СВЦЭМ!$A$34:$A$777,$A251,СВЦЭМ!$B$34:$B$777,I$240)+'СЕТ СН'!$F$15</f>
        <v>0</v>
      </c>
      <c r="J251" s="36">
        <f>SUMIFS(СВЦЭМ!$G$34:$G$777,СВЦЭМ!$A$34:$A$777,$A251,СВЦЭМ!$B$34:$B$777,J$240)+'СЕТ СН'!$F$15</f>
        <v>0</v>
      </c>
      <c r="K251" s="36">
        <f>SUMIFS(СВЦЭМ!$G$34:$G$777,СВЦЭМ!$A$34:$A$777,$A251,СВЦЭМ!$B$34:$B$777,K$240)+'СЕТ СН'!$F$15</f>
        <v>0</v>
      </c>
      <c r="L251" s="36">
        <f>SUMIFS(СВЦЭМ!$G$34:$G$777,СВЦЭМ!$A$34:$A$777,$A251,СВЦЭМ!$B$34:$B$777,L$240)+'СЕТ СН'!$F$15</f>
        <v>0</v>
      </c>
      <c r="M251" s="36">
        <f>SUMIFS(СВЦЭМ!$G$34:$G$777,СВЦЭМ!$A$34:$A$777,$A251,СВЦЭМ!$B$34:$B$777,M$240)+'СЕТ СН'!$F$15</f>
        <v>0</v>
      </c>
      <c r="N251" s="36">
        <f>SUMIFS(СВЦЭМ!$G$34:$G$777,СВЦЭМ!$A$34:$A$777,$A251,СВЦЭМ!$B$34:$B$777,N$240)+'СЕТ СН'!$F$15</f>
        <v>0</v>
      </c>
      <c r="O251" s="36">
        <f>SUMIFS(СВЦЭМ!$G$34:$G$777,СВЦЭМ!$A$34:$A$777,$A251,СВЦЭМ!$B$34:$B$777,O$240)+'СЕТ СН'!$F$15</f>
        <v>0</v>
      </c>
      <c r="P251" s="36">
        <f>SUMIFS(СВЦЭМ!$G$34:$G$777,СВЦЭМ!$A$34:$A$777,$A251,СВЦЭМ!$B$34:$B$777,P$240)+'СЕТ СН'!$F$15</f>
        <v>0</v>
      </c>
      <c r="Q251" s="36">
        <f>SUMIFS(СВЦЭМ!$G$34:$G$777,СВЦЭМ!$A$34:$A$777,$A251,СВЦЭМ!$B$34:$B$777,Q$240)+'СЕТ СН'!$F$15</f>
        <v>0</v>
      </c>
      <c r="R251" s="36">
        <f>SUMIFS(СВЦЭМ!$G$34:$G$777,СВЦЭМ!$A$34:$A$777,$A251,СВЦЭМ!$B$34:$B$777,R$240)+'СЕТ СН'!$F$15</f>
        <v>0</v>
      </c>
      <c r="S251" s="36">
        <f>SUMIFS(СВЦЭМ!$G$34:$G$777,СВЦЭМ!$A$34:$A$777,$A251,СВЦЭМ!$B$34:$B$777,S$240)+'СЕТ СН'!$F$15</f>
        <v>0</v>
      </c>
      <c r="T251" s="36">
        <f>SUMIFS(СВЦЭМ!$G$34:$G$777,СВЦЭМ!$A$34:$A$777,$A251,СВЦЭМ!$B$34:$B$777,T$240)+'СЕТ СН'!$F$15</f>
        <v>0</v>
      </c>
      <c r="U251" s="36">
        <f>SUMIFS(СВЦЭМ!$G$34:$G$777,СВЦЭМ!$A$34:$A$777,$A251,СВЦЭМ!$B$34:$B$777,U$240)+'СЕТ СН'!$F$15</f>
        <v>0</v>
      </c>
      <c r="V251" s="36">
        <f>SUMIFS(СВЦЭМ!$G$34:$G$777,СВЦЭМ!$A$34:$A$777,$A251,СВЦЭМ!$B$34:$B$777,V$240)+'СЕТ СН'!$F$15</f>
        <v>0</v>
      </c>
      <c r="W251" s="36">
        <f>SUMIFS(СВЦЭМ!$G$34:$G$777,СВЦЭМ!$A$34:$A$777,$A251,СВЦЭМ!$B$34:$B$777,W$240)+'СЕТ СН'!$F$15</f>
        <v>0</v>
      </c>
      <c r="X251" s="36">
        <f>SUMIFS(СВЦЭМ!$G$34:$G$777,СВЦЭМ!$A$34:$A$777,$A251,СВЦЭМ!$B$34:$B$777,X$240)+'СЕТ СН'!$F$15</f>
        <v>0</v>
      </c>
      <c r="Y251" s="36">
        <f>SUMIFS(СВЦЭМ!$G$34:$G$777,СВЦЭМ!$A$34:$A$777,$A251,СВЦЭМ!$B$34:$B$777,Y$240)+'СЕТ СН'!$F$15</f>
        <v>0</v>
      </c>
    </row>
    <row r="252" spans="1:27" ht="15.75" hidden="1" x14ac:dyDescent="0.2">
      <c r="A252" s="35">
        <f t="shared" si="7"/>
        <v>44239</v>
      </c>
      <c r="B252" s="36">
        <f>SUMIFS(СВЦЭМ!$G$34:$G$777,СВЦЭМ!$A$34:$A$777,$A252,СВЦЭМ!$B$34:$B$777,B$240)+'СЕТ СН'!$F$15</f>
        <v>0</v>
      </c>
      <c r="C252" s="36">
        <f>SUMIFS(СВЦЭМ!$G$34:$G$777,СВЦЭМ!$A$34:$A$777,$A252,СВЦЭМ!$B$34:$B$777,C$240)+'СЕТ СН'!$F$15</f>
        <v>0</v>
      </c>
      <c r="D252" s="36">
        <f>SUMIFS(СВЦЭМ!$G$34:$G$777,СВЦЭМ!$A$34:$A$777,$A252,СВЦЭМ!$B$34:$B$777,D$240)+'СЕТ СН'!$F$15</f>
        <v>0</v>
      </c>
      <c r="E252" s="36">
        <f>SUMIFS(СВЦЭМ!$G$34:$G$777,СВЦЭМ!$A$34:$A$777,$A252,СВЦЭМ!$B$34:$B$777,E$240)+'СЕТ СН'!$F$15</f>
        <v>0</v>
      </c>
      <c r="F252" s="36">
        <f>SUMIFS(СВЦЭМ!$G$34:$G$777,СВЦЭМ!$A$34:$A$777,$A252,СВЦЭМ!$B$34:$B$777,F$240)+'СЕТ СН'!$F$15</f>
        <v>0</v>
      </c>
      <c r="G252" s="36">
        <f>SUMIFS(СВЦЭМ!$G$34:$G$777,СВЦЭМ!$A$34:$A$777,$A252,СВЦЭМ!$B$34:$B$777,G$240)+'СЕТ СН'!$F$15</f>
        <v>0</v>
      </c>
      <c r="H252" s="36">
        <f>SUMIFS(СВЦЭМ!$G$34:$G$777,СВЦЭМ!$A$34:$A$777,$A252,СВЦЭМ!$B$34:$B$777,H$240)+'СЕТ СН'!$F$15</f>
        <v>0</v>
      </c>
      <c r="I252" s="36">
        <f>SUMIFS(СВЦЭМ!$G$34:$G$777,СВЦЭМ!$A$34:$A$777,$A252,СВЦЭМ!$B$34:$B$777,I$240)+'СЕТ СН'!$F$15</f>
        <v>0</v>
      </c>
      <c r="J252" s="36">
        <f>SUMIFS(СВЦЭМ!$G$34:$G$777,СВЦЭМ!$A$34:$A$777,$A252,СВЦЭМ!$B$34:$B$777,J$240)+'СЕТ СН'!$F$15</f>
        <v>0</v>
      </c>
      <c r="K252" s="36">
        <f>SUMIFS(СВЦЭМ!$G$34:$G$777,СВЦЭМ!$A$34:$A$777,$A252,СВЦЭМ!$B$34:$B$777,K$240)+'СЕТ СН'!$F$15</f>
        <v>0</v>
      </c>
      <c r="L252" s="36">
        <f>SUMIFS(СВЦЭМ!$G$34:$G$777,СВЦЭМ!$A$34:$A$777,$A252,СВЦЭМ!$B$34:$B$777,L$240)+'СЕТ СН'!$F$15</f>
        <v>0</v>
      </c>
      <c r="M252" s="36">
        <f>SUMIFS(СВЦЭМ!$G$34:$G$777,СВЦЭМ!$A$34:$A$777,$A252,СВЦЭМ!$B$34:$B$777,M$240)+'СЕТ СН'!$F$15</f>
        <v>0</v>
      </c>
      <c r="N252" s="36">
        <f>SUMIFS(СВЦЭМ!$G$34:$G$777,СВЦЭМ!$A$34:$A$777,$A252,СВЦЭМ!$B$34:$B$777,N$240)+'СЕТ СН'!$F$15</f>
        <v>0</v>
      </c>
      <c r="O252" s="36">
        <f>SUMIFS(СВЦЭМ!$G$34:$G$777,СВЦЭМ!$A$34:$A$777,$A252,СВЦЭМ!$B$34:$B$777,O$240)+'СЕТ СН'!$F$15</f>
        <v>0</v>
      </c>
      <c r="P252" s="36">
        <f>SUMIFS(СВЦЭМ!$G$34:$G$777,СВЦЭМ!$A$34:$A$777,$A252,СВЦЭМ!$B$34:$B$777,P$240)+'СЕТ СН'!$F$15</f>
        <v>0</v>
      </c>
      <c r="Q252" s="36">
        <f>SUMIFS(СВЦЭМ!$G$34:$G$777,СВЦЭМ!$A$34:$A$777,$A252,СВЦЭМ!$B$34:$B$777,Q$240)+'СЕТ СН'!$F$15</f>
        <v>0</v>
      </c>
      <c r="R252" s="36">
        <f>SUMIFS(СВЦЭМ!$G$34:$G$777,СВЦЭМ!$A$34:$A$777,$A252,СВЦЭМ!$B$34:$B$777,R$240)+'СЕТ СН'!$F$15</f>
        <v>0</v>
      </c>
      <c r="S252" s="36">
        <f>SUMIFS(СВЦЭМ!$G$34:$G$777,СВЦЭМ!$A$34:$A$777,$A252,СВЦЭМ!$B$34:$B$777,S$240)+'СЕТ СН'!$F$15</f>
        <v>0</v>
      </c>
      <c r="T252" s="36">
        <f>SUMIFS(СВЦЭМ!$G$34:$G$777,СВЦЭМ!$A$34:$A$777,$A252,СВЦЭМ!$B$34:$B$777,T$240)+'СЕТ СН'!$F$15</f>
        <v>0</v>
      </c>
      <c r="U252" s="36">
        <f>SUMIFS(СВЦЭМ!$G$34:$G$777,СВЦЭМ!$A$34:$A$777,$A252,СВЦЭМ!$B$34:$B$777,U$240)+'СЕТ СН'!$F$15</f>
        <v>0</v>
      </c>
      <c r="V252" s="36">
        <f>SUMIFS(СВЦЭМ!$G$34:$G$777,СВЦЭМ!$A$34:$A$777,$A252,СВЦЭМ!$B$34:$B$777,V$240)+'СЕТ СН'!$F$15</f>
        <v>0</v>
      </c>
      <c r="W252" s="36">
        <f>SUMIFS(СВЦЭМ!$G$34:$G$777,СВЦЭМ!$A$34:$A$777,$A252,СВЦЭМ!$B$34:$B$777,W$240)+'СЕТ СН'!$F$15</f>
        <v>0</v>
      </c>
      <c r="X252" s="36">
        <f>SUMIFS(СВЦЭМ!$G$34:$G$777,СВЦЭМ!$A$34:$A$777,$A252,СВЦЭМ!$B$34:$B$777,X$240)+'СЕТ СН'!$F$15</f>
        <v>0</v>
      </c>
      <c r="Y252" s="36">
        <f>SUMIFS(СВЦЭМ!$G$34:$G$777,СВЦЭМ!$A$34:$A$777,$A252,СВЦЭМ!$B$34:$B$777,Y$240)+'СЕТ СН'!$F$15</f>
        <v>0</v>
      </c>
    </row>
    <row r="253" spans="1:27" ht="15.75" hidden="1" x14ac:dyDescent="0.2">
      <c r="A253" s="35">
        <f t="shared" si="7"/>
        <v>44240</v>
      </c>
      <c r="B253" s="36">
        <f>SUMIFS(СВЦЭМ!$G$34:$G$777,СВЦЭМ!$A$34:$A$777,$A253,СВЦЭМ!$B$34:$B$777,B$240)+'СЕТ СН'!$F$15</f>
        <v>0</v>
      </c>
      <c r="C253" s="36">
        <f>SUMIFS(СВЦЭМ!$G$34:$G$777,СВЦЭМ!$A$34:$A$777,$A253,СВЦЭМ!$B$34:$B$777,C$240)+'СЕТ СН'!$F$15</f>
        <v>0</v>
      </c>
      <c r="D253" s="36">
        <f>SUMIFS(СВЦЭМ!$G$34:$G$777,СВЦЭМ!$A$34:$A$777,$A253,СВЦЭМ!$B$34:$B$777,D$240)+'СЕТ СН'!$F$15</f>
        <v>0</v>
      </c>
      <c r="E253" s="36">
        <f>SUMIFS(СВЦЭМ!$G$34:$G$777,СВЦЭМ!$A$34:$A$777,$A253,СВЦЭМ!$B$34:$B$777,E$240)+'СЕТ СН'!$F$15</f>
        <v>0</v>
      </c>
      <c r="F253" s="36">
        <f>SUMIFS(СВЦЭМ!$G$34:$G$777,СВЦЭМ!$A$34:$A$777,$A253,СВЦЭМ!$B$34:$B$777,F$240)+'СЕТ СН'!$F$15</f>
        <v>0</v>
      </c>
      <c r="G253" s="36">
        <f>SUMIFS(СВЦЭМ!$G$34:$G$777,СВЦЭМ!$A$34:$A$777,$A253,СВЦЭМ!$B$34:$B$777,G$240)+'СЕТ СН'!$F$15</f>
        <v>0</v>
      </c>
      <c r="H253" s="36">
        <f>SUMIFS(СВЦЭМ!$G$34:$G$777,СВЦЭМ!$A$34:$A$777,$A253,СВЦЭМ!$B$34:$B$777,H$240)+'СЕТ СН'!$F$15</f>
        <v>0</v>
      </c>
      <c r="I253" s="36">
        <f>SUMIFS(СВЦЭМ!$G$34:$G$777,СВЦЭМ!$A$34:$A$777,$A253,СВЦЭМ!$B$34:$B$777,I$240)+'СЕТ СН'!$F$15</f>
        <v>0</v>
      </c>
      <c r="J253" s="36">
        <f>SUMIFS(СВЦЭМ!$G$34:$G$777,СВЦЭМ!$A$34:$A$777,$A253,СВЦЭМ!$B$34:$B$777,J$240)+'СЕТ СН'!$F$15</f>
        <v>0</v>
      </c>
      <c r="K253" s="36">
        <f>SUMIFS(СВЦЭМ!$G$34:$G$777,СВЦЭМ!$A$34:$A$777,$A253,СВЦЭМ!$B$34:$B$777,K$240)+'СЕТ СН'!$F$15</f>
        <v>0</v>
      </c>
      <c r="L253" s="36">
        <f>SUMIFS(СВЦЭМ!$G$34:$G$777,СВЦЭМ!$A$34:$A$777,$A253,СВЦЭМ!$B$34:$B$777,L$240)+'СЕТ СН'!$F$15</f>
        <v>0</v>
      </c>
      <c r="M253" s="36">
        <f>SUMIFS(СВЦЭМ!$G$34:$G$777,СВЦЭМ!$A$34:$A$777,$A253,СВЦЭМ!$B$34:$B$777,M$240)+'СЕТ СН'!$F$15</f>
        <v>0</v>
      </c>
      <c r="N253" s="36">
        <f>SUMIFS(СВЦЭМ!$G$34:$G$777,СВЦЭМ!$A$34:$A$777,$A253,СВЦЭМ!$B$34:$B$777,N$240)+'СЕТ СН'!$F$15</f>
        <v>0</v>
      </c>
      <c r="O253" s="36">
        <f>SUMIFS(СВЦЭМ!$G$34:$G$777,СВЦЭМ!$A$34:$A$777,$A253,СВЦЭМ!$B$34:$B$777,O$240)+'СЕТ СН'!$F$15</f>
        <v>0</v>
      </c>
      <c r="P253" s="36">
        <f>SUMIFS(СВЦЭМ!$G$34:$G$777,СВЦЭМ!$A$34:$A$777,$A253,СВЦЭМ!$B$34:$B$777,P$240)+'СЕТ СН'!$F$15</f>
        <v>0</v>
      </c>
      <c r="Q253" s="36">
        <f>SUMIFS(СВЦЭМ!$G$34:$G$777,СВЦЭМ!$A$34:$A$777,$A253,СВЦЭМ!$B$34:$B$777,Q$240)+'СЕТ СН'!$F$15</f>
        <v>0</v>
      </c>
      <c r="R253" s="36">
        <f>SUMIFS(СВЦЭМ!$G$34:$G$777,СВЦЭМ!$A$34:$A$777,$A253,СВЦЭМ!$B$34:$B$777,R$240)+'СЕТ СН'!$F$15</f>
        <v>0</v>
      </c>
      <c r="S253" s="36">
        <f>SUMIFS(СВЦЭМ!$G$34:$G$777,СВЦЭМ!$A$34:$A$777,$A253,СВЦЭМ!$B$34:$B$777,S$240)+'СЕТ СН'!$F$15</f>
        <v>0</v>
      </c>
      <c r="T253" s="36">
        <f>SUMIFS(СВЦЭМ!$G$34:$G$777,СВЦЭМ!$A$34:$A$777,$A253,СВЦЭМ!$B$34:$B$777,T$240)+'СЕТ СН'!$F$15</f>
        <v>0</v>
      </c>
      <c r="U253" s="36">
        <f>SUMIFS(СВЦЭМ!$G$34:$G$777,СВЦЭМ!$A$34:$A$777,$A253,СВЦЭМ!$B$34:$B$777,U$240)+'СЕТ СН'!$F$15</f>
        <v>0</v>
      </c>
      <c r="V253" s="36">
        <f>SUMIFS(СВЦЭМ!$G$34:$G$777,СВЦЭМ!$A$34:$A$777,$A253,СВЦЭМ!$B$34:$B$777,V$240)+'СЕТ СН'!$F$15</f>
        <v>0</v>
      </c>
      <c r="W253" s="36">
        <f>SUMIFS(СВЦЭМ!$G$34:$G$777,СВЦЭМ!$A$34:$A$777,$A253,СВЦЭМ!$B$34:$B$777,W$240)+'СЕТ СН'!$F$15</f>
        <v>0</v>
      </c>
      <c r="X253" s="36">
        <f>SUMIFS(СВЦЭМ!$G$34:$G$777,СВЦЭМ!$A$34:$A$777,$A253,СВЦЭМ!$B$34:$B$777,X$240)+'СЕТ СН'!$F$15</f>
        <v>0</v>
      </c>
      <c r="Y253" s="36">
        <f>SUMIFS(СВЦЭМ!$G$34:$G$777,СВЦЭМ!$A$34:$A$777,$A253,СВЦЭМ!$B$34:$B$777,Y$240)+'СЕТ СН'!$F$15</f>
        <v>0</v>
      </c>
    </row>
    <row r="254" spans="1:27" ht="15.75" hidden="1" x14ac:dyDescent="0.2">
      <c r="A254" s="35">
        <f t="shared" si="7"/>
        <v>44241</v>
      </c>
      <c r="B254" s="36">
        <f>SUMIFS(СВЦЭМ!$G$34:$G$777,СВЦЭМ!$A$34:$A$777,$A254,СВЦЭМ!$B$34:$B$777,B$240)+'СЕТ СН'!$F$15</f>
        <v>0</v>
      </c>
      <c r="C254" s="36">
        <f>SUMIFS(СВЦЭМ!$G$34:$G$777,СВЦЭМ!$A$34:$A$777,$A254,СВЦЭМ!$B$34:$B$777,C$240)+'СЕТ СН'!$F$15</f>
        <v>0</v>
      </c>
      <c r="D254" s="36">
        <f>SUMIFS(СВЦЭМ!$G$34:$G$777,СВЦЭМ!$A$34:$A$777,$A254,СВЦЭМ!$B$34:$B$777,D$240)+'СЕТ СН'!$F$15</f>
        <v>0</v>
      </c>
      <c r="E254" s="36">
        <f>SUMIFS(СВЦЭМ!$G$34:$G$777,СВЦЭМ!$A$34:$A$777,$A254,СВЦЭМ!$B$34:$B$777,E$240)+'СЕТ СН'!$F$15</f>
        <v>0</v>
      </c>
      <c r="F254" s="36">
        <f>SUMIFS(СВЦЭМ!$G$34:$G$777,СВЦЭМ!$A$34:$A$777,$A254,СВЦЭМ!$B$34:$B$777,F$240)+'СЕТ СН'!$F$15</f>
        <v>0</v>
      </c>
      <c r="G254" s="36">
        <f>SUMIFS(СВЦЭМ!$G$34:$G$777,СВЦЭМ!$A$34:$A$777,$A254,СВЦЭМ!$B$34:$B$777,G$240)+'СЕТ СН'!$F$15</f>
        <v>0</v>
      </c>
      <c r="H254" s="36">
        <f>SUMIFS(СВЦЭМ!$G$34:$G$777,СВЦЭМ!$A$34:$A$777,$A254,СВЦЭМ!$B$34:$B$777,H$240)+'СЕТ СН'!$F$15</f>
        <v>0</v>
      </c>
      <c r="I254" s="36">
        <f>SUMIFS(СВЦЭМ!$G$34:$G$777,СВЦЭМ!$A$34:$A$777,$A254,СВЦЭМ!$B$34:$B$777,I$240)+'СЕТ СН'!$F$15</f>
        <v>0</v>
      </c>
      <c r="J254" s="36">
        <f>SUMIFS(СВЦЭМ!$G$34:$G$777,СВЦЭМ!$A$34:$A$777,$A254,СВЦЭМ!$B$34:$B$777,J$240)+'СЕТ СН'!$F$15</f>
        <v>0</v>
      </c>
      <c r="K254" s="36">
        <f>SUMIFS(СВЦЭМ!$G$34:$G$777,СВЦЭМ!$A$34:$A$777,$A254,СВЦЭМ!$B$34:$B$777,K$240)+'СЕТ СН'!$F$15</f>
        <v>0</v>
      </c>
      <c r="L254" s="36">
        <f>SUMIFS(СВЦЭМ!$G$34:$G$777,СВЦЭМ!$A$34:$A$777,$A254,СВЦЭМ!$B$34:$B$777,L$240)+'СЕТ СН'!$F$15</f>
        <v>0</v>
      </c>
      <c r="M254" s="36">
        <f>SUMIFS(СВЦЭМ!$G$34:$G$777,СВЦЭМ!$A$34:$A$777,$A254,СВЦЭМ!$B$34:$B$777,M$240)+'СЕТ СН'!$F$15</f>
        <v>0</v>
      </c>
      <c r="N254" s="36">
        <f>SUMIFS(СВЦЭМ!$G$34:$G$777,СВЦЭМ!$A$34:$A$777,$A254,СВЦЭМ!$B$34:$B$777,N$240)+'СЕТ СН'!$F$15</f>
        <v>0</v>
      </c>
      <c r="O254" s="36">
        <f>SUMIFS(СВЦЭМ!$G$34:$G$777,СВЦЭМ!$A$34:$A$777,$A254,СВЦЭМ!$B$34:$B$777,O$240)+'СЕТ СН'!$F$15</f>
        <v>0</v>
      </c>
      <c r="P254" s="36">
        <f>SUMIFS(СВЦЭМ!$G$34:$G$777,СВЦЭМ!$A$34:$A$777,$A254,СВЦЭМ!$B$34:$B$777,P$240)+'СЕТ СН'!$F$15</f>
        <v>0</v>
      </c>
      <c r="Q254" s="36">
        <f>SUMIFS(СВЦЭМ!$G$34:$G$777,СВЦЭМ!$A$34:$A$777,$A254,СВЦЭМ!$B$34:$B$777,Q$240)+'СЕТ СН'!$F$15</f>
        <v>0</v>
      </c>
      <c r="R254" s="36">
        <f>SUMIFS(СВЦЭМ!$G$34:$G$777,СВЦЭМ!$A$34:$A$777,$A254,СВЦЭМ!$B$34:$B$777,R$240)+'СЕТ СН'!$F$15</f>
        <v>0</v>
      </c>
      <c r="S254" s="36">
        <f>SUMIFS(СВЦЭМ!$G$34:$G$777,СВЦЭМ!$A$34:$A$777,$A254,СВЦЭМ!$B$34:$B$777,S$240)+'СЕТ СН'!$F$15</f>
        <v>0</v>
      </c>
      <c r="T254" s="36">
        <f>SUMIFS(СВЦЭМ!$G$34:$G$777,СВЦЭМ!$A$34:$A$777,$A254,СВЦЭМ!$B$34:$B$777,T$240)+'СЕТ СН'!$F$15</f>
        <v>0</v>
      </c>
      <c r="U254" s="36">
        <f>SUMIFS(СВЦЭМ!$G$34:$G$777,СВЦЭМ!$A$34:$A$777,$A254,СВЦЭМ!$B$34:$B$777,U$240)+'СЕТ СН'!$F$15</f>
        <v>0</v>
      </c>
      <c r="V254" s="36">
        <f>SUMIFS(СВЦЭМ!$G$34:$G$777,СВЦЭМ!$A$34:$A$777,$A254,СВЦЭМ!$B$34:$B$777,V$240)+'СЕТ СН'!$F$15</f>
        <v>0</v>
      </c>
      <c r="W254" s="36">
        <f>SUMIFS(СВЦЭМ!$G$34:$G$777,СВЦЭМ!$A$34:$A$777,$A254,СВЦЭМ!$B$34:$B$777,W$240)+'СЕТ СН'!$F$15</f>
        <v>0</v>
      </c>
      <c r="X254" s="36">
        <f>SUMIFS(СВЦЭМ!$G$34:$G$777,СВЦЭМ!$A$34:$A$777,$A254,СВЦЭМ!$B$34:$B$777,X$240)+'СЕТ СН'!$F$15</f>
        <v>0</v>
      </c>
      <c r="Y254" s="36">
        <f>SUMIFS(СВЦЭМ!$G$34:$G$777,СВЦЭМ!$A$34:$A$777,$A254,СВЦЭМ!$B$34:$B$777,Y$240)+'СЕТ СН'!$F$15</f>
        <v>0</v>
      </c>
    </row>
    <row r="255" spans="1:27" ht="15.75" hidden="1" x14ac:dyDescent="0.2">
      <c r="A255" s="35">
        <f t="shared" si="7"/>
        <v>44242</v>
      </c>
      <c r="B255" s="36">
        <f>SUMIFS(СВЦЭМ!$G$34:$G$777,СВЦЭМ!$A$34:$A$777,$A255,СВЦЭМ!$B$34:$B$777,B$240)+'СЕТ СН'!$F$15</f>
        <v>0</v>
      </c>
      <c r="C255" s="36">
        <f>SUMIFS(СВЦЭМ!$G$34:$G$777,СВЦЭМ!$A$34:$A$777,$A255,СВЦЭМ!$B$34:$B$777,C$240)+'СЕТ СН'!$F$15</f>
        <v>0</v>
      </c>
      <c r="D255" s="36">
        <f>SUMIFS(СВЦЭМ!$G$34:$G$777,СВЦЭМ!$A$34:$A$777,$A255,СВЦЭМ!$B$34:$B$777,D$240)+'СЕТ СН'!$F$15</f>
        <v>0</v>
      </c>
      <c r="E255" s="36">
        <f>SUMIFS(СВЦЭМ!$G$34:$G$777,СВЦЭМ!$A$34:$A$777,$A255,СВЦЭМ!$B$34:$B$777,E$240)+'СЕТ СН'!$F$15</f>
        <v>0</v>
      </c>
      <c r="F255" s="36">
        <f>SUMIFS(СВЦЭМ!$G$34:$G$777,СВЦЭМ!$A$34:$A$777,$A255,СВЦЭМ!$B$34:$B$777,F$240)+'СЕТ СН'!$F$15</f>
        <v>0</v>
      </c>
      <c r="G255" s="36">
        <f>SUMIFS(СВЦЭМ!$G$34:$G$777,СВЦЭМ!$A$34:$A$777,$A255,СВЦЭМ!$B$34:$B$777,G$240)+'СЕТ СН'!$F$15</f>
        <v>0</v>
      </c>
      <c r="H255" s="36">
        <f>SUMIFS(СВЦЭМ!$G$34:$G$777,СВЦЭМ!$A$34:$A$777,$A255,СВЦЭМ!$B$34:$B$777,H$240)+'СЕТ СН'!$F$15</f>
        <v>0</v>
      </c>
      <c r="I255" s="36">
        <f>SUMIFS(СВЦЭМ!$G$34:$G$777,СВЦЭМ!$A$34:$A$777,$A255,СВЦЭМ!$B$34:$B$777,I$240)+'СЕТ СН'!$F$15</f>
        <v>0</v>
      </c>
      <c r="J255" s="36">
        <f>SUMIFS(СВЦЭМ!$G$34:$G$777,СВЦЭМ!$A$34:$A$777,$A255,СВЦЭМ!$B$34:$B$777,J$240)+'СЕТ СН'!$F$15</f>
        <v>0</v>
      </c>
      <c r="K255" s="36">
        <f>SUMIFS(СВЦЭМ!$G$34:$G$777,СВЦЭМ!$A$34:$A$777,$A255,СВЦЭМ!$B$34:$B$777,K$240)+'СЕТ СН'!$F$15</f>
        <v>0</v>
      </c>
      <c r="L255" s="36">
        <f>SUMIFS(СВЦЭМ!$G$34:$G$777,СВЦЭМ!$A$34:$A$777,$A255,СВЦЭМ!$B$34:$B$777,L$240)+'СЕТ СН'!$F$15</f>
        <v>0</v>
      </c>
      <c r="M255" s="36">
        <f>SUMIFS(СВЦЭМ!$G$34:$G$777,СВЦЭМ!$A$34:$A$777,$A255,СВЦЭМ!$B$34:$B$777,M$240)+'СЕТ СН'!$F$15</f>
        <v>0</v>
      </c>
      <c r="N255" s="36">
        <f>SUMIFS(СВЦЭМ!$G$34:$G$777,СВЦЭМ!$A$34:$A$777,$A255,СВЦЭМ!$B$34:$B$777,N$240)+'СЕТ СН'!$F$15</f>
        <v>0</v>
      </c>
      <c r="O255" s="36">
        <f>SUMIFS(СВЦЭМ!$G$34:$G$777,СВЦЭМ!$A$34:$A$777,$A255,СВЦЭМ!$B$34:$B$777,O$240)+'СЕТ СН'!$F$15</f>
        <v>0</v>
      </c>
      <c r="P255" s="36">
        <f>SUMIFS(СВЦЭМ!$G$34:$G$777,СВЦЭМ!$A$34:$A$777,$A255,СВЦЭМ!$B$34:$B$777,P$240)+'СЕТ СН'!$F$15</f>
        <v>0</v>
      </c>
      <c r="Q255" s="36">
        <f>SUMIFS(СВЦЭМ!$G$34:$G$777,СВЦЭМ!$A$34:$A$777,$A255,СВЦЭМ!$B$34:$B$777,Q$240)+'СЕТ СН'!$F$15</f>
        <v>0</v>
      </c>
      <c r="R255" s="36">
        <f>SUMIFS(СВЦЭМ!$G$34:$G$777,СВЦЭМ!$A$34:$A$777,$A255,СВЦЭМ!$B$34:$B$777,R$240)+'СЕТ СН'!$F$15</f>
        <v>0</v>
      </c>
      <c r="S255" s="36">
        <f>SUMIFS(СВЦЭМ!$G$34:$G$777,СВЦЭМ!$A$34:$A$777,$A255,СВЦЭМ!$B$34:$B$777,S$240)+'СЕТ СН'!$F$15</f>
        <v>0</v>
      </c>
      <c r="T255" s="36">
        <f>SUMIFS(СВЦЭМ!$G$34:$G$777,СВЦЭМ!$A$34:$A$777,$A255,СВЦЭМ!$B$34:$B$777,T$240)+'СЕТ СН'!$F$15</f>
        <v>0</v>
      </c>
      <c r="U255" s="36">
        <f>SUMIFS(СВЦЭМ!$G$34:$G$777,СВЦЭМ!$A$34:$A$777,$A255,СВЦЭМ!$B$34:$B$777,U$240)+'СЕТ СН'!$F$15</f>
        <v>0</v>
      </c>
      <c r="V255" s="36">
        <f>SUMIFS(СВЦЭМ!$G$34:$G$777,СВЦЭМ!$A$34:$A$777,$A255,СВЦЭМ!$B$34:$B$777,V$240)+'СЕТ СН'!$F$15</f>
        <v>0</v>
      </c>
      <c r="W255" s="36">
        <f>SUMIFS(СВЦЭМ!$G$34:$G$777,СВЦЭМ!$A$34:$A$777,$A255,СВЦЭМ!$B$34:$B$777,W$240)+'СЕТ СН'!$F$15</f>
        <v>0</v>
      </c>
      <c r="X255" s="36">
        <f>SUMIFS(СВЦЭМ!$G$34:$G$777,СВЦЭМ!$A$34:$A$777,$A255,СВЦЭМ!$B$34:$B$777,X$240)+'СЕТ СН'!$F$15</f>
        <v>0</v>
      </c>
      <c r="Y255" s="36">
        <f>SUMIFS(СВЦЭМ!$G$34:$G$777,СВЦЭМ!$A$34:$A$777,$A255,СВЦЭМ!$B$34:$B$777,Y$240)+'СЕТ СН'!$F$15</f>
        <v>0</v>
      </c>
    </row>
    <row r="256" spans="1:27" ht="15.75" hidden="1" x14ac:dyDescent="0.2">
      <c r="A256" s="35">
        <f t="shared" si="7"/>
        <v>44243</v>
      </c>
      <c r="B256" s="36">
        <f>SUMIFS(СВЦЭМ!$G$34:$G$777,СВЦЭМ!$A$34:$A$777,$A256,СВЦЭМ!$B$34:$B$777,B$240)+'СЕТ СН'!$F$15</f>
        <v>0</v>
      </c>
      <c r="C256" s="36">
        <f>SUMIFS(СВЦЭМ!$G$34:$G$777,СВЦЭМ!$A$34:$A$777,$A256,СВЦЭМ!$B$34:$B$777,C$240)+'СЕТ СН'!$F$15</f>
        <v>0</v>
      </c>
      <c r="D256" s="36">
        <f>SUMIFS(СВЦЭМ!$G$34:$G$777,СВЦЭМ!$A$34:$A$777,$A256,СВЦЭМ!$B$34:$B$777,D$240)+'СЕТ СН'!$F$15</f>
        <v>0</v>
      </c>
      <c r="E256" s="36">
        <f>SUMIFS(СВЦЭМ!$G$34:$G$777,СВЦЭМ!$A$34:$A$777,$A256,СВЦЭМ!$B$34:$B$777,E$240)+'СЕТ СН'!$F$15</f>
        <v>0</v>
      </c>
      <c r="F256" s="36">
        <f>SUMIFS(СВЦЭМ!$G$34:$G$777,СВЦЭМ!$A$34:$A$777,$A256,СВЦЭМ!$B$34:$B$777,F$240)+'СЕТ СН'!$F$15</f>
        <v>0</v>
      </c>
      <c r="G256" s="36">
        <f>SUMIFS(СВЦЭМ!$G$34:$G$777,СВЦЭМ!$A$34:$A$777,$A256,СВЦЭМ!$B$34:$B$777,G$240)+'СЕТ СН'!$F$15</f>
        <v>0</v>
      </c>
      <c r="H256" s="36">
        <f>SUMIFS(СВЦЭМ!$G$34:$G$777,СВЦЭМ!$A$34:$A$777,$A256,СВЦЭМ!$B$34:$B$777,H$240)+'СЕТ СН'!$F$15</f>
        <v>0</v>
      </c>
      <c r="I256" s="36">
        <f>SUMIFS(СВЦЭМ!$G$34:$G$777,СВЦЭМ!$A$34:$A$777,$A256,СВЦЭМ!$B$34:$B$777,I$240)+'СЕТ СН'!$F$15</f>
        <v>0</v>
      </c>
      <c r="J256" s="36">
        <f>SUMIFS(СВЦЭМ!$G$34:$G$777,СВЦЭМ!$A$34:$A$777,$A256,СВЦЭМ!$B$34:$B$777,J$240)+'СЕТ СН'!$F$15</f>
        <v>0</v>
      </c>
      <c r="K256" s="36">
        <f>SUMIFS(СВЦЭМ!$G$34:$G$777,СВЦЭМ!$A$34:$A$777,$A256,СВЦЭМ!$B$34:$B$777,K$240)+'СЕТ СН'!$F$15</f>
        <v>0</v>
      </c>
      <c r="L256" s="36">
        <f>SUMIFS(СВЦЭМ!$G$34:$G$777,СВЦЭМ!$A$34:$A$777,$A256,СВЦЭМ!$B$34:$B$777,L$240)+'СЕТ СН'!$F$15</f>
        <v>0</v>
      </c>
      <c r="M256" s="36">
        <f>SUMIFS(СВЦЭМ!$G$34:$G$777,СВЦЭМ!$A$34:$A$777,$A256,СВЦЭМ!$B$34:$B$777,M$240)+'СЕТ СН'!$F$15</f>
        <v>0</v>
      </c>
      <c r="N256" s="36">
        <f>SUMIFS(СВЦЭМ!$G$34:$G$777,СВЦЭМ!$A$34:$A$777,$A256,СВЦЭМ!$B$34:$B$777,N$240)+'СЕТ СН'!$F$15</f>
        <v>0</v>
      </c>
      <c r="O256" s="36">
        <f>SUMIFS(СВЦЭМ!$G$34:$G$777,СВЦЭМ!$A$34:$A$777,$A256,СВЦЭМ!$B$34:$B$777,O$240)+'СЕТ СН'!$F$15</f>
        <v>0</v>
      </c>
      <c r="P256" s="36">
        <f>SUMIFS(СВЦЭМ!$G$34:$G$777,СВЦЭМ!$A$34:$A$777,$A256,СВЦЭМ!$B$34:$B$777,P$240)+'СЕТ СН'!$F$15</f>
        <v>0</v>
      </c>
      <c r="Q256" s="36">
        <f>SUMIFS(СВЦЭМ!$G$34:$G$777,СВЦЭМ!$A$34:$A$777,$A256,СВЦЭМ!$B$34:$B$777,Q$240)+'СЕТ СН'!$F$15</f>
        <v>0</v>
      </c>
      <c r="R256" s="36">
        <f>SUMIFS(СВЦЭМ!$G$34:$G$777,СВЦЭМ!$A$34:$A$777,$A256,СВЦЭМ!$B$34:$B$777,R$240)+'СЕТ СН'!$F$15</f>
        <v>0</v>
      </c>
      <c r="S256" s="36">
        <f>SUMIFS(СВЦЭМ!$G$34:$G$777,СВЦЭМ!$A$34:$A$777,$A256,СВЦЭМ!$B$34:$B$777,S$240)+'СЕТ СН'!$F$15</f>
        <v>0</v>
      </c>
      <c r="T256" s="36">
        <f>SUMIFS(СВЦЭМ!$G$34:$G$777,СВЦЭМ!$A$34:$A$777,$A256,СВЦЭМ!$B$34:$B$777,T$240)+'СЕТ СН'!$F$15</f>
        <v>0</v>
      </c>
      <c r="U256" s="36">
        <f>SUMIFS(СВЦЭМ!$G$34:$G$777,СВЦЭМ!$A$34:$A$777,$A256,СВЦЭМ!$B$34:$B$777,U$240)+'СЕТ СН'!$F$15</f>
        <v>0</v>
      </c>
      <c r="V256" s="36">
        <f>SUMIFS(СВЦЭМ!$G$34:$G$777,СВЦЭМ!$A$34:$A$777,$A256,СВЦЭМ!$B$34:$B$777,V$240)+'СЕТ СН'!$F$15</f>
        <v>0</v>
      </c>
      <c r="W256" s="36">
        <f>SUMIFS(СВЦЭМ!$G$34:$G$777,СВЦЭМ!$A$34:$A$777,$A256,СВЦЭМ!$B$34:$B$777,W$240)+'СЕТ СН'!$F$15</f>
        <v>0</v>
      </c>
      <c r="X256" s="36">
        <f>SUMIFS(СВЦЭМ!$G$34:$G$777,СВЦЭМ!$A$34:$A$777,$A256,СВЦЭМ!$B$34:$B$777,X$240)+'СЕТ СН'!$F$15</f>
        <v>0</v>
      </c>
      <c r="Y256" s="36">
        <f>SUMIFS(СВЦЭМ!$G$34:$G$777,СВЦЭМ!$A$34:$A$777,$A256,СВЦЭМ!$B$34:$B$777,Y$240)+'СЕТ СН'!$F$15</f>
        <v>0</v>
      </c>
    </row>
    <row r="257" spans="1:25" ht="15.75" hidden="1" x14ac:dyDescent="0.2">
      <c r="A257" s="35">
        <f t="shared" si="7"/>
        <v>44244</v>
      </c>
      <c r="B257" s="36">
        <f>SUMIFS(СВЦЭМ!$G$34:$G$777,СВЦЭМ!$A$34:$A$777,$A257,СВЦЭМ!$B$34:$B$777,B$240)+'СЕТ СН'!$F$15</f>
        <v>0</v>
      </c>
      <c r="C257" s="36">
        <f>SUMIFS(СВЦЭМ!$G$34:$G$777,СВЦЭМ!$A$34:$A$777,$A257,СВЦЭМ!$B$34:$B$777,C$240)+'СЕТ СН'!$F$15</f>
        <v>0</v>
      </c>
      <c r="D257" s="36">
        <f>SUMIFS(СВЦЭМ!$G$34:$G$777,СВЦЭМ!$A$34:$A$777,$A257,СВЦЭМ!$B$34:$B$777,D$240)+'СЕТ СН'!$F$15</f>
        <v>0</v>
      </c>
      <c r="E257" s="36">
        <f>SUMIFS(СВЦЭМ!$G$34:$G$777,СВЦЭМ!$A$34:$A$777,$A257,СВЦЭМ!$B$34:$B$777,E$240)+'СЕТ СН'!$F$15</f>
        <v>0</v>
      </c>
      <c r="F257" s="36">
        <f>SUMIFS(СВЦЭМ!$G$34:$G$777,СВЦЭМ!$A$34:$A$777,$A257,СВЦЭМ!$B$34:$B$777,F$240)+'СЕТ СН'!$F$15</f>
        <v>0</v>
      </c>
      <c r="G257" s="36">
        <f>SUMIFS(СВЦЭМ!$G$34:$G$777,СВЦЭМ!$A$34:$A$777,$A257,СВЦЭМ!$B$34:$B$777,G$240)+'СЕТ СН'!$F$15</f>
        <v>0</v>
      </c>
      <c r="H257" s="36">
        <f>SUMIFS(СВЦЭМ!$G$34:$G$777,СВЦЭМ!$A$34:$A$777,$A257,СВЦЭМ!$B$34:$B$777,H$240)+'СЕТ СН'!$F$15</f>
        <v>0</v>
      </c>
      <c r="I257" s="36">
        <f>SUMIFS(СВЦЭМ!$G$34:$G$777,СВЦЭМ!$A$34:$A$777,$A257,СВЦЭМ!$B$34:$B$777,I$240)+'СЕТ СН'!$F$15</f>
        <v>0</v>
      </c>
      <c r="J257" s="36">
        <f>SUMIFS(СВЦЭМ!$G$34:$G$777,СВЦЭМ!$A$34:$A$777,$A257,СВЦЭМ!$B$34:$B$777,J$240)+'СЕТ СН'!$F$15</f>
        <v>0</v>
      </c>
      <c r="K257" s="36">
        <f>SUMIFS(СВЦЭМ!$G$34:$G$777,СВЦЭМ!$A$34:$A$777,$A257,СВЦЭМ!$B$34:$B$777,K$240)+'СЕТ СН'!$F$15</f>
        <v>0</v>
      </c>
      <c r="L257" s="36">
        <f>SUMIFS(СВЦЭМ!$G$34:$G$777,СВЦЭМ!$A$34:$A$777,$A257,СВЦЭМ!$B$34:$B$777,L$240)+'СЕТ СН'!$F$15</f>
        <v>0</v>
      </c>
      <c r="M257" s="36">
        <f>SUMIFS(СВЦЭМ!$G$34:$G$777,СВЦЭМ!$A$34:$A$777,$A257,СВЦЭМ!$B$34:$B$777,M$240)+'СЕТ СН'!$F$15</f>
        <v>0</v>
      </c>
      <c r="N257" s="36">
        <f>SUMIFS(СВЦЭМ!$G$34:$G$777,СВЦЭМ!$A$34:$A$777,$A257,СВЦЭМ!$B$34:$B$777,N$240)+'СЕТ СН'!$F$15</f>
        <v>0</v>
      </c>
      <c r="O257" s="36">
        <f>SUMIFS(СВЦЭМ!$G$34:$G$777,СВЦЭМ!$A$34:$A$777,$A257,СВЦЭМ!$B$34:$B$777,O$240)+'СЕТ СН'!$F$15</f>
        <v>0</v>
      </c>
      <c r="P257" s="36">
        <f>SUMIFS(СВЦЭМ!$G$34:$G$777,СВЦЭМ!$A$34:$A$777,$A257,СВЦЭМ!$B$34:$B$777,P$240)+'СЕТ СН'!$F$15</f>
        <v>0</v>
      </c>
      <c r="Q257" s="36">
        <f>SUMIFS(СВЦЭМ!$G$34:$G$777,СВЦЭМ!$A$34:$A$777,$A257,СВЦЭМ!$B$34:$B$777,Q$240)+'СЕТ СН'!$F$15</f>
        <v>0</v>
      </c>
      <c r="R257" s="36">
        <f>SUMIFS(СВЦЭМ!$G$34:$G$777,СВЦЭМ!$A$34:$A$777,$A257,СВЦЭМ!$B$34:$B$777,R$240)+'СЕТ СН'!$F$15</f>
        <v>0</v>
      </c>
      <c r="S257" s="36">
        <f>SUMIFS(СВЦЭМ!$G$34:$G$777,СВЦЭМ!$A$34:$A$777,$A257,СВЦЭМ!$B$34:$B$777,S$240)+'СЕТ СН'!$F$15</f>
        <v>0</v>
      </c>
      <c r="T257" s="36">
        <f>SUMIFS(СВЦЭМ!$G$34:$G$777,СВЦЭМ!$A$34:$A$777,$A257,СВЦЭМ!$B$34:$B$777,T$240)+'СЕТ СН'!$F$15</f>
        <v>0</v>
      </c>
      <c r="U257" s="36">
        <f>SUMIFS(СВЦЭМ!$G$34:$G$777,СВЦЭМ!$A$34:$A$777,$A257,СВЦЭМ!$B$34:$B$777,U$240)+'СЕТ СН'!$F$15</f>
        <v>0</v>
      </c>
      <c r="V257" s="36">
        <f>SUMIFS(СВЦЭМ!$G$34:$G$777,СВЦЭМ!$A$34:$A$777,$A257,СВЦЭМ!$B$34:$B$777,V$240)+'СЕТ СН'!$F$15</f>
        <v>0</v>
      </c>
      <c r="W257" s="36">
        <f>SUMIFS(СВЦЭМ!$G$34:$G$777,СВЦЭМ!$A$34:$A$777,$A257,СВЦЭМ!$B$34:$B$777,W$240)+'СЕТ СН'!$F$15</f>
        <v>0</v>
      </c>
      <c r="X257" s="36">
        <f>SUMIFS(СВЦЭМ!$G$34:$G$777,СВЦЭМ!$A$34:$A$777,$A257,СВЦЭМ!$B$34:$B$777,X$240)+'СЕТ СН'!$F$15</f>
        <v>0</v>
      </c>
      <c r="Y257" s="36">
        <f>SUMIFS(СВЦЭМ!$G$34:$G$777,СВЦЭМ!$A$34:$A$777,$A257,СВЦЭМ!$B$34:$B$777,Y$240)+'СЕТ СН'!$F$15</f>
        <v>0</v>
      </c>
    </row>
    <row r="258" spans="1:25" ht="15.75" hidden="1" x14ac:dyDescent="0.2">
      <c r="A258" s="35">
        <f t="shared" si="7"/>
        <v>44245</v>
      </c>
      <c r="B258" s="36">
        <f>SUMIFS(СВЦЭМ!$G$34:$G$777,СВЦЭМ!$A$34:$A$777,$A258,СВЦЭМ!$B$34:$B$777,B$240)+'СЕТ СН'!$F$15</f>
        <v>0</v>
      </c>
      <c r="C258" s="36">
        <f>SUMIFS(СВЦЭМ!$G$34:$G$777,СВЦЭМ!$A$34:$A$777,$A258,СВЦЭМ!$B$34:$B$777,C$240)+'СЕТ СН'!$F$15</f>
        <v>0</v>
      </c>
      <c r="D258" s="36">
        <f>SUMIFS(СВЦЭМ!$G$34:$G$777,СВЦЭМ!$A$34:$A$777,$A258,СВЦЭМ!$B$34:$B$777,D$240)+'СЕТ СН'!$F$15</f>
        <v>0</v>
      </c>
      <c r="E258" s="36">
        <f>SUMIFS(СВЦЭМ!$G$34:$G$777,СВЦЭМ!$A$34:$A$777,$A258,СВЦЭМ!$B$34:$B$777,E$240)+'СЕТ СН'!$F$15</f>
        <v>0</v>
      </c>
      <c r="F258" s="36">
        <f>SUMIFS(СВЦЭМ!$G$34:$G$777,СВЦЭМ!$A$34:$A$777,$A258,СВЦЭМ!$B$34:$B$777,F$240)+'СЕТ СН'!$F$15</f>
        <v>0</v>
      </c>
      <c r="G258" s="36">
        <f>SUMIFS(СВЦЭМ!$G$34:$G$777,СВЦЭМ!$A$34:$A$777,$A258,СВЦЭМ!$B$34:$B$777,G$240)+'СЕТ СН'!$F$15</f>
        <v>0</v>
      </c>
      <c r="H258" s="36">
        <f>SUMIFS(СВЦЭМ!$G$34:$G$777,СВЦЭМ!$A$34:$A$777,$A258,СВЦЭМ!$B$34:$B$777,H$240)+'СЕТ СН'!$F$15</f>
        <v>0</v>
      </c>
      <c r="I258" s="36">
        <f>SUMIFS(СВЦЭМ!$G$34:$G$777,СВЦЭМ!$A$34:$A$777,$A258,СВЦЭМ!$B$34:$B$777,I$240)+'СЕТ СН'!$F$15</f>
        <v>0</v>
      </c>
      <c r="J258" s="36">
        <f>SUMIFS(СВЦЭМ!$G$34:$G$777,СВЦЭМ!$A$34:$A$777,$A258,СВЦЭМ!$B$34:$B$777,J$240)+'СЕТ СН'!$F$15</f>
        <v>0</v>
      </c>
      <c r="K258" s="36">
        <f>SUMIFS(СВЦЭМ!$G$34:$G$777,СВЦЭМ!$A$34:$A$777,$A258,СВЦЭМ!$B$34:$B$777,K$240)+'СЕТ СН'!$F$15</f>
        <v>0</v>
      </c>
      <c r="L258" s="36">
        <f>SUMIFS(СВЦЭМ!$G$34:$G$777,СВЦЭМ!$A$34:$A$777,$A258,СВЦЭМ!$B$34:$B$777,L$240)+'СЕТ СН'!$F$15</f>
        <v>0</v>
      </c>
      <c r="M258" s="36">
        <f>SUMIFS(СВЦЭМ!$G$34:$G$777,СВЦЭМ!$A$34:$A$777,$A258,СВЦЭМ!$B$34:$B$777,M$240)+'СЕТ СН'!$F$15</f>
        <v>0</v>
      </c>
      <c r="N258" s="36">
        <f>SUMIFS(СВЦЭМ!$G$34:$G$777,СВЦЭМ!$A$34:$A$777,$A258,СВЦЭМ!$B$34:$B$777,N$240)+'СЕТ СН'!$F$15</f>
        <v>0</v>
      </c>
      <c r="O258" s="36">
        <f>SUMIFS(СВЦЭМ!$G$34:$G$777,СВЦЭМ!$A$34:$A$777,$A258,СВЦЭМ!$B$34:$B$777,O$240)+'СЕТ СН'!$F$15</f>
        <v>0</v>
      </c>
      <c r="P258" s="36">
        <f>SUMIFS(СВЦЭМ!$G$34:$G$777,СВЦЭМ!$A$34:$A$777,$A258,СВЦЭМ!$B$34:$B$777,P$240)+'СЕТ СН'!$F$15</f>
        <v>0</v>
      </c>
      <c r="Q258" s="36">
        <f>SUMIFS(СВЦЭМ!$G$34:$G$777,СВЦЭМ!$A$34:$A$777,$A258,СВЦЭМ!$B$34:$B$777,Q$240)+'СЕТ СН'!$F$15</f>
        <v>0</v>
      </c>
      <c r="R258" s="36">
        <f>SUMIFS(СВЦЭМ!$G$34:$G$777,СВЦЭМ!$A$34:$A$777,$A258,СВЦЭМ!$B$34:$B$777,R$240)+'СЕТ СН'!$F$15</f>
        <v>0</v>
      </c>
      <c r="S258" s="36">
        <f>SUMIFS(СВЦЭМ!$G$34:$G$777,СВЦЭМ!$A$34:$A$777,$A258,СВЦЭМ!$B$34:$B$777,S$240)+'СЕТ СН'!$F$15</f>
        <v>0</v>
      </c>
      <c r="T258" s="36">
        <f>SUMIFS(СВЦЭМ!$G$34:$G$777,СВЦЭМ!$A$34:$A$777,$A258,СВЦЭМ!$B$34:$B$777,T$240)+'СЕТ СН'!$F$15</f>
        <v>0</v>
      </c>
      <c r="U258" s="36">
        <f>SUMIFS(СВЦЭМ!$G$34:$G$777,СВЦЭМ!$A$34:$A$777,$A258,СВЦЭМ!$B$34:$B$777,U$240)+'СЕТ СН'!$F$15</f>
        <v>0</v>
      </c>
      <c r="V258" s="36">
        <f>SUMIFS(СВЦЭМ!$G$34:$G$777,СВЦЭМ!$A$34:$A$777,$A258,СВЦЭМ!$B$34:$B$777,V$240)+'СЕТ СН'!$F$15</f>
        <v>0</v>
      </c>
      <c r="W258" s="36">
        <f>SUMIFS(СВЦЭМ!$G$34:$G$777,СВЦЭМ!$A$34:$A$777,$A258,СВЦЭМ!$B$34:$B$777,W$240)+'СЕТ СН'!$F$15</f>
        <v>0</v>
      </c>
      <c r="X258" s="36">
        <f>SUMIFS(СВЦЭМ!$G$34:$G$777,СВЦЭМ!$A$34:$A$777,$A258,СВЦЭМ!$B$34:$B$777,X$240)+'СЕТ СН'!$F$15</f>
        <v>0</v>
      </c>
      <c r="Y258" s="36">
        <f>SUMIFS(СВЦЭМ!$G$34:$G$777,СВЦЭМ!$A$34:$A$777,$A258,СВЦЭМ!$B$34:$B$777,Y$240)+'СЕТ СН'!$F$15</f>
        <v>0</v>
      </c>
    </row>
    <row r="259" spans="1:25" ht="15.75" hidden="1" x14ac:dyDescent="0.2">
      <c r="A259" s="35">
        <f t="shared" si="7"/>
        <v>44246</v>
      </c>
      <c r="B259" s="36">
        <f>SUMIFS(СВЦЭМ!$G$34:$G$777,СВЦЭМ!$A$34:$A$777,$A259,СВЦЭМ!$B$34:$B$777,B$240)+'СЕТ СН'!$F$15</f>
        <v>0</v>
      </c>
      <c r="C259" s="36">
        <f>SUMIFS(СВЦЭМ!$G$34:$G$777,СВЦЭМ!$A$34:$A$777,$A259,СВЦЭМ!$B$34:$B$777,C$240)+'СЕТ СН'!$F$15</f>
        <v>0</v>
      </c>
      <c r="D259" s="36">
        <f>SUMIFS(СВЦЭМ!$G$34:$G$777,СВЦЭМ!$A$34:$A$777,$A259,СВЦЭМ!$B$34:$B$777,D$240)+'СЕТ СН'!$F$15</f>
        <v>0</v>
      </c>
      <c r="E259" s="36">
        <f>SUMIFS(СВЦЭМ!$G$34:$G$777,СВЦЭМ!$A$34:$A$777,$A259,СВЦЭМ!$B$34:$B$777,E$240)+'СЕТ СН'!$F$15</f>
        <v>0</v>
      </c>
      <c r="F259" s="36">
        <f>SUMIFS(СВЦЭМ!$G$34:$G$777,СВЦЭМ!$A$34:$A$777,$A259,СВЦЭМ!$B$34:$B$777,F$240)+'СЕТ СН'!$F$15</f>
        <v>0</v>
      </c>
      <c r="G259" s="36">
        <f>SUMIFS(СВЦЭМ!$G$34:$G$777,СВЦЭМ!$A$34:$A$777,$A259,СВЦЭМ!$B$34:$B$777,G$240)+'СЕТ СН'!$F$15</f>
        <v>0</v>
      </c>
      <c r="H259" s="36">
        <f>SUMIFS(СВЦЭМ!$G$34:$G$777,СВЦЭМ!$A$34:$A$777,$A259,СВЦЭМ!$B$34:$B$777,H$240)+'СЕТ СН'!$F$15</f>
        <v>0</v>
      </c>
      <c r="I259" s="36">
        <f>SUMIFS(СВЦЭМ!$G$34:$G$777,СВЦЭМ!$A$34:$A$777,$A259,СВЦЭМ!$B$34:$B$777,I$240)+'СЕТ СН'!$F$15</f>
        <v>0</v>
      </c>
      <c r="J259" s="36">
        <f>SUMIFS(СВЦЭМ!$G$34:$G$777,СВЦЭМ!$A$34:$A$777,$A259,СВЦЭМ!$B$34:$B$777,J$240)+'СЕТ СН'!$F$15</f>
        <v>0</v>
      </c>
      <c r="K259" s="36">
        <f>SUMIFS(СВЦЭМ!$G$34:$G$777,СВЦЭМ!$A$34:$A$777,$A259,СВЦЭМ!$B$34:$B$777,K$240)+'СЕТ СН'!$F$15</f>
        <v>0</v>
      </c>
      <c r="L259" s="36">
        <f>SUMIFS(СВЦЭМ!$G$34:$G$777,СВЦЭМ!$A$34:$A$777,$A259,СВЦЭМ!$B$34:$B$777,L$240)+'СЕТ СН'!$F$15</f>
        <v>0</v>
      </c>
      <c r="M259" s="36">
        <f>SUMIFS(СВЦЭМ!$G$34:$G$777,СВЦЭМ!$A$34:$A$777,$A259,СВЦЭМ!$B$34:$B$777,M$240)+'СЕТ СН'!$F$15</f>
        <v>0</v>
      </c>
      <c r="N259" s="36">
        <f>SUMIFS(СВЦЭМ!$G$34:$G$777,СВЦЭМ!$A$34:$A$777,$A259,СВЦЭМ!$B$34:$B$777,N$240)+'СЕТ СН'!$F$15</f>
        <v>0</v>
      </c>
      <c r="O259" s="36">
        <f>SUMIFS(СВЦЭМ!$G$34:$G$777,СВЦЭМ!$A$34:$A$777,$A259,СВЦЭМ!$B$34:$B$777,O$240)+'СЕТ СН'!$F$15</f>
        <v>0</v>
      </c>
      <c r="P259" s="36">
        <f>SUMIFS(СВЦЭМ!$G$34:$G$777,СВЦЭМ!$A$34:$A$777,$A259,СВЦЭМ!$B$34:$B$777,P$240)+'СЕТ СН'!$F$15</f>
        <v>0</v>
      </c>
      <c r="Q259" s="36">
        <f>SUMIFS(СВЦЭМ!$G$34:$G$777,СВЦЭМ!$A$34:$A$777,$A259,СВЦЭМ!$B$34:$B$777,Q$240)+'СЕТ СН'!$F$15</f>
        <v>0</v>
      </c>
      <c r="R259" s="36">
        <f>SUMIFS(СВЦЭМ!$G$34:$G$777,СВЦЭМ!$A$34:$A$777,$A259,СВЦЭМ!$B$34:$B$777,R$240)+'СЕТ СН'!$F$15</f>
        <v>0</v>
      </c>
      <c r="S259" s="36">
        <f>SUMIFS(СВЦЭМ!$G$34:$G$777,СВЦЭМ!$A$34:$A$777,$A259,СВЦЭМ!$B$34:$B$777,S$240)+'СЕТ СН'!$F$15</f>
        <v>0</v>
      </c>
      <c r="T259" s="36">
        <f>SUMIFS(СВЦЭМ!$G$34:$G$777,СВЦЭМ!$A$34:$A$777,$A259,СВЦЭМ!$B$34:$B$777,T$240)+'СЕТ СН'!$F$15</f>
        <v>0</v>
      </c>
      <c r="U259" s="36">
        <f>SUMIFS(СВЦЭМ!$G$34:$G$777,СВЦЭМ!$A$34:$A$777,$A259,СВЦЭМ!$B$34:$B$777,U$240)+'СЕТ СН'!$F$15</f>
        <v>0</v>
      </c>
      <c r="V259" s="36">
        <f>SUMIFS(СВЦЭМ!$G$34:$G$777,СВЦЭМ!$A$34:$A$777,$A259,СВЦЭМ!$B$34:$B$777,V$240)+'СЕТ СН'!$F$15</f>
        <v>0</v>
      </c>
      <c r="W259" s="36">
        <f>SUMIFS(СВЦЭМ!$G$34:$G$777,СВЦЭМ!$A$34:$A$777,$A259,СВЦЭМ!$B$34:$B$777,W$240)+'СЕТ СН'!$F$15</f>
        <v>0</v>
      </c>
      <c r="X259" s="36">
        <f>SUMIFS(СВЦЭМ!$G$34:$G$777,СВЦЭМ!$A$34:$A$777,$A259,СВЦЭМ!$B$34:$B$777,X$240)+'СЕТ СН'!$F$15</f>
        <v>0</v>
      </c>
      <c r="Y259" s="36">
        <f>SUMIFS(СВЦЭМ!$G$34:$G$777,СВЦЭМ!$A$34:$A$777,$A259,СВЦЭМ!$B$34:$B$777,Y$240)+'СЕТ СН'!$F$15</f>
        <v>0</v>
      </c>
    </row>
    <row r="260" spans="1:25" ht="15.75" hidden="1" x14ac:dyDescent="0.2">
      <c r="A260" s="35">
        <f t="shared" si="7"/>
        <v>44247</v>
      </c>
      <c r="B260" s="36">
        <f>SUMIFS(СВЦЭМ!$G$34:$G$777,СВЦЭМ!$A$34:$A$777,$A260,СВЦЭМ!$B$34:$B$777,B$240)+'СЕТ СН'!$F$15</f>
        <v>0</v>
      </c>
      <c r="C260" s="36">
        <f>SUMIFS(СВЦЭМ!$G$34:$G$777,СВЦЭМ!$A$34:$A$777,$A260,СВЦЭМ!$B$34:$B$777,C$240)+'СЕТ СН'!$F$15</f>
        <v>0</v>
      </c>
      <c r="D260" s="36">
        <f>SUMIFS(СВЦЭМ!$G$34:$G$777,СВЦЭМ!$A$34:$A$777,$A260,СВЦЭМ!$B$34:$B$777,D$240)+'СЕТ СН'!$F$15</f>
        <v>0</v>
      </c>
      <c r="E260" s="36">
        <f>SUMIFS(СВЦЭМ!$G$34:$G$777,СВЦЭМ!$A$34:$A$777,$A260,СВЦЭМ!$B$34:$B$777,E$240)+'СЕТ СН'!$F$15</f>
        <v>0</v>
      </c>
      <c r="F260" s="36">
        <f>SUMIFS(СВЦЭМ!$G$34:$G$777,СВЦЭМ!$A$34:$A$777,$A260,СВЦЭМ!$B$34:$B$777,F$240)+'СЕТ СН'!$F$15</f>
        <v>0</v>
      </c>
      <c r="G260" s="36">
        <f>SUMIFS(СВЦЭМ!$G$34:$G$777,СВЦЭМ!$A$34:$A$777,$A260,СВЦЭМ!$B$34:$B$777,G$240)+'СЕТ СН'!$F$15</f>
        <v>0</v>
      </c>
      <c r="H260" s="36">
        <f>SUMIFS(СВЦЭМ!$G$34:$G$777,СВЦЭМ!$A$34:$A$777,$A260,СВЦЭМ!$B$34:$B$777,H$240)+'СЕТ СН'!$F$15</f>
        <v>0</v>
      </c>
      <c r="I260" s="36">
        <f>SUMIFS(СВЦЭМ!$G$34:$G$777,СВЦЭМ!$A$34:$A$777,$A260,СВЦЭМ!$B$34:$B$777,I$240)+'СЕТ СН'!$F$15</f>
        <v>0</v>
      </c>
      <c r="J260" s="36">
        <f>SUMIFS(СВЦЭМ!$G$34:$G$777,СВЦЭМ!$A$34:$A$777,$A260,СВЦЭМ!$B$34:$B$777,J$240)+'СЕТ СН'!$F$15</f>
        <v>0</v>
      </c>
      <c r="K260" s="36">
        <f>SUMIFS(СВЦЭМ!$G$34:$G$777,СВЦЭМ!$A$34:$A$777,$A260,СВЦЭМ!$B$34:$B$777,K$240)+'СЕТ СН'!$F$15</f>
        <v>0</v>
      </c>
      <c r="L260" s="36">
        <f>SUMIFS(СВЦЭМ!$G$34:$G$777,СВЦЭМ!$A$34:$A$777,$A260,СВЦЭМ!$B$34:$B$777,L$240)+'СЕТ СН'!$F$15</f>
        <v>0</v>
      </c>
      <c r="M260" s="36">
        <f>SUMIFS(СВЦЭМ!$G$34:$G$777,СВЦЭМ!$A$34:$A$777,$A260,СВЦЭМ!$B$34:$B$777,M$240)+'СЕТ СН'!$F$15</f>
        <v>0</v>
      </c>
      <c r="N260" s="36">
        <f>SUMIFS(СВЦЭМ!$G$34:$G$777,СВЦЭМ!$A$34:$A$777,$A260,СВЦЭМ!$B$34:$B$777,N$240)+'СЕТ СН'!$F$15</f>
        <v>0</v>
      </c>
      <c r="O260" s="36">
        <f>SUMIFS(СВЦЭМ!$G$34:$G$777,СВЦЭМ!$A$34:$A$777,$A260,СВЦЭМ!$B$34:$B$777,O$240)+'СЕТ СН'!$F$15</f>
        <v>0</v>
      </c>
      <c r="P260" s="36">
        <f>SUMIFS(СВЦЭМ!$G$34:$G$777,СВЦЭМ!$A$34:$A$777,$A260,СВЦЭМ!$B$34:$B$777,P$240)+'СЕТ СН'!$F$15</f>
        <v>0</v>
      </c>
      <c r="Q260" s="36">
        <f>SUMIFS(СВЦЭМ!$G$34:$G$777,СВЦЭМ!$A$34:$A$777,$A260,СВЦЭМ!$B$34:$B$777,Q$240)+'СЕТ СН'!$F$15</f>
        <v>0</v>
      </c>
      <c r="R260" s="36">
        <f>SUMIFS(СВЦЭМ!$G$34:$G$777,СВЦЭМ!$A$34:$A$777,$A260,СВЦЭМ!$B$34:$B$777,R$240)+'СЕТ СН'!$F$15</f>
        <v>0</v>
      </c>
      <c r="S260" s="36">
        <f>SUMIFS(СВЦЭМ!$G$34:$G$777,СВЦЭМ!$A$34:$A$777,$A260,СВЦЭМ!$B$34:$B$777,S$240)+'СЕТ СН'!$F$15</f>
        <v>0</v>
      </c>
      <c r="T260" s="36">
        <f>SUMIFS(СВЦЭМ!$G$34:$G$777,СВЦЭМ!$A$34:$A$777,$A260,СВЦЭМ!$B$34:$B$777,T$240)+'СЕТ СН'!$F$15</f>
        <v>0</v>
      </c>
      <c r="U260" s="36">
        <f>SUMIFS(СВЦЭМ!$G$34:$G$777,СВЦЭМ!$A$34:$A$777,$A260,СВЦЭМ!$B$34:$B$777,U$240)+'СЕТ СН'!$F$15</f>
        <v>0</v>
      </c>
      <c r="V260" s="36">
        <f>SUMIFS(СВЦЭМ!$G$34:$G$777,СВЦЭМ!$A$34:$A$777,$A260,СВЦЭМ!$B$34:$B$777,V$240)+'СЕТ СН'!$F$15</f>
        <v>0</v>
      </c>
      <c r="W260" s="36">
        <f>SUMIFS(СВЦЭМ!$G$34:$G$777,СВЦЭМ!$A$34:$A$777,$A260,СВЦЭМ!$B$34:$B$777,W$240)+'СЕТ СН'!$F$15</f>
        <v>0</v>
      </c>
      <c r="X260" s="36">
        <f>SUMIFS(СВЦЭМ!$G$34:$G$777,СВЦЭМ!$A$34:$A$777,$A260,СВЦЭМ!$B$34:$B$777,X$240)+'СЕТ СН'!$F$15</f>
        <v>0</v>
      </c>
      <c r="Y260" s="36">
        <f>SUMIFS(СВЦЭМ!$G$34:$G$777,СВЦЭМ!$A$34:$A$777,$A260,СВЦЭМ!$B$34:$B$777,Y$240)+'СЕТ СН'!$F$15</f>
        <v>0</v>
      </c>
    </row>
    <row r="261" spans="1:25" ht="15.75" hidden="1" x14ac:dyDescent="0.2">
      <c r="A261" s="35">
        <f t="shared" si="7"/>
        <v>44248</v>
      </c>
      <c r="B261" s="36">
        <f>SUMIFS(СВЦЭМ!$G$34:$G$777,СВЦЭМ!$A$34:$A$777,$A261,СВЦЭМ!$B$34:$B$777,B$240)+'СЕТ СН'!$F$15</f>
        <v>0</v>
      </c>
      <c r="C261" s="36">
        <f>SUMIFS(СВЦЭМ!$G$34:$G$777,СВЦЭМ!$A$34:$A$777,$A261,СВЦЭМ!$B$34:$B$777,C$240)+'СЕТ СН'!$F$15</f>
        <v>0</v>
      </c>
      <c r="D261" s="36">
        <f>SUMIFS(СВЦЭМ!$G$34:$G$777,СВЦЭМ!$A$34:$A$777,$A261,СВЦЭМ!$B$34:$B$777,D$240)+'СЕТ СН'!$F$15</f>
        <v>0</v>
      </c>
      <c r="E261" s="36">
        <f>SUMIFS(СВЦЭМ!$G$34:$G$777,СВЦЭМ!$A$34:$A$777,$A261,СВЦЭМ!$B$34:$B$777,E$240)+'СЕТ СН'!$F$15</f>
        <v>0</v>
      </c>
      <c r="F261" s="36">
        <f>SUMIFS(СВЦЭМ!$G$34:$G$777,СВЦЭМ!$A$34:$A$777,$A261,СВЦЭМ!$B$34:$B$777,F$240)+'СЕТ СН'!$F$15</f>
        <v>0</v>
      </c>
      <c r="G261" s="36">
        <f>SUMIFS(СВЦЭМ!$G$34:$G$777,СВЦЭМ!$A$34:$A$777,$A261,СВЦЭМ!$B$34:$B$777,G$240)+'СЕТ СН'!$F$15</f>
        <v>0</v>
      </c>
      <c r="H261" s="36">
        <f>SUMIFS(СВЦЭМ!$G$34:$G$777,СВЦЭМ!$A$34:$A$777,$A261,СВЦЭМ!$B$34:$B$777,H$240)+'СЕТ СН'!$F$15</f>
        <v>0</v>
      </c>
      <c r="I261" s="36">
        <f>SUMIFS(СВЦЭМ!$G$34:$G$777,СВЦЭМ!$A$34:$A$777,$A261,СВЦЭМ!$B$34:$B$777,I$240)+'СЕТ СН'!$F$15</f>
        <v>0</v>
      </c>
      <c r="J261" s="36">
        <f>SUMIFS(СВЦЭМ!$G$34:$G$777,СВЦЭМ!$A$34:$A$777,$A261,СВЦЭМ!$B$34:$B$777,J$240)+'СЕТ СН'!$F$15</f>
        <v>0</v>
      </c>
      <c r="K261" s="36">
        <f>SUMIFS(СВЦЭМ!$G$34:$G$777,СВЦЭМ!$A$34:$A$777,$A261,СВЦЭМ!$B$34:$B$777,K$240)+'СЕТ СН'!$F$15</f>
        <v>0</v>
      </c>
      <c r="L261" s="36">
        <f>SUMIFS(СВЦЭМ!$G$34:$G$777,СВЦЭМ!$A$34:$A$777,$A261,СВЦЭМ!$B$34:$B$777,L$240)+'СЕТ СН'!$F$15</f>
        <v>0</v>
      </c>
      <c r="M261" s="36">
        <f>SUMIFS(СВЦЭМ!$G$34:$G$777,СВЦЭМ!$A$34:$A$777,$A261,СВЦЭМ!$B$34:$B$777,M$240)+'СЕТ СН'!$F$15</f>
        <v>0</v>
      </c>
      <c r="N261" s="36">
        <f>SUMIFS(СВЦЭМ!$G$34:$G$777,СВЦЭМ!$A$34:$A$777,$A261,СВЦЭМ!$B$34:$B$777,N$240)+'СЕТ СН'!$F$15</f>
        <v>0</v>
      </c>
      <c r="O261" s="36">
        <f>SUMIFS(СВЦЭМ!$G$34:$G$777,СВЦЭМ!$A$34:$A$777,$A261,СВЦЭМ!$B$34:$B$777,O$240)+'СЕТ СН'!$F$15</f>
        <v>0</v>
      </c>
      <c r="P261" s="36">
        <f>SUMIFS(СВЦЭМ!$G$34:$G$777,СВЦЭМ!$A$34:$A$777,$A261,СВЦЭМ!$B$34:$B$777,P$240)+'СЕТ СН'!$F$15</f>
        <v>0</v>
      </c>
      <c r="Q261" s="36">
        <f>SUMIFS(СВЦЭМ!$G$34:$G$777,СВЦЭМ!$A$34:$A$777,$A261,СВЦЭМ!$B$34:$B$777,Q$240)+'СЕТ СН'!$F$15</f>
        <v>0</v>
      </c>
      <c r="R261" s="36">
        <f>SUMIFS(СВЦЭМ!$G$34:$G$777,СВЦЭМ!$A$34:$A$777,$A261,СВЦЭМ!$B$34:$B$777,R$240)+'СЕТ СН'!$F$15</f>
        <v>0</v>
      </c>
      <c r="S261" s="36">
        <f>SUMIFS(СВЦЭМ!$G$34:$G$777,СВЦЭМ!$A$34:$A$777,$A261,СВЦЭМ!$B$34:$B$777,S$240)+'СЕТ СН'!$F$15</f>
        <v>0</v>
      </c>
      <c r="T261" s="36">
        <f>SUMIFS(СВЦЭМ!$G$34:$G$777,СВЦЭМ!$A$34:$A$777,$A261,СВЦЭМ!$B$34:$B$777,T$240)+'СЕТ СН'!$F$15</f>
        <v>0</v>
      </c>
      <c r="U261" s="36">
        <f>SUMIFS(СВЦЭМ!$G$34:$G$777,СВЦЭМ!$A$34:$A$777,$A261,СВЦЭМ!$B$34:$B$777,U$240)+'СЕТ СН'!$F$15</f>
        <v>0</v>
      </c>
      <c r="V261" s="36">
        <f>SUMIFS(СВЦЭМ!$G$34:$G$777,СВЦЭМ!$A$34:$A$777,$A261,СВЦЭМ!$B$34:$B$777,V$240)+'СЕТ СН'!$F$15</f>
        <v>0</v>
      </c>
      <c r="W261" s="36">
        <f>SUMIFS(СВЦЭМ!$G$34:$G$777,СВЦЭМ!$A$34:$A$777,$A261,СВЦЭМ!$B$34:$B$777,W$240)+'СЕТ СН'!$F$15</f>
        <v>0</v>
      </c>
      <c r="X261" s="36">
        <f>SUMIFS(СВЦЭМ!$G$34:$G$777,СВЦЭМ!$A$34:$A$777,$A261,СВЦЭМ!$B$34:$B$777,X$240)+'СЕТ СН'!$F$15</f>
        <v>0</v>
      </c>
      <c r="Y261" s="36">
        <f>SUMIFS(СВЦЭМ!$G$34:$G$777,СВЦЭМ!$A$34:$A$777,$A261,СВЦЭМ!$B$34:$B$777,Y$240)+'СЕТ СН'!$F$15</f>
        <v>0</v>
      </c>
    </row>
    <row r="262" spans="1:25" ht="15.75" hidden="1" x14ac:dyDescent="0.2">
      <c r="A262" s="35">
        <f t="shared" si="7"/>
        <v>44249</v>
      </c>
      <c r="B262" s="36">
        <f>SUMIFS(СВЦЭМ!$G$34:$G$777,СВЦЭМ!$A$34:$A$777,$A262,СВЦЭМ!$B$34:$B$777,B$240)+'СЕТ СН'!$F$15</f>
        <v>0</v>
      </c>
      <c r="C262" s="36">
        <f>SUMIFS(СВЦЭМ!$G$34:$G$777,СВЦЭМ!$A$34:$A$777,$A262,СВЦЭМ!$B$34:$B$777,C$240)+'СЕТ СН'!$F$15</f>
        <v>0</v>
      </c>
      <c r="D262" s="36">
        <f>SUMIFS(СВЦЭМ!$G$34:$G$777,СВЦЭМ!$A$34:$A$777,$A262,СВЦЭМ!$B$34:$B$777,D$240)+'СЕТ СН'!$F$15</f>
        <v>0</v>
      </c>
      <c r="E262" s="36">
        <f>SUMIFS(СВЦЭМ!$G$34:$G$777,СВЦЭМ!$A$34:$A$777,$A262,СВЦЭМ!$B$34:$B$777,E$240)+'СЕТ СН'!$F$15</f>
        <v>0</v>
      </c>
      <c r="F262" s="36">
        <f>SUMIFS(СВЦЭМ!$G$34:$G$777,СВЦЭМ!$A$34:$A$777,$A262,СВЦЭМ!$B$34:$B$777,F$240)+'СЕТ СН'!$F$15</f>
        <v>0</v>
      </c>
      <c r="G262" s="36">
        <f>SUMIFS(СВЦЭМ!$G$34:$G$777,СВЦЭМ!$A$34:$A$777,$A262,СВЦЭМ!$B$34:$B$777,G$240)+'СЕТ СН'!$F$15</f>
        <v>0</v>
      </c>
      <c r="H262" s="36">
        <f>SUMIFS(СВЦЭМ!$G$34:$G$777,СВЦЭМ!$A$34:$A$777,$A262,СВЦЭМ!$B$34:$B$777,H$240)+'СЕТ СН'!$F$15</f>
        <v>0</v>
      </c>
      <c r="I262" s="36">
        <f>SUMIFS(СВЦЭМ!$G$34:$G$777,СВЦЭМ!$A$34:$A$777,$A262,СВЦЭМ!$B$34:$B$777,I$240)+'СЕТ СН'!$F$15</f>
        <v>0</v>
      </c>
      <c r="J262" s="36">
        <f>SUMIFS(СВЦЭМ!$G$34:$G$777,СВЦЭМ!$A$34:$A$777,$A262,СВЦЭМ!$B$34:$B$777,J$240)+'СЕТ СН'!$F$15</f>
        <v>0</v>
      </c>
      <c r="K262" s="36">
        <f>SUMIFS(СВЦЭМ!$G$34:$G$777,СВЦЭМ!$A$34:$A$777,$A262,СВЦЭМ!$B$34:$B$777,K$240)+'СЕТ СН'!$F$15</f>
        <v>0</v>
      </c>
      <c r="L262" s="36">
        <f>SUMIFS(СВЦЭМ!$G$34:$G$777,СВЦЭМ!$A$34:$A$777,$A262,СВЦЭМ!$B$34:$B$777,L$240)+'СЕТ СН'!$F$15</f>
        <v>0</v>
      </c>
      <c r="M262" s="36">
        <f>SUMIFS(СВЦЭМ!$G$34:$G$777,СВЦЭМ!$A$34:$A$777,$A262,СВЦЭМ!$B$34:$B$777,M$240)+'СЕТ СН'!$F$15</f>
        <v>0</v>
      </c>
      <c r="N262" s="36">
        <f>SUMIFS(СВЦЭМ!$G$34:$G$777,СВЦЭМ!$A$34:$A$777,$A262,СВЦЭМ!$B$34:$B$777,N$240)+'СЕТ СН'!$F$15</f>
        <v>0</v>
      </c>
      <c r="O262" s="36">
        <f>SUMIFS(СВЦЭМ!$G$34:$G$777,СВЦЭМ!$A$34:$A$777,$A262,СВЦЭМ!$B$34:$B$777,O$240)+'СЕТ СН'!$F$15</f>
        <v>0</v>
      </c>
      <c r="P262" s="36">
        <f>SUMIFS(СВЦЭМ!$G$34:$G$777,СВЦЭМ!$A$34:$A$777,$A262,СВЦЭМ!$B$34:$B$777,P$240)+'СЕТ СН'!$F$15</f>
        <v>0</v>
      </c>
      <c r="Q262" s="36">
        <f>SUMIFS(СВЦЭМ!$G$34:$G$777,СВЦЭМ!$A$34:$A$777,$A262,СВЦЭМ!$B$34:$B$777,Q$240)+'СЕТ СН'!$F$15</f>
        <v>0</v>
      </c>
      <c r="R262" s="36">
        <f>SUMIFS(СВЦЭМ!$G$34:$G$777,СВЦЭМ!$A$34:$A$777,$A262,СВЦЭМ!$B$34:$B$777,R$240)+'СЕТ СН'!$F$15</f>
        <v>0</v>
      </c>
      <c r="S262" s="36">
        <f>SUMIFS(СВЦЭМ!$G$34:$G$777,СВЦЭМ!$A$34:$A$777,$A262,СВЦЭМ!$B$34:$B$777,S$240)+'СЕТ СН'!$F$15</f>
        <v>0</v>
      </c>
      <c r="T262" s="36">
        <f>SUMIFS(СВЦЭМ!$G$34:$G$777,СВЦЭМ!$A$34:$A$777,$A262,СВЦЭМ!$B$34:$B$777,T$240)+'СЕТ СН'!$F$15</f>
        <v>0</v>
      </c>
      <c r="U262" s="36">
        <f>SUMIFS(СВЦЭМ!$G$34:$G$777,СВЦЭМ!$A$34:$A$777,$A262,СВЦЭМ!$B$34:$B$777,U$240)+'СЕТ СН'!$F$15</f>
        <v>0</v>
      </c>
      <c r="V262" s="36">
        <f>SUMIFS(СВЦЭМ!$G$34:$G$777,СВЦЭМ!$A$34:$A$777,$A262,СВЦЭМ!$B$34:$B$777,V$240)+'СЕТ СН'!$F$15</f>
        <v>0</v>
      </c>
      <c r="W262" s="36">
        <f>SUMIFS(СВЦЭМ!$G$34:$G$777,СВЦЭМ!$A$34:$A$777,$A262,СВЦЭМ!$B$34:$B$777,W$240)+'СЕТ СН'!$F$15</f>
        <v>0</v>
      </c>
      <c r="X262" s="36">
        <f>SUMIFS(СВЦЭМ!$G$34:$G$777,СВЦЭМ!$A$34:$A$777,$A262,СВЦЭМ!$B$34:$B$777,X$240)+'СЕТ СН'!$F$15</f>
        <v>0</v>
      </c>
      <c r="Y262" s="36">
        <f>SUMIFS(СВЦЭМ!$G$34:$G$777,СВЦЭМ!$A$34:$A$777,$A262,СВЦЭМ!$B$34:$B$777,Y$240)+'СЕТ СН'!$F$15</f>
        <v>0</v>
      </c>
    </row>
    <row r="263" spans="1:25" ht="15.75" hidden="1" x14ac:dyDescent="0.2">
      <c r="A263" s="35">
        <f t="shared" si="7"/>
        <v>44250</v>
      </c>
      <c r="B263" s="36">
        <f>SUMIFS(СВЦЭМ!$G$34:$G$777,СВЦЭМ!$A$34:$A$777,$A263,СВЦЭМ!$B$34:$B$777,B$240)+'СЕТ СН'!$F$15</f>
        <v>0</v>
      </c>
      <c r="C263" s="36">
        <f>SUMIFS(СВЦЭМ!$G$34:$G$777,СВЦЭМ!$A$34:$A$777,$A263,СВЦЭМ!$B$34:$B$777,C$240)+'СЕТ СН'!$F$15</f>
        <v>0</v>
      </c>
      <c r="D263" s="36">
        <f>SUMIFS(СВЦЭМ!$G$34:$G$777,СВЦЭМ!$A$34:$A$777,$A263,СВЦЭМ!$B$34:$B$777,D$240)+'СЕТ СН'!$F$15</f>
        <v>0</v>
      </c>
      <c r="E263" s="36">
        <f>SUMIFS(СВЦЭМ!$G$34:$G$777,СВЦЭМ!$A$34:$A$777,$A263,СВЦЭМ!$B$34:$B$777,E$240)+'СЕТ СН'!$F$15</f>
        <v>0</v>
      </c>
      <c r="F263" s="36">
        <f>SUMIFS(СВЦЭМ!$G$34:$G$777,СВЦЭМ!$A$34:$A$777,$A263,СВЦЭМ!$B$34:$B$777,F$240)+'СЕТ СН'!$F$15</f>
        <v>0</v>
      </c>
      <c r="G263" s="36">
        <f>SUMIFS(СВЦЭМ!$G$34:$G$777,СВЦЭМ!$A$34:$A$777,$A263,СВЦЭМ!$B$34:$B$777,G$240)+'СЕТ СН'!$F$15</f>
        <v>0</v>
      </c>
      <c r="H263" s="36">
        <f>SUMIFS(СВЦЭМ!$G$34:$G$777,СВЦЭМ!$A$34:$A$777,$A263,СВЦЭМ!$B$34:$B$777,H$240)+'СЕТ СН'!$F$15</f>
        <v>0</v>
      </c>
      <c r="I263" s="36">
        <f>SUMIFS(СВЦЭМ!$G$34:$G$777,СВЦЭМ!$A$34:$A$777,$A263,СВЦЭМ!$B$34:$B$777,I$240)+'СЕТ СН'!$F$15</f>
        <v>0</v>
      </c>
      <c r="J263" s="36">
        <f>SUMIFS(СВЦЭМ!$G$34:$G$777,СВЦЭМ!$A$34:$A$777,$A263,СВЦЭМ!$B$34:$B$777,J$240)+'СЕТ СН'!$F$15</f>
        <v>0</v>
      </c>
      <c r="K263" s="36">
        <f>SUMIFS(СВЦЭМ!$G$34:$G$777,СВЦЭМ!$A$34:$A$777,$A263,СВЦЭМ!$B$34:$B$777,K$240)+'СЕТ СН'!$F$15</f>
        <v>0</v>
      </c>
      <c r="L263" s="36">
        <f>SUMIFS(СВЦЭМ!$G$34:$G$777,СВЦЭМ!$A$34:$A$777,$A263,СВЦЭМ!$B$34:$B$777,L$240)+'СЕТ СН'!$F$15</f>
        <v>0</v>
      </c>
      <c r="M263" s="36">
        <f>SUMIFS(СВЦЭМ!$G$34:$G$777,СВЦЭМ!$A$34:$A$777,$A263,СВЦЭМ!$B$34:$B$777,M$240)+'СЕТ СН'!$F$15</f>
        <v>0</v>
      </c>
      <c r="N263" s="36">
        <f>SUMIFS(СВЦЭМ!$G$34:$G$777,СВЦЭМ!$A$34:$A$777,$A263,СВЦЭМ!$B$34:$B$777,N$240)+'СЕТ СН'!$F$15</f>
        <v>0</v>
      </c>
      <c r="O263" s="36">
        <f>SUMIFS(СВЦЭМ!$G$34:$G$777,СВЦЭМ!$A$34:$A$777,$A263,СВЦЭМ!$B$34:$B$777,O$240)+'СЕТ СН'!$F$15</f>
        <v>0</v>
      </c>
      <c r="P263" s="36">
        <f>SUMIFS(СВЦЭМ!$G$34:$G$777,СВЦЭМ!$A$34:$A$777,$A263,СВЦЭМ!$B$34:$B$777,P$240)+'СЕТ СН'!$F$15</f>
        <v>0</v>
      </c>
      <c r="Q263" s="36">
        <f>SUMIFS(СВЦЭМ!$G$34:$G$777,СВЦЭМ!$A$34:$A$777,$A263,СВЦЭМ!$B$34:$B$777,Q$240)+'СЕТ СН'!$F$15</f>
        <v>0</v>
      </c>
      <c r="R263" s="36">
        <f>SUMIFS(СВЦЭМ!$G$34:$G$777,СВЦЭМ!$A$34:$A$777,$A263,СВЦЭМ!$B$34:$B$777,R$240)+'СЕТ СН'!$F$15</f>
        <v>0</v>
      </c>
      <c r="S263" s="36">
        <f>SUMIFS(СВЦЭМ!$G$34:$G$777,СВЦЭМ!$A$34:$A$777,$A263,СВЦЭМ!$B$34:$B$777,S$240)+'СЕТ СН'!$F$15</f>
        <v>0</v>
      </c>
      <c r="T263" s="36">
        <f>SUMIFS(СВЦЭМ!$G$34:$G$777,СВЦЭМ!$A$34:$A$777,$A263,СВЦЭМ!$B$34:$B$777,T$240)+'СЕТ СН'!$F$15</f>
        <v>0</v>
      </c>
      <c r="U263" s="36">
        <f>SUMIFS(СВЦЭМ!$G$34:$G$777,СВЦЭМ!$A$34:$A$777,$A263,СВЦЭМ!$B$34:$B$777,U$240)+'СЕТ СН'!$F$15</f>
        <v>0</v>
      </c>
      <c r="V263" s="36">
        <f>SUMIFS(СВЦЭМ!$G$34:$G$777,СВЦЭМ!$A$34:$A$777,$A263,СВЦЭМ!$B$34:$B$777,V$240)+'СЕТ СН'!$F$15</f>
        <v>0</v>
      </c>
      <c r="W263" s="36">
        <f>SUMIFS(СВЦЭМ!$G$34:$G$777,СВЦЭМ!$A$34:$A$777,$A263,СВЦЭМ!$B$34:$B$777,W$240)+'СЕТ СН'!$F$15</f>
        <v>0</v>
      </c>
      <c r="X263" s="36">
        <f>SUMIFS(СВЦЭМ!$G$34:$G$777,СВЦЭМ!$A$34:$A$777,$A263,СВЦЭМ!$B$34:$B$777,X$240)+'СЕТ СН'!$F$15</f>
        <v>0</v>
      </c>
      <c r="Y263" s="36">
        <f>SUMIFS(СВЦЭМ!$G$34:$G$777,СВЦЭМ!$A$34:$A$777,$A263,СВЦЭМ!$B$34:$B$777,Y$240)+'СЕТ СН'!$F$15</f>
        <v>0</v>
      </c>
    </row>
    <row r="264" spans="1:25" ht="15.75" hidden="1" x14ac:dyDescent="0.2">
      <c r="A264" s="35">
        <f t="shared" si="7"/>
        <v>44251</v>
      </c>
      <c r="B264" s="36">
        <f>SUMIFS(СВЦЭМ!$G$34:$G$777,СВЦЭМ!$A$34:$A$777,$A264,СВЦЭМ!$B$34:$B$777,B$240)+'СЕТ СН'!$F$15</f>
        <v>0</v>
      </c>
      <c r="C264" s="36">
        <f>SUMIFS(СВЦЭМ!$G$34:$G$777,СВЦЭМ!$A$34:$A$777,$A264,СВЦЭМ!$B$34:$B$777,C$240)+'СЕТ СН'!$F$15</f>
        <v>0</v>
      </c>
      <c r="D264" s="36">
        <f>SUMIFS(СВЦЭМ!$G$34:$G$777,СВЦЭМ!$A$34:$A$777,$A264,СВЦЭМ!$B$34:$B$777,D$240)+'СЕТ СН'!$F$15</f>
        <v>0</v>
      </c>
      <c r="E264" s="36">
        <f>SUMIFS(СВЦЭМ!$G$34:$G$777,СВЦЭМ!$A$34:$A$777,$A264,СВЦЭМ!$B$34:$B$777,E$240)+'СЕТ СН'!$F$15</f>
        <v>0</v>
      </c>
      <c r="F264" s="36">
        <f>SUMIFS(СВЦЭМ!$G$34:$G$777,СВЦЭМ!$A$34:$A$777,$A264,СВЦЭМ!$B$34:$B$777,F$240)+'СЕТ СН'!$F$15</f>
        <v>0</v>
      </c>
      <c r="G264" s="36">
        <f>SUMIFS(СВЦЭМ!$G$34:$G$777,СВЦЭМ!$A$34:$A$777,$A264,СВЦЭМ!$B$34:$B$777,G$240)+'СЕТ СН'!$F$15</f>
        <v>0</v>
      </c>
      <c r="H264" s="36">
        <f>SUMIFS(СВЦЭМ!$G$34:$G$777,СВЦЭМ!$A$34:$A$777,$A264,СВЦЭМ!$B$34:$B$777,H$240)+'СЕТ СН'!$F$15</f>
        <v>0</v>
      </c>
      <c r="I264" s="36">
        <f>SUMIFS(СВЦЭМ!$G$34:$G$777,СВЦЭМ!$A$34:$A$777,$A264,СВЦЭМ!$B$34:$B$777,I$240)+'СЕТ СН'!$F$15</f>
        <v>0</v>
      </c>
      <c r="J264" s="36">
        <f>SUMIFS(СВЦЭМ!$G$34:$G$777,СВЦЭМ!$A$34:$A$777,$A264,СВЦЭМ!$B$34:$B$777,J$240)+'СЕТ СН'!$F$15</f>
        <v>0</v>
      </c>
      <c r="K264" s="36">
        <f>SUMIFS(СВЦЭМ!$G$34:$G$777,СВЦЭМ!$A$34:$A$777,$A264,СВЦЭМ!$B$34:$B$777,K$240)+'СЕТ СН'!$F$15</f>
        <v>0</v>
      </c>
      <c r="L264" s="36">
        <f>SUMIFS(СВЦЭМ!$G$34:$G$777,СВЦЭМ!$A$34:$A$777,$A264,СВЦЭМ!$B$34:$B$777,L$240)+'СЕТ СН'!$F$15</f>
        <v>0</v>
      </c>
      <c r="M264" s="36">
        <f>SUMIFS(СВЦЭМ!$G$34:$G$777,СВЦЭМ!$A$34:$A$777,$A264,СВЦЭМ!$B$34:$B$777,M$240)+'СЕТ СН'!$F$15</f>
        <v>0</v>
      </c>
      <c r="N264" s="36">
        <f>SUMIFS(СВЦЭМ!$G$34:$G$777,СВЦЭМ!$A$34:$A$777,$A264,СВЦЭМ!$B$34:$B$777,N$240)+'СЕТ СН'!$F$15</f>
        <v>0</v>
      </c>
      <c r="O264" s="36">
        <f>SUMIFS(СВЦЭМ!$G$34:$G$777,СВЦЭМ!$A$34:$A$777,$A264,СВЦЭМ!$B$34:$B$777,O$240)+'СЕТ СН'!$F$15</f>
        <v>0</v>
      </c>
      <c r="P264" s="36">
        <f>SUMIFS(СВЦЭМ!$G$34:$G$777,СВЦЭМ!$A$34:$A$777,$A264,СВЦЭМ!$B$34:$B$777,P$240)+'СЕТ СН'!$F$15</f>
        <v>0</v>
      </c>
      <c r="Q264" s="36">
        <f>SUMIFS(СВЦЭМ!$G$34:$G$777,СВЦЭМ!$A$34:$A$777,$A264,СВЦЭМ!$B$34:$B$777,Q$240)+'СЕТ СН'!$F$15</f>
        <v>0</v>
      </c>
      <c r="R264" s="36">
        <f>SUMIFS(СВЦЭМ!$G$34:$G$777,СВЦЭМ!$A$34:$A$777,$A264,СВЦЭМ!$B$34:$B$777,R$240)+'СЕТ СН'!$F$15</f>
        <v>0</v>
      </c>
      <c r="S264" s="36">
        <f>SUMIFS(СВЦЭМ!$G$34:$G$777,СВЦЭМ!$A$34:$A$777,$A264,СВЦЭМ!$B$34:$B$777,S$240)+'СЕТ СН'!$F$15</f>
        <v>0</v>
      </c>
      <c r="T264" s="36">
        <f>SUMIFS(СВЦЭМ!$G$34:$G$777,СВЦЭМ!$A$34:$A$777,$A264,СВЦЭМ!$B$34:$B$777,T$240)+'СЕТ СН'!$F$15</f>
        <v>0</v>
      </c>
      <c r="U264" s="36">
        <f>SUMIFS(СВЦЭМ!$G$34:$G$777,СВЦЭМ!$A$34:$A$777,$A264,СВЦЭМ!$B$34:$B$777,U$240)+'СЕТ СН'!$F$15</f>
        <v>0</v>
      </c>
      <c r="V264" s="36">
        <f>SUMIFS(СВЦЭМ!$G$34:$G$777,СВЦЭМ!$A$34:$A$777,$A264,СВЦЭМ!$B$34:$B$777,V$240)+'СЕТ СН'!$F$15</f>
        <v>0</v>
      </c>
      <c r="W264" s="36">
        <f>SUMIFS(СВЦЭМ!$G$34:$G$777,СВЦЭМ!$A$34:$A$777,$A264,СВЦЭМ!$B$34:$B$777,W$240)+'СЕТ СН'!$F$15</f>
        <v>0</v>
      </c>
      <c r="X264" s="36">
        <f>SUMIFS(СВЦЭМ!$G$34:$G$777,СВЦЭМ!$A$34:$A$777,$A264,СВЦЭМ!$B$34:$B$777,X$240)+'СЕТ СН'!$F$15</f>
        <v>0</v>
      </c>
      <c r="Y264" s="36">
        <f>SUMIFS(СВЦЭМ!$G$34:$G$777,СВЦЭМ!$A$34:$A$777,$A264,СВЦЭМ!$B$34:$B$777,Y$240)+'СЕТ СН'!$F$15</f>
        <v>0</v>
      </c>
    </row>
    <row r="265" spans="1:25" ht="15.75" hidden="1" x14ac:dyDescent="0.2">
      <c r="A265" s="35">
        <f t="shared" si="7"/>
        <v>44252</v>
      </c>
      <c r="B265" s="36">
        <f>SUMIFS(СВЦЭМ!$G$34:$G$777,СВЦЭМ!$A$34:$A$777,$A265,СВЦЭМ!$B$34:$B$777,B$240)+'СЕТ СН'!$F$15</f>
        <v>0</v>
      </c>
      <c r="C265" s="36">
        <f>SUMIFS(СВЦЭМ!$G$34:$G$777,СВЦЭМ!$A$34:$A$777,$A265,СВЦЭМ!$B$34:$B$777,C$240)+'СЕТ СН'!$F$15</f>
        <v>0</v>
      </c>
      <c r="D265" s="36">
        <f>SUMIFS(СВЦЭМ!$G$34:$G$777,СВЦЭМ!$A$34:$A$777,$A265,СВЦЭМ!$B$34:$B$777,D$240)+'СЕТ СН'!$F$15</f>
        <v>0</v>
      </c>
      <c r="E265" s="36">
        <f>SUMIFS(СВЦЭМ!$G$34:$G$777,СВЦЭМ!$A$34:$A$777,$A265,СВЦЭМ!$B$34:$B$777,E$240)+'СЕТ СН'!$F$15</f>
        <v>0</v>
      </c>
      <c r="F265" s="36">
        <f>SUMIFS(СВЦЭМ!$G$34:$G$777,СВЦЭМ!$A$34:$A$777,$A265,СВЦЭМ!$B$34:$B$777,F$240)+'СЕТ СН'!$F$15</f>
        <v>0</v>
      </c>
      <c r="G265" s="36">
        <f>SUMIFS(СВЦЭМ!$G$34:$G$777,СВЦЭМ!$A$34:$A$777,$A265,СВЦЭМ!$B$34:$B$777,G$240)+'СЕТ СН'!$F$15</f>
        <v>0</v>
      </c>
      <c r="H265" s="36">
        <f>SUMIFS(СВЦЭМ!$G$34:$G$777,СВЦЭМ!$A$34:$A$777,$A265,СВЦЭМ!$B$34:$B$777,H$240)+'СЕТ СН'!$F$15</f>
        <v>0</v>
      </c>
      <c r="I265" s="36">
        <f>SUMIFS(СВЦЭМ!$G$34:$G$777,СВЦЭМ!$A$34:$A$777,$A265,СВЦЭМ!$B$34:$B$777,I$240)+'СЕТ СН'!$F$15</f>
        <v>0</v>
      </c>
      <c r="J265" s="36">
        <f>SUMIFS(СВЦЭМ!$G$34:$G$777,СВЦЭМ!$A$34:$A$777,$A265,СВЦЭМ!$B$34:$B$777,J$240)+'СЕТ СН'!$F$15</f>
        <v>0</v>
      </c>
      <c r="K265" s="36">
        <f>SUMIFS(СВЦЭМ!$G$34:$G$777,СВЦЭМ!$A$34:$A$777,$A265,СВЦЭМ!$B$34:$B$777,K$240)+'СЕТ СН'!$F$15</f>
        <v>0</v>
      </c>
      <c r="L265" s="36">
        <f>SUMIFS(СВЦЭМ!$G$34:$G$777,СВЦЭМ!$A$34:$A$777,$A265,СВЦЭМ!$B$34:$B$777,L$240)+'СЕТ СН'!$F$15</f>
        <v>0</v>
      </c>
      <c r="M265" s="36">
        <f>SUMIFS(СВЦЭМ!$G$34:$G$777,СВЦЭМ!$A$34:$A$777,$A265,СВЦЭМ!$B$34:$B$777,M$240)+'СЕТ СН'!$F$15</f>
        <v>0</v>
      </c>
      <c r="N265" s="36">
        <f>SUMIFS(СВЦЭМ!$G$34:$G$777,СВЦЭМ!$A$34:$A$777,$A265,СВЦЭМ!$B$34:$B$777,N$240)+'СЕТ СН'!$F$15</f>
        <v>0</v>
      </c>
      <c r="O265" s="36">
        <f>SUMIFS(СВЦЭМ!$G$34:$G$777,СВЦЭМ!$A$34:$A$777,$A265,СВЦЭМ!$B$34:$B$777,O$240)+'СЕТ СН'!$F$15</f>
        <v>0</v>
      </c>
      <c r="P265" s="36">
        <f>SUMIFS(СВЦЭМ!$G$34:$G$777,СВЦЭМ!$A$34:$A$777,$A265,СВЦЭМ!$B$34:$B$777,P$240)+'СЕТ СН'!$F$15</f>
        <v>0</v>
      </c>
      <c r="Q265" s="36">
        <f>SUMIFS(СВЦЭМ!$G$34:$G$777,СВЦЭМ!$A$34:$A$777,$A265,СВЦЭМ!$B$34:$B$777,Q$240)+'СЕТ СН'!$F$15</f>
        <v>0</v>
      </c>
      <c r="R265" s="36">
        <f>SUMIFS(СВЦЭМ!$G$34:$G$777,СВЦЭМ!$A$34:$A$777,$A265,СВЦЭМ!$B$34:$B$777,R$240)+'СЕТ СН'!$F$15</f>
        <v>0</v>
      </c>
      <c r="S265" s="36">
        <f>SUMIFS(СВЦЭМ!$G$34:$G$777,СВЦЭМ!$A$34:$A$777,$A265,СВЦЭМ!$B$34:$B$777,S$240)+'СЕТ СН'!$F$15</f>
        <v>0</v>
      </c>
      <c r="T265" s="36">
        <f>SUMIFS(СВЦЭМ!$G$34:$G$777,СВЦЭМ!$A$34:$A$777,$A265,СВЦЭМ!$B$34:$B$777,T$240)+'СЕТ СН'!$F$15</f>
        <v>0</v>
      </c>
      <c r="U265" s="36">
        <f>SUMIFS(СВЦЭМ!$G$34:$G$777,СВЦЭМ!$A$34:$A$777,$A265,СВЦЭМ!$B$34:$B$777,U$240)+'СЕТ СН'!$F$15</f>
        <v>0</v>
      </c>
      <c r="V265" s="36">
        <f>SUMIFS(СВЦЭМ!$G$34:$G$777,СВЦЭМ!$A$34:$A$777,$A265,СВЦЭМ!$B$34:$B$777,V$240)+'СЕТ СН'!$F$15</f>
        <v>0</v>
      </c>
      <c r="W265" s="36">
        <f>SUMIFS(СВЦЭМ!$G$34:$G$777,СВЦЭМ!$A$34:$A$777,$A265,СВЦЭМ!$B$34:$B$777,W$240)+'СЕТ СН'!$F$15</f>
        <v>0</v>
      </c>
      <c r="X265" s="36">
        <f>SUMIFS(СВЦЭМ!$G$34:$G$777,СВЦЭМ!$A$34:$A$777,$A265,СВЦЭМ!$B$34:$B$777,X$240)+'СЕТ СН'!$F$15</f>
        <v>0</v>
      </c>
      <c r="Y265" s="36">
        <f>SUMIFS(СВЦЭМ!$G$34:$G$777,СВЦЭМ!$A$34:$A$777,$A265,СВЦЭМ!$B$34:$B$777,Y$240)+'СЕТ СН'!$F$15</f>
        <v>0</v>
      </c>
    </row>
    <row r="266" spans="1:25" ht="15.75" hidden="1" x14ac:dyDescent="0.2">
      <c r="A266" s="35">
        <f t="shared" si="7"/>
        <v>44253</v>
      </c>
      <c r="B266" s="36">
        <f>SUMIFS(СВЦЭМ!$G$34:$G$777,СВЦЭМ!$A$34:$A$777,$A266,СВЦЭМ!$B$34:$B$777,B$240)+'СЕТ СН'!$F$15</f>
        <v>0</v>
      </c>
      <c r="C266" s="36">
        <f>SUMIFS(СВЦЭМ!$G$34:$G$777,СВЦЭМ!$A$34:$A$777,$A266,СВЦЭМ!$B$34:$B$777,C$240)+'СЕТ СН'!$F$15</f>
        <v>0</v>
      </c>
      <c r="D266" s="36">
        <f>SUMIFS(СВЦЭМ!$G$34:$G$777,СВЦЭМ!$A$34:$A$777,$A266,СВЦЭМ!$B$34:$B$777,D$240)+'СЕТ СН'!$F$15</f>
        <v>0</v>
      </c>
      <c r="E266" s="36">
        <f>SUMIFS(СВЦЭМ!$G$34:$G$777,СВЦЭМ!$A$34:$A$777,$A266,СВЦЭМ!$B$34:$B$777,E$240)+'СЕТ СН'!$F$15</f>
        <v>0</v>
      </c>
      <c r="F266" s="36">
        <f>SUMIFS(СВЦЭМ!$G$34:$G$777,СВЦЭМ!$A$34:$A$777,$A266,СВЦЭМ!$B$34:$B$777,F$240)+'СЕТ СН'!$F$15</f>
        <v>0</v>
      </c>
      <c r="G266" s="36">
        <f>SUMIFS(СВЦЭМ!$G$34:$G$777,СВЦЭМ!$A$34:$A$777,$A266,СВЦЭМ!$B$34:$B$777,G$240)+'СЕТ СН'!$F$15</f>
        <v>0</v>
      </c>
      <c r="H266" s="36">
        <f>SUMIFS(СВЦЭМ!$G$34:$G$777,СВЦЭМ!$A$34:$A$777,$A266,СВЦЭМ!$B$34:$B$777,H$240)+'СЕТ СН'!$F$15</f>
        <v>0</v>
      </c>
      <c r="I266" s="36">
        <f>SUMIFS(СВЦЭМ!$G$34:$G$777,СВЦЭМ!$A$34:$A$777,$A266,СВЦЭМ!$B$34:$B$777,I$240)+'СЕТ СН'!$F$15</f>
        <v>0</v>
      </c>
      <c r="J266" s="36">
        <f>SUMIFS(СВЦЭМ!$G$34:$G$777,СВЦЭМ!$A$34:$A$777,$A266,СВЦЭМ!$B$34:$B$777,J$240)+'СЕТ СН'!$F$15</f>
        <v>0</v>
      </c>
      <c r="K266" s="36">
        <f>SUMIFS(СВЦЭМ!$G$34:$G$777,СВЦЭМ!$A$34:$A$777,$A266,СВЦЭМ!$B$34:$B$777,K$240)+'СЕТ СН'!$F$15</f>
        <v>0</v>
      </c>
      <c r="L266" s="36">
        <f>SUMIFS(СВЦЭМ!$G$34:$G$777,СВЦЭМ!$A$34:$A$777,$A266,СВЦЭМ!$B$34:$B$777,L$240)+'СЕТ СН'!$F$15</f>
        <v>0</v>
      </c>
      <c r="M266" s="36">
        <f>SUMIFS(СВЦЭМ!$G$34:$G$777,СВЦЭМ!$A$34:$A$777,$A266,СВЦЭМ!$B$34:$B$777,M$240)+'СЕТ СН'!$F$15</f>
        <v>0</v>
      </c>
      <c r="N266" s="36">
        <f>SUMIFS(СВЦЭМ!$G$34:$G$777,СВЦЭМ!$A$34:$A$777,$A266,СВЦЭМ!$B$34:$B$777,N$240)+'СЕТ СН'!$F$15</f>
        <v>0</v>
      </c>
      <c r="O266" s="36">
        <f>SUMIFS(СВЦЭМ!$G$34:$G$777,СВЦЭМ!$A$34:$A$777,$A266,СВЦЭМ!$B$34:$B$777,O$240)+'СЕТ СН'!$F$15</f>
        <v>0</v>
      </c>
      <c r="P266" s="36">
        <f>SUMIFS(СВЦЭМ!$G$34:$G$777,СВЦЭМ!$A$34:$A$777,$A266,СВЦЭМ!$B$34:$B$777,P$240)+'СЕТ СН'!$F$15</f>
        <v>0</v>
      </c>
      <c r="Q266" s="36">
        <f>SUMIFS(СВЦЭМ!$G$34:$G$777,СВЦЭМ!$A$34:$A$777,$A266,СВЦЭМ!$B$34:$B$777,Q$240)+'СЕТ СН'!$F$15</f>
        <v>0</v>
      </c>
      <c r="R266" s="36">
        <f>SUMIFS(СВЦЭМ!$G$34:$G$777,СВЦЭМ!$A$34:$A$777,$A266,СВЦЭМ!$B$34:$B$777,R$240)+'СЕТ СН'!$F$15</f>
        <v>0</v>
      </c>
      <c r="S266" s="36">
        <f>SUMIFS(СВЦЭМ!$G$34:$G$777,СВЦЭМ!$A$34:$A$777,$A266,СВЦЭМ!$B$34:$B$777,S$240)+'СЕТ СН'!$F$15</f>
        <v>0</v>
      </c>
      <c r="T266" s="36">
        <f>SUMIFS(СВЦЭМ!$G$34:$G$777,СВЦЭМ!$A$34:$A$777,$A266,СВЦЭМ!$B$34:$B$777,T$240)+'СЕТ СН'!$F$15</f>
        <v>0</v>
      </c>
      <c r="U266" s="36">
        <f>SUMIFS(СВЦЭМ!$G$34:$G$777,СВЦЭМ!$A$34:$A$777,$A266,СВЦЭМ!$B$34:$B$777,U$240)+'СЕТ СН'!$F$15</f>
        <v>0</v>
      </c>
      <c r="V266" s="36">
        <f>SUMIFS(СВЦЭМ!$G$34:$G$777,СВЦЭМ!$A$34:$A$777,$A266,СВЦЭМ!$B$34:$B$777,V$240)+'СЕТ СН'!$F$15</f>
        <v>0</v>
      </c>
      <c r="W266" s="36">
        <f>SUMIFS(СВЦЭМ!$G$34:$G$777,СВЦЭМ!$A$34:$A$777,$A266,СВЦЭМ!$B$34:$B$777,W$240)+'СЕТ СН'!$F$15</f>
        <v>0</v>
      </c>
      <c r="X266" s="36">
        <f>SUMIFS(СВЦЭМ!$G$34:$G$777,СВЦЭМ!$A$34:$A$777,$A266,СВЦЭМ!$B$34:$B$777,X$240)+'СЕТ СН'!$F$15</f>
        <v>0</v>
      </c>
      <c r="Y266" s="36">
        <f>SUMIFS(СВЦЭМ!$G$34:$G$777,СВЦЭМ!$A$34:$A$777,$A266,СВЦЭМ!$B$34:$B$777,Y$240)+'СЕТ СН'!$F$15</f>
        <v>0</v>
      </c>
    </row>
    <row r="267" spans="1:25" ht="15.75" hidden="1" x14ac:dyDescent="0.2">
      <c r="A267" s="35">
        <f t="shared" si="7"/>
        <v>44254</v>
      </c>
      <c r="B267" s="36">
        <f>SUMIFS(СВЦЭМ!$G$34:$G$777,СВЦЭМ!$A$34:$A$777,$A267,СВЦЭМ!$B$34:$B$777,B$240)+'СЕТ СН'!$F$15</f>
        <v>0</v>
      </c>
      <c r="C267" s="36">
        <f>SUMIFS(СВЦЭМ!$G$34:$G$777,СВЦЭМ!$A$34:$A$777,$A267,СВЦЭМ!$B$34:$B$777,C$240)+'СЕТ СН'!$F$15</f>
        <v>0</v>
      </c>
      <c r="D267" s="36">
        <f>SUMIFS(СВЦЭМ!$G$34:$G$777,СВЦЭМ!$A$34:$A$777,$A267,СВЦЭМ!$B$34:$B$777,D$240)+'СЕТ СН'!$F$15</f>
        <v>0</v>
      </c>
      <c r="E267" s="36">
        <f>SUMIFS(СВЦЭМ!$G$34:$G$777,СВЦЭМ!$A$34:$A$777,$A267,СВЦЭМ!$B$34:$B$777,E$240)+'СЕТ СН'!$F$15</f>
        <v>0</v>
      </c>
      <c r="F267" s="36">
        <f>SUMIFS(СВЦЭМ!$G$34:$G$777,СВЦЭМ!$A$34:$A$777,$A267,СВЦЭМ!$B$34:$B$777,F$240)+'СЕТ СН'!$F$15</f>
        <v>0</v>
      </c>
      <c r="G267" s="36">
        <f>SUMIFS(СВЦЭМ!$G$34:$G$777,СВЦЭМ!$A$34:$A$777,$A267,СВЦЭМ!$B$34:$B$777,G$240)+'СЕТ СН'!$F$15</f>
        <v>0</v>
      </c>
      <c r="H267" s="36">
        <f>SUMIFS(СВЦЭМ!$G$34:$G$777,СВЦЭМ!$A$34:$A$777,$A267,СВЦЭМ!$B$34:$B$777,H$240)+'СЕТ СН'!$F$15</f>
        <v>0</v>
      </c>
      <c r="I267" s="36">
        <f>SUMIFS(СВЦЭМ!$G$34:$G$777,СВЦЭМ!$A$34:$A$777,$A267,СВЦЭМ!$B$34:$B$777,I$240)+'СЕТ СН'!$F$15</f>
        <v>0</v>
      </c>
      <c r="J267" s="36">
        <f>SUMIFS(СВЦЭМ!$G$34:$G$777,СВЦЭМ!$A$34:$A$777,$A267,СВЦЭМ!$B$34:$B$777,J$240)+'СЕТ СН'!$F$15</f>
        <v>0</v>
      </c>
      <c r="K267" s="36">
        <f>SUMIFS(СВЦЭМ!$G$34:$G$777,СВЦЭМ!$A$34:$A$777,$A267,СВЦЭМ!$B$34:$B$777,K$240)+'СЕТ СН'!$F$15</f>
        <v>0</v>
      </c>
      <c r="L267" s="36">
        <f>SUMIFS(СВЦЭМ!$G$34:$G$777,СВЦЭМ!$A$34:$A$777,$A267,СВЦЭМ!$B$34:$B$777,L$240)+'СЕТ СН'!$F$15</f>
        <v>0</v>
      </c>
      <c r="M267" s="36">
        <f>SUMIFS(СВЦЭМ!$G$34:$G$777,СВЦЭМ!$A$34:$A$777,$A267,СВЦЭМ!$B$34:$B$777,M$240)+'СЕТ СН'!$F$15</f>
        <v>0</v>
      </c>
      <c r="N267" s="36">
        <f>SUMIFS(СВЦЭМ!$G$34:$G$777,СВЦЭМ!$A$34:$A$777,$A267,СВЦЭМ!$B$34:$B$777,N$240)+'СЕТ СН'!$F$15</f>
        <v>0</v>
      </c>
      <c r="O267" s="36">
        <f>SUMIFS(СВЦЭМ!$G$34:$G$777,СВЦЭМ!$A$34:$A$777,$A267,СВЦЭМ!$B$34:$B$777,O$240)+'СЕТ СН'!$F$15</f>
        <v>0</v>
      </c>
      <c r="P267" s="36">
        <f>SUMIFS(СВЦЭМ!$G$34:$G$777,СВЦЭМ!$A$34:$A$777,$A267,СВЦЭМ!$B$34:$B$777,P$240)+'СЕТ СН'!$F$15</f>
        <v>0</v>
      </c>
      <c r="Q267" s="36">
        <f>SUMIFS(СВЦЭМ!$G$34:$G$777,СВЦЭМ!$A$34:$A$777,$A267,СВЦЭМ!$B$34:$B$777,Q$240)+'СЕТ СН'!$F$15</f>
        <v>0</v>
      </c>
      <c r="R267" s="36">
        <f>SUMIFS(СВЦЭМ!$G$34:$G$777,СВЦЭМ!$A$34:$A$777,$A267,СВЦЭМ!$B$34:$B$777,R$240)+'СЕТ СН'!$F$15</f>
        <v>0</v>
      </c>
      <c r="S267" s="36">
        <f>SUMIFS(СВЦЭМ!$G$34:$G$777,СВЦЭМ!$A$34:$A$777,$A267,СВЦЭМ!$B$34:$B$777,S$240)+'СЕТ СН'!$F$15</f>
        <v>0</v>
      </c>
      <c r="T267" s="36">
        <f>SUMIFS(СВЦЭМ!$G$34:$G$777,СВЦЭМ!$A$34:$A$777,$A267,СВЦЭМ!$B$34:$B$777,T$240)+'СЕТ СН'!$F$15</f>
        <v>0</v>
      </c>
      <c r="U267" s="36">
        <f>SUMIFS(СВЦЭМ!$G$34:$G$777,СВЦЭМ!$A$34:$A$777,$A267,СВЦЭМ!$B$34:$B$777,U$240)+'СЕТ СН'!$F$15</f>
        <v>0</v>
      </c>
      <c r="V267" s="36">
        <f>SUMIFS(СВЦЭМ!$G$34:$G$777,СВЦЭМ!$A$34:$A$777,$A267,СВЦЭМ!$B$34:$B$777,V$240)+'СЕТ СН'!$F$15</f>
        <v>0</v>
      </c>
      <c r="W267" s="36">
        <f>SUMIFS(СВЦЭМ!$G$34:$G$777,СВЦЭМ!$A$34:$A$777,$A267,СВЦЭМ!$B$34:$B$777,W$240)+'СЕТ СН'!$F$15</f>
        <v>0</v>
      </c>
      <c r="X267" s="36">
        <f>SUMIFS(СВЦЭМ!$G$34:$G$777,СВЦЭМ!$A$34:$A$777,$A267,СВЦЭМ!$B$34:$B$777,X$240)+'СЕТ СН'!$F$15</f>
        <v>0</v>
      </c>
      <c r="Y267" s="36">
        <f>SUMIFS(СВЦЭМ!$G$34:$G$777,СВЦЭМ!$A$34:$A$777,$A267,СВЦЭМ!$B$34:$B$777,Y$240)+'СЕТ СН'!$F$15</f>
        <v>0</v>
      </c>
    </row>
    <row r="268" spans="1:25" ht="15.75" hidden="1" x14ac:dyDescent="0.2">
      <c r="A268" s="35">
        <f t="shared" si="7"/>
        <v>44255</v>
      </c>
      <c r="B268" s="36">
        <f>SUMIFS(СВЦЭМ!$G$34:$G$777,СВЦЭМ!$A$34:$A$777,$A268,СВЦЭМ!$B$34:$B$777,B$240)+'СЕТ СН'!$F$15</f>
        <v>0</v>
      </c>
      <c r="C268" s="36">
        <f>SUMIFS(СВЦЭМ!$G$34:$G$777,СВЦЭМ!$A$34:$A$777,$A268,СВЦЭМ!$B$34:$B$777,C$240)+'СЕТ СН'!$F$15</f>
        <v>0</v>
      </c>
      <c r="D268" s="36">
        <f>SUMIFS(СВЦЭМ!$G$34:$G$777,СВЦЭМ!$A$34:$A$777,$A268,СВЦЭМ!$B$34:$B$777,D$240)+'СЕТ СН'!$F$15</f>
        <v>0</v>
      </c>
      <c r="E268" s="36">
        <f>SUMIFS(СВЦЭМ!$G$34:$G$777,СВЦЭМ!$A$34:$A$777,$A268,СВЦЭМ!$B$34:$B$777,E$240)+'СЕТ СН'!$F$15</f>
        <v>0</v>
      </c>
      <c r="F268" s="36">
        <f>SUMIFS(СВЦЭМ!$G$34:$G$777,СВЦЭМ!$A$34:$A$777,$A268,СВЦЭМ!$B$34:$B$777,F$240)+'СЕТ СН'!$F$15</f>
        <v>0</v>
      </c>
      <c r="G268" s="36">
        <f>SUMIFS(СВЦЭМ!$G$34:$G$777,СВЦЭМ!$A$34:$A$777,$A268,СВЦЭМ!$B$34:$B$777,G$240)+'СЕТ СН'!$F$15</f>
        <v>0</v>
      </c>
      <c r="H268" s="36">
        <f>SUMIFS(СВЦЭМ!$G$34:$G$777,СВЦЭМ!$A$34:$A$777,$A268,СВЦЭМ!$B$34:$B$777,H$240)+'СЕТ СН'!$F$15</f>
        <v>0</v>
      </c>
      <c r="I268" s="36">
        <f>SUMIFS(СВЦЭМ!$G$34:$G$777,СВЦЭМ!$A$34:$A$777,$A268,СВЦЭМ!$B$34:$B$777,I$240)+'СЕТ СН'!$F$15</f>
        <v>0</v>
      </c>
      <c r="J268" s="36">
        <f>SUMIFS(СВЦЭМ!$G$34:$G$777,СВЦЭМ!$A$34:$A$777,$A268,СВЦЭМ!$B$34:$B$777,J$240)+'СЕТ СН'!$F$15</f>
        <v>0</v>
      </c>
      <c r="K268" s="36">
        <f>SUMIFS(СВЦЭМ!$G$34:$G$777,СВЦЭМ!$A$34:$A$777,$A268,СВЦЭМ!$B$34:$B$777,K$240)+'СЕТ СН'!$F$15</f>
        <v>0</v>
      </c>
      <c r="L268" s="36">
        <f>SUMIFS(СВЦЭМ!$G$34:$G$777,СВЦЭМ!$A$34:$A$777,$A268,СВЦЭМ!$B$34:$B$777,L$240)+'СЕТ СН'!$F$15</f>
        <v>0</v>
      </c>
      <c r="M268" s="36">
        <f>SUMIFS(СВЦЭМ!$G$34:$G$777,СВЦЭМ!$A$34:$A$777,$A268,СВЦЭМ!$B$34:$B$777,M$240)+'СЕТ СН'!$F$15</f>
        <v>0</v>
      </c>
      <c r="N268" s="36">
        <f>SUMIFS(СВЦЭМ!$G$34:$G$777,СВЦЭМ!$A$34:$A$777,$A268,СВЦЭМ!$B$34:$B$777,N$240)+'СЕТ СН'!$F$15</f>
        <v>0</v>
      </c>
      <c r="O268" s="36">
        <f>SUMIFS(СВЦЭМ!$G$34:$G$777,СВЦЭМ!$A$34:$A$777,$A268,СВЦЭМ!$B$34:$B$777,O$240)+'СЕТ СН'!$F$15</f>
        <v>0</v>
      </c>
      <c r="P268" s="36">
        <f>SUMIFS(СВЦЭМ!$G$34:$G$777,СВЦЭМ!$A$34:$A$777,$A268,СВЦЭМ!$B$34:$B$777,P$240)+'СЕТ СН'!$F$15</f>
        <v>0</v>
      </c>
      <c r="Q268" s="36">
        <f>SUMIFS(СВЦЭМ!$G$34:$G$777,СВЦЭМ!$A$34:$A$777,$A268,СВЦЭМ!$B$34:$B$777,Q$240)+'СЕТ СН'!$F$15</f>
        <v>0</v>
      </c>
      <c r="R268" s="36">
        <f>SUMIFS(СВЦЭМ!$G$34:$G$777,СВЦЭМ!$A$34:$A$777,$A268,СВЦЭМ!$B$34:$B$777,R$240)+'СЕТ СН'!$F$15</f>
        <v>0</v>
      </c>
      <c r="S268" s="36">
        <f>SUMIFS(СВЦЭМ!$G$34:$G$777,СВЦЭМ!$A$34:$A$777,$A268,СВЦЭМ!$B$34:$B$777,S$240)+'СЕТ СН'!$F$15</f>
        <v>0</v>
      </c>
      <c r="T268" s="36">
        <f>SUMIFS(СВЦЭМ!$G$34:$G$777,СВЦЭМ!$A$34:$A$777,$A268,СВЦЭМ!$B$34:$B$777,T$240)+'СЕТ СН'!$F$15</f>
        <v>0</v>
      </c>
      <c r="U268" s="36">
        <f>SUMIFS(СВЦЭМ!$G$34:$G$777,СВЦЭМ!$A$34:$A$777,$A268,СВЦЭМ!$B$34:$B$777,U$240)+'СЕТ СН'!$F$15</f>
        <v>0</v>
      </c>
      <c r="V268" s="36">
        <f>SUMIFS(СВЦЭМ!$G$34:$G$777,СВЦЭМ!$A$34:$A$777,$A268,СВЦЭМ!$B$34:$B$777,V$240)+'СЕТ СН'!$F$15</f>
        <v>0</v>
      </c>
      <c r="W268" s="36">
        <f>SUMIFS(СВЦЭМ!$G$34:$G$777,СВЦЭМ!$A$34:$A$777,$A268,СВЦЭМ!$B$34:$B$777,W$240)+'СЕТ СН'!$F$15</f>
        <v>0</v>
      </c>
      <c r="X268" s="36">
        <f>SUMIFS(СВЦЭМ!$G$34:$G$777,СВЦЭМ!$A$34:$A$777,$A268,СВЦЭМ!$B$34:$B$777,X$240)+'СЕТ СН'!$F$15</f>
        <v>0</v>
      </c>
      <c r="Y268" s="36">
        <f>SUMIFS(СВЦЭМ!$G$34:$G$777,СВЦЭМ!$A$34:$A$777,$A268,СВЦЭМ!$B$34:$B$777,Y$240)+'СЕТ СН'!$F$15</f>
        <v>0</v>
      </c>
    </row>
    <row r="269" spans="1:25" ht="15.75" hidden="1" x14ac:dyDescent="0.2">
      <c r="A269" s="35">
        <f t="shared" si="7"/>
        <v>44256</v>
      </c>
      <c r="B269" s="36">
        <f>SUMIFS(СВЦЭМ!$G$34:$G$777,СВЦЭМ!$A$34:$A$777,$A269,СВЦЭМ!$B$34:$B$777,B$240)+'СЕТ СН'!$F$15</f>
        <v>0</v>
      </c>
      <c r="C269" s="36">
        <f>SUMIFS(СВЦЭМ!$G$34:$G$777,СВЦЭМ!$A$34:$A$777,$A269,СВЦЭМ!$B$34:$B$777,C$240)+'СЕТ СН'!$F$15</f>
        <v>0</v>
      </c>
      <c r="D269" s="36">
        <f>SUMIFS(СВЦЭМ!$G$34:$G$777,СВЦЭМ!$A$34:$A$777,$A269,СВЦЭМ!$B$34:$B$777,D$240)+'СЕТ СН'!$F$15</f>
        <v>0</v>
      </c>
      <c r="E269" s="36">
        <f>SUMIFS(СВЦЭМ!$G$34:$G$777,СВЦЭМ!$A$34:$A$777,$A269,СВЦЭМ!$B$34:$B$777,E$240)+'СЕТ СН'!$F$15</f>
        <v>0</v>
      </c>
      <c r="F269" s="36">
        <f>SUMIFS(СВЦЭМ!$G$34:$G$777,СВЦЭМ!$A$34:$A$777,$A269,СВЦЭМ!$B$34:$B$777,F$240)+'СЕТ СН'!$F$15</f>
        <v>0</v>
      </c>
      <c r="G269" s="36">
        <f>SUMIFS(СВЦЭМ!$G$34:$G$777,СВЦЭМ!$A$34:$A$777,$A269,СВЦЭМ!$B$34:$B$777,G$240)+'СЕТ СН'!$F$15</f>
        <v>0</v>
      </c>
      <c r="H269" s="36">
        <f>SUMIFS(СВЦЭМ!$G$34:$G$777,СВЦЭМ!$A$34:$A$777,$A269,СВЦЭМ!$B$34:$B$777,H$240)+'СЕТ СН'!$F$15</f>
        <v>0</v>
      </c>
      <c r="I269" s="36">
        <f>SUMIFS(СВЦЭМ!$G$34:$G$777,СВЦЭМ!$A$34:$A$777,$A269,СВЦЭМ!$B$34:$B$777,I$240)+'СЕТ СН'!$F$15</f>
        <v>0</v>
      </c>
      <c r="J269" s="36">
        <f>SUMIFS(СВЦЭМ!$G$34:$G$777,СВЦЭМ!$A$34:$A$777,$A269,СВЦЭМ!$B$34:$B$777,J$240)+'СЕТ СН'!$F$15</f>
        <v>0</v>
      </c>
      <c r="K269" s="36">
        <f>SUMIFS(СВЦЭМ!$G$34:$G$777,СВЦЭМ!$A$34:$A$777,$A269,СВЦЭМ!$B$34:$B$777,K$240)+'СЕТ СН'!$F$15</f>
        <v>0</v>
      </c>
      <c r="L269" s="36">
        <f>SUMIFS(СВЦЭМ!$G$34:$G$777,СВЦЭМ!$A$34:$A$777,$A269,СВЦЭМ!$B$34:$B$777,L$240)+'СЕТ СН'!$F$15</f>
        <v>0</v>
      </c>
      <c r="M269" s="36">
        <f>SUMIFS(СВЦЭМ!$G$34:$G$777,СВЦЭМ!$A$34:$A$777,$A269,СВЦЭМ!$B$34:$B$777,M$240)+'СЕТ СН'!$F$15</f>
        <v>0</v>
      </c>
      <c r="N269" s="36">
        <f>SUMIFS(СВЦЭМ!$G$34:$G$777,СВЦЭМ!$A$34:$A$777,$A269,СВЦЭМ!$B$34:$B$777,N$240)+'СЕТ СН'!$F$15</f>
        <v>0</v>
      </c>
      <c r="O269" s="36">
        <f>SUMIFS(СВЦЭМ!$G$34:$G$777,СВЦЭМ!$A$34:$A$777,$A269,СВЦЭМ!$B$34:$B$777,O$240)+'СЕТ СН'!$F$15</f>
        <v>0</v>
      </c>
      <c r="P269" s="36">
        <f>SUMIFS(СВЦЭМ!$G$34:$G$777,СВЦЭМ!$A$34:$A$777,$A269,СВЦЭМ!$B$34:$B$777,P$240)+'СЕТ СН'!$F$15</f>
        <v>0</v>
      </c>
      <c r="Q269" s="36">
        <f>SUMIFS(СВЦЭМ!$G$34:$G$777,СВЦЭМ!$A$34:$A$777,$A269,СВЦЭМ!$B$34:$B$777,Q$240)+'СЕТ СН'!$F$15</f>
        <v>0</v>
      </c>
      <c r="R269" s="36">
        <f>SUMIFS(СВЦЭМ!$G$34:$G$777,СВЦЭМ!$A$34:$A$777,$A269,СВЦЭМ!$B$34:$B$777,R$240)+'СЕТ СН'!$F$15</f>
        <v>0</v>
      </c>
      <c r="S269" s="36">
        <f>SUMIFS(СВЦЭМ!$G$34:$G$777,СВЦЭМ!$A$34:$A$777,$A269,СВЦЭМ!$B$34:$B$777,S$240)+'СЕТ СН'!$F$15</f>
        <v>0</v>
      </c>
      <c r="T269" s="36">
        <f>SUMIFS(СВЦЭМ!$G$34:$G$777,СВЦЭМ!$A$34:$A$777,$A269,СВЦЭМ!$B$34:$B$777,T$240)+'СЕТ СН'!$F$15</f>
        <v>0</v>
      </c>
      <c r="U269" s="36">
        <f>SUMIFS(СВЦЭМ!$G$34:$G$777,СВЦЭМ!$A$34:$A$777,$A269,СВЦЭМ!$B$34:$B$777,U$240)+'СЕТ СН'!$F$15</f>
        <v>0</v>
      </c>
      <c r="V269" s="36">
        <f>SUMIFS(СВЦЭМ!$G$34:$G$777,СВЦЭМ!$A$34:$A$777,$A269,СВЦЭМ!$B$34:$B$777,V$240)+'СЕТ СН'!$F$15</f>
        <v>0</v>
      </c>
      <c r="W269" s="36">
        <f>SUMIFS(СВЦЭМ!$G$34:$G$777,СВЦЭМ!$A$34:$A$777,$A269,СВЦЭМ!$B$34:$B$777,W$240)+'СЕТ СН'!$F$15</f>
        <v>0</v>
      </c>
      <c r="X269" s="36">
        <f>SUMIFS(СВЦЭМ!$G$34:$G$777,СВЦЭМ!$A$34:$A$777,$A269,СВЦЭМ!$B$34:$B$777,X$240)+'СЕТ СН'!$F$15</f>
        <v>0</v>
      </c>
      <c r="Y269" s="36">
        <f>SUMIFS(СВЦЭМ!$G$34:$G$777,СВЦЭМ!$A$34:$A$777,$A269,СВЦЭМ!$B$34:$B$777,Y$240)+'СЕТ СН'!$F$15</f>
        <v>0</v>
      </c>
    </row>
    <row r="270" spans="1:25" ht="15.75" hidden="1" x14ac:dyDescent="0.2">
      <c r="A270" s="35">
        <f t="shared" si="7"/>
        <v>44257</v>
      </c>
      <c r="B270" s="36">
        <f>SUMIFS(СВЦЭМ!$G$34:$G$777,СВЦЭМ!$A$34:$A$777,$A270,СВЦЭМ!$B$34:$B$777,B$240)+'СЕТ СН'!$F$15</f>
        <v>0</v>
      </c>
      <c r="C270" s="36">
        <f>SUMIFS(СВЦЭМ!$G$34:$G$777,СВЦЭМ!$A$34:$A$777,$A270,СВЦЭМ!$B$34:$B$777,C$240)+'СЕТ СН'!$F$15</f>
        <v>0</v>
      </c>
      <c r="D270" s="36">
        <f>SUMIFS(СВЦЭМ!$G$34:$G$777,СВЦЭМ!$A$34:$A$777,$A270,СВЦЭМ!$B$34:$B$777,D$240)+'СЕТ СН'!$F$15</f>
        <v>0</v>
      </c>
      <c r="E270" s="36">
        <f>SUMIFS(СВЦЭМ!$G$34:$G$777,СВЦЭМ!$A$34:$A$777,$A270,СВЦЭМ!$B$34:$B$777,E$240)+'СЕТ СН'!$F$15</f>
        <v>0</v>
      </c>
      <c r="F270" s="36">
        <f>SUMIFS(СВЦЭМ!$G$34:$G$777,СВЦЭМ!$A$34:$A$777,$A270,СВЦЭМ!$B$34:$B$777,F$240)+'СЕТ СН'!$F$15</f>
        <v>0</v>
      </c>
      <c r="G270" s="36">
        <f>SUMIFS(СВЦЭМ!$G$34:$G$777,СВЦЭМ!$A$34:$A$777,$A270,СВЦЭМ!$B$34:$B$777,G$240)+'СЕТ СН'!$F$15</f>
        <v>0</v>
      </c>
      <c r="H270" s="36">
        <f>SUMIFS(СВЦЭМ!$G$34:$G$777,СВЦЭМ!$A$34:$A$777,$A270,СВЦЭМ!$B$34:$B$777,H$240)+'СЕТ СН'!$F$15</f>
        <v>0</v>
      </c>
      <c r="I270" s="36">
        <f>SUMIFS(СВЦЭМ!$G$34:$G$777,СВЦЭМ!$A$34:$A$777,$A270,СВЦЭМ!$B$34:$B$777,I$240)+'СЕТ СН'!$F$15</f>
        <v>0</v>
      </c>
      <c r="J270" s="36">
        <f>SUMIFS(СВЦЭМ!$G$34:$G$777,СВЦЭМ!$A$34:$A$777,$A270,СВЦЭМ!$B$34:$B$777,J$240)+'СЕТ СН'!$F$15</f>
        <v>0</v>
      </c>
      <c r="K270" s="36">
        <f>SUMIFS(СВЦЭМ!$G$34:$G$777,СВЦЭМ!$A$34:$A$777,$A270,СВЦЭМ!$B$34:$B$777,K$240)+'СЕТ СН'!$F$15</f>
        <v>0</v>
      </c>
      <c r="L270" s="36">
        <f>SUMIFS(СВЦЭМ!$G$34:$G$777,СВЦЭМ!$A$34:$A$777,$A270,СВЦЭМ!$B$34:$B$777,L$240)+'СЕТ СН'!$F$15</f>
        <v>0</v>
      </c>
      <c r="M270" s="36">
        <f>SUMIFS(СВЦЭМ!$G$34:$G$777,СВЦЭМ!$A$34:$A$777,$A270,СВЦЭМ!$B$34:$B$777,M$240)+'СЕТ СН'!$F$15</f>
        <v>0</v>
      </c>
      <c r="N270" s="36">
        <f>SUMIFS(СВЦЭМ!$G$34:$G$777,СВЦЭМ!$A$34:$A$777,$A270,СВЦЭМ!$B$34:$B$777,N$240)+'СЕТ СН'!$F$15</f>
        <v>0</v>
      </c>
      <c r="O270" s="36">
        <f>SUMIFS(СВЦЭМ!$G$34:$G$777,СВЦЭМ!$A$34:$A$777,$A270,СВЦЭМ!$B$34:$B$777,O$240)+'СЕТ СН'!$F$15</f>
        <v>0</v>
      </c>
      <c r="P270" s="36">
        <f>SUMIFS(СВЦЭМ!$G$34:$G$777,СВЦЭМ!$A$34:$A$777,$A270,СВЦЭМ!$B$34:$B$777,P$240)+'СЕТ СН'!$F$15</f>
        <v>0</v>
      </c>
      <c r="Q270" s="36">
        <f>SUMIFS(СВЦЭМ!$G$34:$G$777,СВЦЭМ!$A$34:$A$777,$A270,СВЦЭМ!$B$34:$B$777,Q$240)+'СЕТ СН'!$F$15</f>
        <v>0</v>
      </c>
      <c r="R270" s="36">
        <f>SUMIFS(СВЦЭМ!$G$34:$G$777,СВЦЭМ!$A$34:$A$777,$A270,СВЦЭМ!$B$34:$B$777,R$240)+'СЕТ СН'!$F$15</f>
        <v>0</v>
      </c>
      <c r="S270" s="36">
        <f>SUMIFS(СВЦЭМ!$G$34:$G$777,СВЦЭМ!$A$34:$A$777,$A270,СВЦЭМ!$B$34:$B$777,S$240)+'СЕТ СН'!$F$15</f>
        <v>0</v>
      </c>
      <c r="T270" s="36">
        <f>SUMIFS(СВЦЭМ!$G$34:$G$777,СВЦЭМ!$A$34:$A$777,$A270,СВЦЭМ!$B$34:$B$777,T$240)+'СЕТ СН'!$F$15</f>
        <v>0</v>
      </c>
      <c r="U270" s="36">
        <f>SUMIFS(СВЦЭМ!$G$34:$G$777,СВЦЭМ!$A$34:$A$777,$A270,СВЦЭМ!$B$34:$B$777,U$240)+'СЕТ СН'!$F$15</f>
        <v>0</v>
      </c>
      <c r="V270" s="36">
        <f>SUMIFS(СВЦЭМ!$G$34:$G$777,СВЦЭМ!$A$34:$A$777,$A270,СВЦЭМ!$B$34:$B$777,V$240)+'СЕТ СН'!$F$15</f>
        <v>0</v>
      </c>
      <c r="W270" s="36">
        <f>SUMIFS(СВЦЭМ!$G$34:$G$777,СВЦЭМ!$A$34:$A$777,$A270,СВЦЭМ!$B$34:$B$777,W$240)+'СЕТ СН'!$F$15</f>
        <v>0</v>
      </c>
      <c r="X270" s="36">
        <f>SUMIFS(СВЦЭМ!$G$34:$G$777,СВЦЭМ!$A$34:$A$777,$A270,СВЦЭМ!$B$34:$B$777,X$240)+'СЕТ СН'!$F$15</f>
        <v>0</v>
      </c>
      <c r="Y270" s="36">
        <f>SUMIFS(СВЦЭМ!$G$34:$G$777,СВЦЭМ!$A$34:$A$777,$A270,СВЦЭМ!$B$34:$B$777,Y$240)+'СЕТ СН'!$F$15</f>
        <v>0</v>
      </c>
    </row>
    <row r="271" spans="1:25" ht="15.75" hidden="1" x14ac:dyDescent="0.2">
      <c r="A271" s="35">
        <f t="shared" si="7"/>
        <v>44258</v>
      </c>
      <c r="B271" s="36">
        <f>SUMIFS(СВЦЭМ!$G$34:$G$777,СВЦЭМ!$A$34:$A$777,$A271,СВЦЭМ!$B$34:$B$777,B$240)+'СЕТ СН'!$F$15</f>
        <v>0</v>
      </c>
      <c r="C271" s="36">
        <f>SUMIFS(СВЦЭМ!$G$34:$G$777,СВЦЭМ!$A$34:$A$777,$A271,СВЦЭМ!$B$34:$B$777,C$240)+'СЕТ СН'!$F$15</f>
        <v>0</v>
      </c>
      <c r="D271" s="36">
        <f>SUMIFS(СВЦЭМ!$G$34:$G$777,СВЦЭМ!$A$34:$A$777,$A271,СВЦЭМ!$B$34:$B$777,D$240)+'СЕТ СН'!$F$15</f>
        <v>0</v>
      </c>
      <c r="E271" s="36">
        <f>SUMIFS(СВЦЭМ!$G$34:$G$777,СВЦЭМ!$A$34:$A$777,$A271,СВЦЭМ!$B$34:$B$777,E$240)+'СЕТ СН'!$F$15</f>
        <v>0</v>
      </c>
      <c r="F271" s="36">
        <f>SUMIFS(СВЦЭМ!$G$34:$G$777,СВЦЭМ!$A$34:$A$777,$A271,СВЦЭМ!$B$34:$B$777,F$240)+'СЕТ СН'!$F$15</f>
        <v>0</v>
      </c>
      <c r="G271" s="36">
        <f>SUMIFS(СВЦЭМ!$G$34:$G$777,СВЦЭМ!$A$34:$A$777,$A271,СВЦЭМ!$B$34:$B$777,G$240)+'СЕТ СН'!$F$15</f>
        <v>0</v>
      </c>
      <c r="H271" s="36">
        <f>SUMIFS(СВЦЭМ!$G$34:$G$777,СВЦЭМ!$A$34:$A$777,$A271,СВЦЭМ!$B$34:$B$777,H$240)+'СЕТ СН'!$F$15</f>
        <v>0</v>
      </c>
      <c r="I271" s="36">
        <f>SUMIFS(СВЦЭМ!$G$34:$G$777,СВЦЭМ!$A$34:$A$777,$A271,СВЦЭМ!$B$34:$B$777,I$240)+'СЕТ СН'!$F$15</f>
        <v>0</v>
      </c>
      <c r="J271" s="36">
        <f>SUMIFS(СВЦЭМ!$G$34:$G$777,СВЦЭМ!$A$34:$A$777,$A271,СВЦЭМ!$B$34:$B$777,J$240)+'СЕТ СН'!$F$15</f>
        <v>0</v>
      </c>
      <c r="K271" s="36">
        <f>SUMIFS(СВЦЭМ!$G$34:$G$777,СВЦЭМ!$A$34:$A$777,$A271,СВЦЭМ!$B$34:$B$777,K$240)+'СЕТ СН'!$F$15</f>
        <v>0</v>
      </c>
      <c r="L271" s="36">
        <f>SUMIFS(СВЦЭМ!$G$34:$G$777,СВЦЭМ!$A$34:$A$777,$A271,СВЦЭМ!$B$34:$B$777,L$240)+'СЕТ СН'!$F$15</f>
        <v>0</v>
      </c>
      <c r="M271" s="36">
        <f>SUMIFS(СВЦЭМ!$G$34:$G$777,СВЦЭМ!$A$34:$A$777,$A271,СВЦЭМ!$B$34:$B$777,M$240)+'СЕТ СН'!$F$15</f>
        <v>0</v>
      </c>
      <c r="N271" s="36">
        <f>SUMIFS(СВЦЭМ!$G$34:$G$777,СВЦЭМ!$A$34:$A$777,$A271,СВЦЭМ!$B$34:$B$777,N$240)+'СЕТ СН'!$F$15</f>
        <v>0</v>
      </c>
      <c r="O271" s="36">
        <f>SUMIFS(СВЦЭМ!$G$34:$G$777,СВЦЭМ!$A$34:$A$777,$A271,СВЦЭМ!$B$34:$B$777,O$240)+'СЕТ СН'!$F$15</f>
        <v>0</v>
      </c>
      <c r="P271" s="36">
        <f>SUMIFS(СВЦЭМ!$G$34:$G$777,СВЦЭМ!$A$34:$A$777,$A271,СВЦЭМ!$B$34:$B$777,P$240)+'СЕТ СН'!$F$15</f>
        <v>0</v>
      </c>
      <c r="Q271" s="36">
        <f>SUMIFS(СВЦЭМ!$G$34:$G$777,СВЦЭМ!$A$34:$A$777,$A271,СВЦЭМ!$B$34:$B$777,Q$240)+'СЕТ СН'!$F$15</f>
        <v>0</v>
      </c>
      <c r="R271" s="36">
        <f>SUMIFS(СВЦЭМ!$G$34:$G$777,СВЦЭМ!$A$34:$A$777,$A271,СВЦЭМ!$B$34:$B$777,R$240)+'СЕТ СН'!$F$15</f>
        <v>0</v>
      </c>
      <c r="S271" s="36">
        <f>SUMIFS(СВЦЭМ!$G$34:$G$777,СВЦЭМ!$A$34:$A$777,$A271,СВЦЭМ!$B$34:$B$777,S$240)+'СЕТ СН'!$F$15</f>
        <v>0</v>
      </c>
      <c r="T271" s="36">
        <f>SUMIFS(СВЦЭМ!$G$34:$G$777,СВЦЭМ!$A$34:$A$777,$A271,СВЦЭМ!$B$34:$B$777,T$240)+'СЕТ СН'!$F$15</f>
        <v>0</v>
      </c>
      <c r="U271" s="36">
        <f>SUMIFS(СВЦЭМ!$G$34:$G$777,СВЦЭМ!$A$34:$A$777,$A271,СВЦЭМ!$B$34:$B$777,U$240)+'СЕТ СН'!$F$15</f>
        <v>0</v>
      </c>
      <c r="V271" s="36">
        <f>SUMIFS(СВЦЭМ!$G$34:$G$777,СВЦЭМ!$A$34:$A$777,$A271,СВЦЭМ!$B$34:$B$777,V$240)+'СЕТ СН'!$F$15</f>
        <v>0</v>
      </c>
      <c r="W271" s="36">
        <f>SUMIFS(СВЦЭМ!$G$34:$G$777,СВЦЭМ!$A$34:$A$777,$A271,СВЦЭМ!$B$34:$B$777,W$240)+'СЕТ СН'!$F$15</f>
        <v>0</v>
      </c>
      <c r="X271" s="36">
        <f>SUMIFS(СВЦЭМ!$G$34:$G$777,СВЦЭМ!$A$34:$A$777,$A271,СВЦЭМ!$B$34:$B$777,X$240)+'СЕТ СН'!$F$15</f>
        <v>0</v>
      </c>
      <c r="Y271" s="36">
        <f>SUMIFS(СВЦЭМ!$G$34:$G$777,СВЦЭМ!$A$34:$A$777,$A271,СВЦЭМ!$B$34:$B$777,Y$240)+'СЕТ СН'!$F$15</f>
        <v>0</v>
      </c>
    </row>
    <row r="272" spans="1:25" ht="15.75" hidden="1" x14ac:dyDescent="0.2">
      <c r="A272" s="39"/>
      <c r="B272" s="39"/>
      <c r="C272" s="39"/>
      <c r="D272" s="39"/>
      <c r="E272" s="39"/>
      <c r="F272" s="39"/>
      <c r="G272" s="39"/>
      <c r="H272" s="39"/>
      <c r="I272" s="39"/>
      <c r="J272" s="39"/>
      <c r="K272" s="39"/>
      <c r="L272" s="39"/>
      <c r="M272" s="39"/>
      <c r="N272" s="39"/>
      <c r="O272" s="39"/>
      <c r="P272" s="39"/>
      <c r="Q272" s="39"/>
      <c r="R272" s="39"/>
      <c r="S272" s="39"/>
      <c r="T272" s="39"/>
      <c r="U272" s="39"/>
      <c r="V272" s="39"/>
      <c r="W272" s="39"/>
      <c r="X272" s="39"/>
      <c r="Y272" s="39"/>
    </row>
    <row r="273" spans="1:27" ht="12.75" hidden="1" customHeight="1" x14ac:dyDescent="0.2">
      <c r="A273" s="128" t="s">
        <v>7</v>
      </c>
      <c r="B273" s="131" t="s">
        <v>117</v>
      </c>
      <c r="C273" s="132"/>
      <c r="D273" s="132"/>
      <c r="E273" s="132"/>
      <c r="F273" s="132"/>
      <c r="G273" s="132"/>
      <c r="H273" s="132"/>
      <c r="I273" s="132"/>
      <c r="J273" s="132"/>
      <c r="K273" s="132"/>
      <c r="L273" s="132"/>
      <c r="M273" s="132"/>
      <c r="N273" s="132"/>
      <c r="O273" s="132"/>
      <c r="P273" s="132"/>
      <c r="Q273" s="132"/>
      <c r="R273" s="132"/>
      <c r="S273" s="132"/>
      <c r="T273" s="132"/>
      <c r="U273" s="132"/>
      <c r="V273" s="132"/>
      <c r="W273" s="132"/>
      <c r="X273" s="132"/>
      <c r="Y273" s="133"/>
    </row>
    <row r="274" spans="1:27" ht="12.75" hidden="1" customHeight="1" x14ac:dyDescent="0.2">
      <c r="A274" s="129"/>
      <c r="B274" s="134"/>
      <c r="C274" s="135"/>
      <c r="D274" s="135"/>
      <c r="E274" s="135"/>
      <c r="F274" s="135"/>
      <c r="G274" s="135"/>
      <c r="H274" s="135"/>
      <c r="I274" s="135"/>
      <c r="J274" s="135"/>
      <c r="K274" s="135"/>
      <c r="L274" s="135"/>
      <c r="M274" s="135"/>
      <c r="N274" s="135"/>
      <c r="O274" s="135"/>
      <c r="P274" s="135"/>
      <c r="Q274" s="135"/>
      <c r="R274" s="135"/>
      <c r="S274" s="135"/>
      <c r="T274" s="135"/>
      <c r="U274" s="135"/>
      <c r="V274" s="135"/>
      <c r="W274" s="135"/>
      <c r="X274" s="135"/>
      <c r="Y274" s="136"/>
    </row>
    <row r="275" spans="1:27" s="46" customFormat="1" ht="12.75" hidden="1" customHeight="1" x14ac:dyDescent="0.2">
      <c r="A275" s="130"/>
      <c r="B275" s="34">
        <v>1</v>
      </c>
      <c r="C275" s="34">
        <v>2</v>
      </c>
      <c r="D275" s="34">
        <v>3</v>
      </c>
      <c r="E275" s="34">
        <v>4</v>
      </c>
      <c r="F275" s="34">
        <v>5</v>
      </c>
      <c r="G275" s="34">
        <v>6</v>
      </c>
      <c r="H275" s="34">
        <v>7</v>
      </c>
      <c r="I275" s="34">
        <v>8</v>
      </c>
      <c r="J275" s="34">
        <v>9</v>
      </c>
      <c r="K275" s="34">
        <v>10</v>
      </c>
      <c r="L275" s="34">
        <v>11</v>
      </c>
      <c r="M275" s="34">
        <v>12</v>
      </c>
      <c r="N275" s="34">
        <v>13</v>
      </c>
      <c r="O275" s="34">
        <v>14</v>
      </c>
      <c r="P275" s="34">
        <v>15</v>
      </c>
      <c r="Q275" s="34">
        <v>16</v>
      </c>
      <c r="R275" s="34">
        <v>17</v>
      </c>
      <c r="S275" s="34">
        <v>18</v>
      </c>
      <c r="T275" s="34">
        <v>19</v>
      </c>
      <c r="U275" s="34">
        <v>20</v>
      </c>
      <c r="V275" s="34">
        <v>21</v>
      </c>
      <c r="W275" s="34">
        <v>22</v>
      </c>
      <c r="X275" s="34">
        <v>23</v>
      </c>
      <c r="Y275" s="34">
        <v>24</v>
      </c>
    </row>
    <row r="276" spans="1:27" ht="15.75" hidden="1" customHeight="1" x14ac:dyDescent="0.2">
      <c r="A276" s="35" t="str">
        <f>A241</f>
        <v>01.02.2021</v>
      </c>
      <c r="B276" s="36">
        <f>SUMIFS(СВЦЭМ!$H$34:$H$777,СВЦЭМ!$A$34:$A$777,$A276,СВЦЭМ!$B$34:$B$777,B$275)+'СЕТ СН'!$F$15</f>
        <v>0</v>
      </c>
      <c r="C276" s="36">
        <f>SUMIFS(СВЦЭМ!$H$34:$H$777,СВЦЭМ!$A$34:$A$777,$A276,СВЦЭМ!$B$34:$B$777,C$275)+'СЕТ СН'!$F$15</f>
        <v>0</v>
      </c>
      <c r="D276" s="36">
        <f>SUMIFS(СВЦЭМ!$H$34:$H$777,СВЦЭМ!$A$34:$A$777,$A276,СВЦЭМ!$B$34:$B$777,D$275)+'СЕТ СН'!$F$15</f>
        <v>0</v>
      </c>
      <c r="E276" s="36">
        <f>SUMIFS(СВЦЭМ!$H$34:$H$777,СВЦЭМ!$A$34:$A$777,$A276,СВЦЭМ!$B$34:$B$777,E$275)+'СЕТ СН'!$F$15</f>
        <v>0</v>
      </c>
      <c r="F276" s="36">
        <f>SUMIFS(СВЦЭМ!$H$34:$H$777,СВЦЭМ!$A$34:$A$777,$A276,СВЦЭМ!$B$34:$B$777,F$275)+'СЕТ СН'!$F$15</f>
        <v>0</v>
      </c>
      <c r="G276" s="36">
        <f>SUMIFS(СВЦЭМ!$H$34:$H$777,СВЦЭМ!$A$34:$A$777,$A276,СВЦЭМ!$B$34:$B$777,G$275)+'СЕТ СН'!$F$15</f>
        <v>0</v>
      </c>
      <c r="H276" s="36">
        <f>SUMIFS(СВЦЭМ!$H$34:$H$777,СВЦЭМ!$A$34:$A$777,$A276,СВЦЭМ!$B$34:$B$777,H$275)+'СЕТ СН'!$F$15</f>
        <v>0</v>
      </c>
      <c r="I276" s="36">
        <f>SUMIFS(СВЦЭМ!$H$34:$H$777,СВЦЭМ!$A$34:$A$777,$A276,СВЦЭМ!$B$34:$B$777,I$275)+'СЕТ СН'!$F$15</f>
        <v>0</v>
      </c>
      <c r="J276" s="36">
        <f>SUMIFS(СВЦЭМ!$H$34:$H$777,СВЦЭМ!$A$34:$A$777,$A276,СВЦЭМ!$B$34:$B$777,J$275)+'СЕТ СН'!$F$15</f>
        <v>0</v>
      </c>
      <c r="K276" s="36">
        <f>SUMIFS(СВЦЭМ!$H$34:$H$777,СВЦЭМ!$A$34:$A$777,$A276,СВЦЭМ!$B$34:$B$777,K$275)+'СЕТ СН'!$F$15</f>
        <v>0</v>
      </c>
      <c r="L276" s="36">
        <f>SUMIFS(СВЦЭМ!$H$34:$H$777,СВЦЭМ!$A$34:$A$777,$A276,СВЦЭМ!$B$34:$B$777,L$275)+'СЕТ СН'!$F$15</f>
        <v>0</v>
      </c>
      <c r="M276" s="36">
        <f>SUMIFS(СВЦЭМ!$H$34:$H$777,СВЦЭМ!$A$34:$A$777,$A276,СВЦЭМ!$B$34:$B$777,M$275)+'СЕТ СН'!$F$15</f>
        <v>0</v>
      </c>
      <c r="N276" s="36">
        <f>SUMIFS(СВЦЭМ!$H$34:$H$777,СВЦЭМ!$A$34:$A$777,$A276,СВЦЭМ!$B$34:$B$777,N$275)+'СЕТ СН'!$F$15</f>
        <v>0</v>
      </c>
      <c r="O276" s="36">
        <f>SUMIFS(СВЦЭМ!$H$34:$H$777,СВЦЭМ!$A$34:$A$777,$A276,СВЦЭМ!$B$34:$B$777,O$275)+'СЕТ СН'!$F$15</f>
        <v>0</v>
      </c>
      <c r="P276" s="36">
        <f>SUMIFS(СВЦЭМ!$H$34:$H$777,СВЦЭМ!$A$34:$A$777,$A276,СВЦЭМ!$B$34:$B$777,P$275)+'СЕТ СН'!$F$15</f>
        <v>0</v>
      </c>
      <c r="Q276" s="36">
        <f>SUMIFS(СВЦЭМ!$H$34:$H$777,СВЦЭМ!$A$34:$A$777,$A276,СВЦЭМ!$B$34:$B$777,Q$275)+'СЕТ СН'!$F$15</f>
        <v>0</v>
      </c>
      <c r="R276" s="36">
        <f>SUMIFS(СВЦЭМ!$H$34:$H$777,СВЦЭМ!$A$34:$A$777,$A276,СВЦЭМ!$B$34:$B$777,R$275)+'СЕТ СН'!$F$15</f>
        <v>0</v>
      </c>
      <c r="S276" s="36">
        <f>SUMIFS(СВЦЭМ!$H$34:$H$777,СВЦЭМ!$A$34:$A$777,$A276,СВЦЭМ!$B$34:$B$777,S$275)+'СЕТ СН'!$F$15</f>
        <v>0</v>
      </c>
      <c r="T276" s="36">
        <f>SUMIFS(СВЦЭМ!$H$34:$H$777,СВЦЭМ!$A$34:$A$777,$A276,СВЦЭМ!$B$34:$B$777,T$275)+'СЕТ СН'!$F$15</f>
        <v>0</v>
      </c>
      <c r="U276" s="36">
        <f>SUMIFS(СВЦЭМ!$H$34:$H$777,СВЦЭМ!$A$34:$A$777,$A276,СВЦЭМ!$B$34:$B$777,U$275)+'СЕТ СН'!$F$15</f>
        <v>0</v>
      </c>
      <c r="V276" s="36">
        <f>SUMIFS(СВЦЭМ!$H$34:$H$777,СВЦЭМ!$A$34:$A$777,$A276,СВЦЭМ!$B$34:$B$777,V$275)+'СЕТ СН'!$F$15</f>
        <v>0</v>
      </c>
      <c r="W276" s="36">
        <f>SUMIFS(СВЦЭМ!$H$34:$H$777,СВЦЭМ!$A$34:$A$777,$A276,СВЦЭМ!$B$34:$B$777,W$275)+'СЕТ СН'!$F$15</f>
        <v>0</v>
      </c>
      <c r="X276" s="36">
        <f>SUMIFS(СВЦЭМ!$H$34:$H$777,СВЦЭМ!$A$34:$A$777,$A276,СВЦЭМ!$B$34:$B$777,X$275)+'СЕТ СН'!$F$15</f>
        <v>0</v>
      </c>
      <c r="Y276" s="36">
        <f>SUMIFS(СВЦЭМ!$H$34:$H$777,СВЦЭМ!$A$34:$A$777,$A276,СВЦЭМ!$B$34:$B$777,Y$275)+'СЕТ СН'!$F$15</f>
        <v>0</v>
      </c>
      <c r="AA276" s="45"/>
    </row>
    <row r="277" spans="1:27" ht="15.75" hidden="1" x14ac:dyDescent="0.2">
      <c r="A277" s="35">
        <f>A276+1</f>
        <v>44229</v>
      </c>
      <c r="B277" s="36">
        <f>SUMIFS(СВЦЭМ!$H$34:$H$777,СВЦЭМ!$A$34:$A$777,$A277,СВЦЭМ!$B$34:$B$777,B$275)+'СЕТ СН'!$F$15</f>
        <v>0</v>
      </c>
      <c r="C277" s="36">
        <f>SUMIFS(СВЦЭМ!$H$34:$H$777,СВЦЭМ!$A$34:$A$777,$A277,СВЦЭМ!$B$34:$B$777,C$275)+'СЕТ СН'!$F$15</f>
        <v>0</v>
      </c>
      <c r="D277" s="36">
        <f>SUMIFS(СВЦЭМ!$H$34:$H$777,СВЦЭМ!$A$34:$A$777,$A277,СВЦЭМ!$B$34:$B$777,D$275)+'СЕТ СН'!$F$15</f>
        <v>0</v>
      </c>
      <c r="E277" s="36">
        <f>SUMIFS(СВЦЭМ!$H$34:$H$777,СВЦЭМ!$A$34:$A$777,$A277,СВЦЭМ!$B$34:$B$777,E$275)+'СЕТ СН'!$F$15</f>
        <v>0</v>
      </c>
      <c r="F277" s="36">
        <f>SUMIFS(СВЦЭМ!$H$34:$H$777,СВЦЭМ!$A$34:$A$777,$A277,СВЦЭМ!$B$34:$B$777,F$275)+'СЕТ СН'!$F$15</f>
        <v>0</v>
      </c>
      <c r="G277" s="36">
        <f>SUMIFS(СВЦЭМ!$H$34:$H$777,СВЦЭМ!$A$34:$A$777,$A277,СВЦЭМ!$B$34:$B$777,G$275)+'СЕТ СН'!$F$15</f>
        <v>0</v>
      </c>
      <c r="H277" s="36">
        <f>SUMIFS(СВЦЭМ!$H$34:$H$777,СВЦЭМ!$A$34:$A$777,$A277,СВЦЭМ!$B$34:$B$777,H$275)+'СЕТ СН'!$F$15</f>
        <v>0</v>
      </c>
      <c r="I277" s="36">
        <f>SUMIFS(СВЦЭМ!$H$34:$H$777,СВЦЭМ!$A$34:$A$777,$A277,СВЦЭМ!$B$34:$B$777,I$275)+'СЕТ СН'!$F$15</f>
        <v>0</v>
      </c>
      <c r="J277" s="36">
        <f>SUMIFS(СВЦЭМ!$H$34:$H$777,СВЦЭМ!$A$34:$A$777,$A277,СВЦЭМ!$B$34:$B$777,J$275)+'СЕТ СН'!$F$15</f>
        <v>0</v>
      </c>
      <c r="K277" s="36">
        <f>SUMIFS(СВЦЭМ!$H$34:$H$777,СВЦЭМ!$A$34:$A$777,$A277,СВЦЭМ!$B$34:$B$777,K$275)+'СЕТ СН'!$F$15</f>
        <v>0</v>
      </c>
      <c r="L277" s="36">
        <f>SUMIFS(СВЦЭМ!$H$34:$H$777,СВЦЭМ!$A$34:$A$777,$A277,СВЦЭМ!$B$34:$B$777,L$275)+'СЕТ СН'!$F$15</f>
        <v>0</v>
      </c>
      <c r="M277" s="36">
        <f>SUMIFS(СВЦЭМ!$H$34:$H$777,СВЦЭМ!$A$34:$A$777,$A277,СВЦЭМ!$B$34:$B$777,M$275)+'СЕТ СН'!$F$15</f>
        <v>0</v>
      </c>
      <c r="N277" s="36">
        <f>SUMIFS(СВЦЭМ!$H$34:$H$777,СВЦЭМ!$A$34:$A$777,$A277,СВЦЭМ!$B$34:$B$777,N$275)+'СЕТ СН'!$F$15</f>
        <v>0</v>
      </c>
      <c r="O277" s="36">
        <f>SUMIFS(СВЦЭМ!$H$34:$H$777,СВЦЭМ!$A$34:$A$777,$A277,СВЦЭМ!$B$34:$B$777,O$275)+'СЕТ СН'!$F$15</f>
        <v>0</v>
      </c>
      <c r="P277" s="36">
        <f>SUMIFS(СВЦЭМ!$H$34:$H$777,СВЦЭМ!$A$34:$A$777,$A277,СВЦЭМ!$B$34:$B$777,P$275)+'СЕТ СН'!$F$15</f>
        <v>0</v>
      </c>
      <c r="Q277" s="36">
        <f>SUMIFS(СВЦЭМ!$H$34:$H$777,СВЦЭМ!$A$34:$A$777,$A277,СВЦЭМ!$B$34:$B$777,Q$275)+'СЕТ СН'!$F$15</f>
        <v>0</v>
      </c>
      <c r="R277" s="36">
        <f>SUMIFS(СВЦЭМ!$H$34:$H$777,СВЦЭМ!$A$34:$A$777,$A277,СВЦЭМ!$B$34:$B$777,R$275)+'СЕТ СН'!$F$15</f>
        <v>0</v>
      </c>
      <c r="S277" s="36">
        <f>SUMIFS(СВЦЭМ!$H$34:$H$777,СВЦЭМ!$A$34:$A$777,$A277,СВЦЭМ!$B$34:$B$777,S$275)+'СЕТ СН'!$F$15</f>
        <v>0</v>
      </c>
      <c r="T277" s="36">
        <f>SUMIFS(СВЦЭМ!$H$34:$H$777,СВЦЭМ!$A$34:$A$777,$A277,СВЦЭМ!$B$34:$B$777,T$275)+'СЕТ СН'!$F$15</f>
        <v>0</v>
      </c>
      <c r="U277" s="36">
        <f>SUMIFS(СВЦЭМ!$H$34:$H$777,СВЦЭМ!$A$34:$A$777,$A277,СВЦЭМ!$B$34:$B$777,U$275)+'СЕТ СН'!$F$15</f>
        <v>0</v>
      </c>
      <c r="V277" s="36">
        <f>SUMIFS(СВЦЭМ!$H$34:$H$777,СВЦЭМ!$A$34:$A$777,$A277,СВЦЭМ!$B$34:$B$777,V$275)+'СЕТ СН'!$F$15</f>
        <v>0</v>
      </c>
      <c r="W277" s="36">
        <f>SUMIFS(СВЦЭМ!$H$34:$H$777,СВЦЭМ!$A$34:$A$777,$A277,СВЦЭМ!$B$34:$B$777,W$275)+'СЕТ СН'!$F$15</f>
        <v>0</v>
      </c>
      <c r="X277" s="36">
        <f>SUMIFS(СВЦЭМ!$H$34:$H$777,СВЦЭМ!$A$34:$A$777,$A277,СВЦЭМ!$B$34:$B$777,X$275)+'СЕТ СН'!$F$15</f>
        <v>0</v>
      </c>
      <c r="Y277" s="36">
        <f>SUMIFS(СВЦЭМ!$H$34:$H$777,СВЦЭМ!$A$34:$A$777,$A277,СВЦЭМ!$B$34:$B$777,Y$275)+'СЕТ СН'!$F$15</f>
        <v>0</v>
      </c>
    </row>
    <row r="278" spans="1:27" ht="15.75" hidden="1" x14ac:dyDescent="0.2">
      <c r="A278" s="35">
        <f t="shared" ref="A278:A306" si="8">A277+1</f>
        <v>44230</v>
      </c>
      <c r="B278" s="36">
        <f>SUMIFS(СВЦЭМ!$H$34:$H$777,СВЦЭМ!$A$34:$A$777,$A278,СВЦЭМ!$B$34:$B$777,B$275)+'СЕТ СН'!$F$15</f>
        <v>0</v>
      </c>
      <c r="C278" s="36">
        <f>SUMIFS(СВЦЭМ!$H$34:$H$777,СВЦЭМ!$A$34:$A$777,$A278,СВЦЭМ!$B$34:$B$777,C$275)+'СЕТ СН'!$F$15</f>
        <v>0</v>
      </c>
      <c r="D278" s="36">
        <f>SUMIFS(СВЦЭМ!$H$34:$H$777,СВЦЭМ!$A$34:$A$777,$A278,СВЦЭМ!$B$34:$B$777,D$275)+'СЕТ СН'!$F$15</f>
        <v>0</v>
      </c>
      <c r="E278" s="36">
        <f>SUMIFS(СВЦЭМ!$H$34:$H$777,СВЦЭМ!$A$34:$A$777,$A278,СВЦЭМ!$B$34:$B$777,E$275)+'СЕТ СН'!$F$15</f>
        <v>0</v>
      </c>
      <c r="F278" s="36">
        <f>SUMIFS(СВЦЭМ!$H$34:$H$777,СВЦЭМ!$A$34:$A$777,$A278,СВЦЭМ!$B$34:$B$777,F$275)+'СЕТ СН'!$F$15</f>
        <v>0</v>
      </c>
      <c r="G278" s="36">
        <f>SUMIFS(СВЦЭМ!$H$34:$H$777,СВЦЭМ!$A$34:$A$777,$A278,СВЦЭМ!$B$34:$B$777,G$275)+'СЕТ СН'!$F$15</f>
        <v>0</v>
      </c>
      <c r="H278" s="36">
        <f>SUMIFS(СВЦЭМ!$H$34:$H$777,СВЦЭМ!$A$34:$A$777,$A278,СВЦЭМ!$B$34:$B$777,H$275)+'СЕТ СН'!$F$15</f>
        <v>0</v>
      </c>
      <c r="I278" s="36">
        <f>SUMIFS(СВЦЭМ!$H$34:$H$777,СВЦЭМ!$A$34:$A$777,$A278,СВЦЭМ!$B$34:$B$777,I$275)+'СЕТ СН'!$F$15</f>
        <v>0</v>
      </c>
      <c r="J278" s="36">
        <f>SUMIFS(СВЦЭМ!$H$34:$H$777,СВЦЭМ!$A$34:$A$777,$A278,СВЦЭМ!$B$34:$B$777,J$275)+'СЕТ СН'!$F$15</f>
        <v>0</v>
      </c>
      <c r="K278" s="36">
        <f>SUMIFS(СВЦЭМ!$H$34:$H$777,СВЦЭМ!$A$34:$A$777,$A278,СВЦЭМ!$B$34:$B$777,K$275)+'СЕТ СН'!$F$15</f>
        <v>0</v>
      </c>
      <c r="L278" s="36">
        <f>SUMIFS(СВЦЭМ!$H$34:$H$777,СВЦЭМ!$A$34:$A$777,$A278,СВЦЭМ!$B$34:$B$777,L$275)+'СЕТ СН'!$F$15</f>
        <v>0</v>
      </c>
      <c r="M278" s="36">
        <f>SUMIFS(СВЦЭМ!$H$34:$H$777,СВЦЭМ!$A$34:$A$777,$A278,СВЦЭМ!$B$34:$B$777,M$275)+'СЕТ СН'!$F$15</f>
        <v>0</v>
      </c>
      <c r="N278" s="36">
        <f>SUMIFS(СВЦЭМ!$H$34:$H$777,СВЦЭМ!$A$34:$A$777,$A278,СВЦЭМ!$B$34:$B$777,N$275)+'СЕТ СН'!$F$15</f>
        <v>0</v>
      </c>
      <c r="O278" s="36">
        <f>SUMIFS(СВЦЭМ!$H$34:$H$777,СВЦЭМ!$A$34:$A$777,$A278,СВЦЭМ!$B$34:$B$777,O$275)+'СЕТ СН'!$F$15</f>
        <v>0</v>
      </c>
      <c r="P278" s="36">
        <f>SUMIFS(СВЦЭМ!$H$34:$H$777,СВЦЭМ!$A$34:$A$777,$A278,СВЦЭМ!$B$34:$B$777,P$275)+'СЕТ СН'!$F$15</f>
        <v>0</v>
      </c>
      <c r="Q278" s="36">
        <f>SUMIFS(СВЦЭМ!$H$34:$H$777,СВЦЭМ!$A$34:$A$777,$A278,СВЦЭМ!$B$34:$B$777,Q$275)+'СЕТ СН'!$F$15</f>
        <v>0</v>
      </c>
      <c r="R278" s="36">
        <f>SUMIFS(СВЦЭМ!$H$34:$H$777,СВЦЭМ!$A$34:$A$777,$A278,СВЦЭМ!$B$34:$B$777,R$275)+'СЕТ СН'!$F$15</f>
        <v>0</v>
      </c>
      <c r="S278" s="36">
        <f>SUMIFS(СВЦЭМ!$H$34:$H$777,СВЦЭМ!$A$34:$A$777,$A278,СВЦЭМ!$B$34:$B$777,S$275)+'СЕТ СН'!$F$15</f>
        <v>0</v>
      </c>
      <c r="T278" s="36">
        <f>SUMIFS(СВЦЭМ!$H$34:$H$777,СВЦЭМ!$A$34:$A$777,$A278,СВЦЭМ!$B$34:$B$777,T$275)+'СЕТ СН'!$F$15</f>
        <v>0</v>
      </c>
      <c r="U278" s="36">
        <f>SUMIFS(СВЦЭМ!$H$34:$H$777,СВЦЭМ!$A$34:$A$777,$A278,СВЦЭМ!$B$34:$B$777,U$275)+'СЕТ СН'!$F$15</f>
        <v>0</v>
      </c>
      <c r="V278" s="36">
        <f>SUMIFS(СВЦЭМ!$H$34:$H$777,СВЦЭМ!$A$34:$A$777,$A278,СВЦЭМ!$B$34:$B$777,V$275)+'СЕТ СН'!$F$15</f>
        <v>0</v>
      </c>
      <c r="W278" s="36">
        <f>SUMIFS(СВЦЭМ!$H$34:$H$777,СВЦЭМ!$A$34:$A$777,$A278,СВЦЭМ!$B$34:$B$777,W$275)+'СЕТ СН'!$F$15</f>
        <v>0</v>
      </c>
      <c r="X278" s="36">
        <f>SUMIFS(СВЦЭМ!$H$34:$H$777,СВЦЭМ!$A$34:$A$777,$A278,СВЦЭМ!$B$34:$B$777,X$275)+'СЕТ СН'!$F$15</f>
        <v>0</v>
      </c>
      <c r="Y278" s="36">
        <f>SUMIFS(СВЦЭМ!$H$34:$H$777,СВЦЭМ!$A$34:$A$777,$A278,СВЦЭМ!$B$34:$B$777,Y$275)+'СЕТ СН'!$F$15</f>
        <v>0</v>
      </c>
    </row>
    <row r="279" spans="1:27" ht="15.75" hidden="1" x14ac:dyDescent="0.2">
      <c r="A279" s="35">
        <f t="shared" si="8"/>
        <v>44231</v>
      </c>
      <c r="B279" s="36">
        <f>SUMIFS(СВЦЭМ!$H$34:$H$777,СВЦЭМ!$A$34:$A$777,$A279,СВЦЭМ!$B$34:$B$777,B$275)+'СЕТ СН'!$F$15</f>
        <v>0</v>
      </c>
      <c r="C279" s="36">
        <f>SUMIFS(СВЦЭМ!$H$34:$H$777,СВЦЭМ!$A$34:$A$777,$A279,СВЦЭМ!$B$34:$B$777,C$275)+'СЕТ СН'!$F$15</f>
        <v>0</v>
      </c>
      <c r="D279" s="36">
        <f>SUMIFS(СВЦЭМ!$H$34:$H$777,СВЦЭМ!$A$34:$A$777,$A279,СВЦЭМ!$B$34:$B$777,D$275)+'СЕТ СН'!$F$15</f>
        <v>0</v>
      </c>
      <c r="E279" s="36">
        <f>SUMIFS(СВЦЭМ!$H$34:$H$777,СВЦЭМ!$A$34:$A$777,$A279,СВЦЭМ!$B$34:$B$777,E$275)+'СЕТ СН'!$F$15</f>
        <v>0</v>
      </c>
      <c r="F279" s="36">
        <f>SUMIFS(СВЦЭМ!$H$34:$H$777,СВЦЭМ!$A$34:$A$777,$A279,СВЦЭМ!$B$34:$B$777,F$275)+'СЕТ СН'!$F$15</f>
        <v>0</v>
      </c>
      <c r="G279" s="36">
        <f>SUMIFS(СВЦЭМ!$H$34:$H$777,СВЦЭМ!$A$34:$A$777,$A279,СВЦЭМ!$B$34:$B$777,G$275)+'СЕТ СН'!$F$15</f>
        <v>0</v>
      </c>
      <c r="H279" s="36">
        <f>SUMIFS(СВЦЭМ!$H$34:$H$777,СВЦЭМ!$A$34:$A$777,$A279,СВЦЭМ!$B$34:$B$777,H$275)+'СЕТ СН'!$F$15</f>
        <v>0</v>
      </c>
      <c r="I279" s="36">
        <f>SUMIFS(СВЦЭМ!$H$34:$H$777,СВЦЭМ!$A$34:$A$777,$A279,СВЦЭМ!$B$34:$B$777,I$275)+'СЕТ СН'!$F$15</f>
        <v>0</v>
      </c>
      <c r="J279" s="36">
        <f>SUMIFS(СВЦЭМ!$H$34:$H$777,СВЦЭМ!$A$34:$A$777,$A279,СВЦЭМ!$B$34:$B$777,J$275)+'СЕТ СН'!$F$15</f>
        <v>0</v>
      </c>
      <c r="K279" s="36">
        <f>SUMIFS(СВЦЭМ!$H$34:$H$777,СВЦЭМ!$A$34:$A$777,$A279,СВЦЭМ!$B$34:$B$777,K$275)+'СЕТ СН'!$F$15</f>
        <v>0</v>
      </c>
      <c r="L279" s="36">
        <f>SUMIFS(СВЦЭМ!$H$34:$H$777,СВЦЭМ!$A$34:$A$777,$A279,СВЦЭМ!$B$34:$B$777,L$275)+'СЕТ СН'!$F$15</f>
        <v>0</v>
      </c>
      <c r="M279" s="36">
        <f>SUMIFS(СВЦЭМ!$H$34:$H$777,СВЦЭМ!$A$34:$A$777,$A279,СВЦЭМ!$B$34:$B$777,M$275)+'СЕТ СН'!$F$15</f>
        <v>0</v>
      </c>
      <c r="N279" s="36">
        <f>SUMIFS(СВЦЭМ!$H$34:$H$777,СВЦЭМ!$A$34:$A$777,$A279,СВЦЭМ!$B$34:$B$777,N$275)+'СЕТ СН'!$F$15</f>
        <v>0</v>
      </c>
      <c r="O279" s="36">
        <f>SUMIFS(СВЦЭМ!$H$34:$H$777,СВЦЭМ!$A$34:$A$777,$A279,СВЦЭМ!$B$34:$B$777,O$275)+'СЕТ СН'!$F$15</f>
        <v>0</v>
      </c>
      <c r="P279" s="36">
        <f>SUMIFS(СВЦЭМ!$H$34:$H$777,СВЦЭМ!$A$34:$A$777,$A279,СВЦЭМ!$B$34:$B$777,P$275)+'СЕТ СН'!$F$15</f>
        <v>0</v>
      </c>
      <c r="Q279" s="36">
        <f>SUMIFS(СВЦЭМ!$H$34:$H$777,СВЦЭМ!$A$34:$A$777,$A279,СВЦЭМ!$B$34:$B$777,Q$275)+'СЕТ СН'!$F$15</f>
        <v>0</v>
      </c>
      <c r="R279" s="36">
        <f>SUMIFS(СВЦЭМ!$H$34:$H$777,СВЦЭМ!$A$34:$A$777,$A279,СВЦЭМ!$B$34:$B$777,R$275)+'СЕТ СН'!$F$15</f>
        <v>0</v>
      </c>
      <c r="S279" s="36">
        <f>SUMIFS(СВЦЭМ!$H$34:$H$777,СВЦЭМ!$A$34:$A$777,$A279,СВЦЭМ!$B$34:$B$777,S$275)+'СЕТ СН'!$F$15</f>
        <v>0</v>
      </c>
      <c r="T279" s="36">
        <f>SUMIFS(СВЦЭМ!$H$34:$H$777,СВЦЭМ!$A$34:$A$777,$A279,СВЦЭМ!$B$34:$B$777,T$275)+'СЕТ СН'!$F$15</f>
        <v>0</v>
      </c>
      <c r="U279" s="36">
        <f>SUMIFS(СВЦЭМ!$H$34:$H$777,СВЦЭМ!$A$34:$A$777,$A279,СВЦЭМ!$B$34:$B$777,U$275)+'СЕТ СН'!$F$15</f>
        <v>0</v>
      </c>
      <c r="V279" s="36">
        <f>SUMIFS(СВЦЭМ!$H$34:$H$777,СВЦЭМ!$A$34:$A$777,$A279,СВЦЭМ!$B$34:$B$777,V$275)+'СЕТ СН'!$F$15</f>
        <v>0</v>
      </c>
      <c r="W279" s="36">
        <f>SUMIFS(СВЦЭМ!$H$34:$H$777,СВЦЭМ!$A$34:$A$777,$A279,СВЦЭМ!$B$34:$B$777,W$275)+'СЕТ СН'!$F$15</f>
        <v>0</v>
      </c>
      <c r="X279" s="36">
        <f>SUMIFS(СВЦЭМ!$H$34:$H$777,СВЦЭМ!$A$34:$A$777,$A279,СВЦЭМ!$B$34:$B$777,X$275)+'СЕТ СН'!$F$15</f>
        <v>0</v>
      </c>
      <c r="Y279" s="36">
        <f>SUMIFS(СВЦЭМ!$H$34:$H$777,СВЦЭМ!$A$34:$A$777,$A279,СВЦЭМ!$B$34:$B$777,Y$275)+'СЕТ СН'!$F$15</f>
        <v>0</v>
      </c>
    </row>
    <row r="280" spans="1:27" ht="15.75" hidden="1" x14ac:dyDescent="0.2">
      <c r="A280" s="35">
        <f t="shared" si="8"/>
        <v>44232</v>
      </c>
      <c r="B280" s="36">
        <f>SUMIFS(СВЦЭМ!$H$34:$H$777,СВЦЭМ!$A$34:$A$777,$A280,СВЦЭМ!$B$34:$B$777,B$275)+'СЕТ СН'!$F$15</f>
        <v>0</v>
      </c>
      <c r="C280" s="36">
        <f>SUMIFS(СВЦЭМ!$H$34:$H$777,СВЦЭМ!$A$34:$A$777,$A280,СВЦЭМ!$B$34:$B$777,C$275)+'СЕТ СН'!$F$15</f>
        <v>0</v>
      </c>
      <c r="D280" s="36">
        <f>SUMIFS(СВЦЭМ!$H$34:$H$777,СВЦЭМ!$A$34:$A$777,$A280,СВЦЭМ!$B$34:$B$777,D$275)+'СЕТ СН'!$F$15</f>
        <v>0</v>
      </c>
      <c r="E280" s="36">
        <f>SUMIFS(СВЦЭМ!$H$34:$H$777,СВЦЭМ!$A$34:$A$777,$A280,СВЦЭМ!$B$34:$B$777,E$275)+'СЕТ СН'!$F$15</f>
        <v>0</v>
      </c>
      <c r="F280" s="36">
        <f>SUMIFS(СВЦЭМ!$H$34:$H$777,СВЦЭМ!$A$34:$A$777,$A280,СВЦЭМ!$B$34:$B$777,F$275)+'СЕТ СН'!$F$15</f>
        <v>0</v>
      </c>
      <c r="G280" s="36">
        <f>SUMIFS(СВЦЭМ!$H$34:$H$777,СВЦЭМ!$A$34:$A$777,$A280,СВЦЭМ!$B$34:$B$777,G$275)+'СЕТ СН'!$F$15</f>
        <v>0</v>
      </c>
      <c r="H280" s="36">
        <f>SUMIFS(СВЦЭМ!$H$34:$H$777,СВЦЭМ!$A$34:$A$777,$A280,СВЦЭМ!$B$34:$B$777,H$275)+'СЕТ СН'!$F$15</f>
        <v>0</v>
      </c>
      <c r="I280" s="36">
        <f>SUMIFS(СВЦЭМ!$H$34:$H$777,СВЦЭМ!$A$34:$A$777,$A280,СВЦЭМ!$B$34:$B$777,I$275)+'СЕТ СН'!$F$15</f>
        <v>0</v>
      </c>
      <c r="J280" s="36">
        <f>SUMIFS(СВЦЭМ!$H$34:$H$777,СВЦЭМ!$A$34:$A$777,$A280,СВЦЭМ!$B$34:$B$777,J$275)+'СЕТ СН'!$F$15</f>
        <v>0</v>
      </c>
      <c r="K280" s="36">
        <f>SUMIFS(СВЦЭМ!$H$34:$H$777,СВЦЭМ!$A$34:$A$777,$A280,СВЦЭМ!$B$34:$B$777,K$275)+'СЕТ СН'!$F$15</f>
        <v>0</v>
      </c>
      <c r="L280" s="36">
        <f>SUMIFS(СВЦЭМ!$H$34:$H$777,СВЦЭМ!$A$34:$A$777,$A280,СВЦЭМ!$B$34:$B$777,L$275)+'СЕТ СН'!$F$15</f>
        <v>0</v>
      </c>
      <c r="M280" s="36">
        <f>SUMIFS(СВЦЭМ!$H$34:$H$777,СВЦЭМ!$A$34:$A$777,$A280,СВЦЭМ!$B$34:$B$777,M$275)+'СЕТ СН'!$F$15</f>
        <v>0</v>
      </c>
      <c r="N280" s="36">
        <f>SUMIFS(СВЦЭМ!$H$34:$H$777,СВЦЭМ!$A$34:$A$777,$A280,СВЦЭМ!$B$34:$B$777,N$275)+'СЕТ СН'!$F$15</f>
        <v>0</v>
      </c>
      <c r="O280" s="36">
        <f>SUMIFS(СВЦЭМ!$H$34:$H$777,СВЦЭМ!$A$34:$A$777,$A280,СВЦЭМ!$B$34:$B$777,O$275)+'СЕТ СН'!$F$15</f>
        <v>0</v>
      </c>
      <c r="P280" s="36">
        <f>SUMIFS(СВЦЭМ!$H$34:$H$777,СВЦЭМ!$A$34:$A$777,$A280,СВЦЭМ!$B$34:$B$777,P$275)+'СЕТ СН'!$F$15</f>
        <v>0</v>
      </c>
      <c r="Q280" s="36">
        <f>SUMIFS(СВЦЭМ!$H$34:$H$777,СВЦЭМ!$A$34:$A$777,$A280,СВЦЭМ!$B$34:$B$777,Q$275)+'СЕТ СН'!$F$15</f>
        <v>0</v>
      </c>
      <c r="R280" s="36">
        <f>SUMIFS(СВЦЭМ!$H$34:$H$777,СВЦЭМ!$A$34:$A$777,$A280,СВЦЭМ!$B$34:$B$777,R$275)+'СЕТ СН'!$F$15</f>
        <v>0</v>
      </c>
      <c r="S280" s="36">
        <f>SUMIFS(СВЦЭМ!$H$34:$H$777,СВЦЭМ!$A$34:$A$777,$A280,СВЦЭМ!$B$34:$B$777,S$275)+'СЕТ СН'!$F$15</f>
        <v>0</v>
      </c>
      <c r="T280" s="36">
        <f>SUMIFS(СВЦЭМ!$H$34:$H$777,СВЦЭМ!$A$34:$A$777,$A280,СВЦЭМ!$B$34:$B$777,T$275)+'СЕТ СН'!$F$15</f>
        <v>0</v>
      </c>
      <c r="U280" s="36">
        <f>SUMIFS(СВЦЭМ!$H$34:$H$777,СВЦЭМ!$A$34:$A$777,$A280,СВЦЭМ!$B$34:$B$777,U$275)+'СЕТ СН'!$F$15</f>
        <v>0</v>
      </c>
      <c r="V280" s="36">
        <f>SUMIFS(СВЦЭМ!$H$34:$H$777,СВЦЭМ!$A$34:$A$777,$A280,СВЦЭМ!$B$34:$B$777,V$275)+'СЕТ СН'!$F$15</f>
        <v>0</v>
      </c>
      <c r="W280" s="36">
        <f>SUMIFS(СВЦЭМ!$H$34:$H$777,СВЦЭМ!$A$34:$A$777,$A280,СВЦЭМ!$B$34:$B$777,W$275)+'СЕТ СН'!$F$15</f>
        <v>0</v>
      </c>
      <c r="X280" s="36">
        <f>SUMIFS(СВЦЭМ!$H$34:$H$777,СВЦЭМ!$A$34:$A$777,$A280,СВЦЭМ!$B$34:$B$777,X$275)+'СЕТ СН'!$F$15</f>
        <v>0</v>
      </c>
      <c r="Y280" s="36">
        <f>SUMIFS(СВЦЭМ!$H$34:$H$777,СВЦЭМ!$A$34:$A$777,$A280,СВЦЭМ!$B$34:$B$777,Y$275)+'СЕТ СН'!$F$15</f>
        <v>0</v>
      </c>
    </row>
    <row r="281" spans="1:27" ht="15.75" hidden="1" x14ac:dyDescent="0.2">
      <c r="A281" s="35">
        <f t="shared" si="8"/>
        <v>44233</v>
      </c>
      <c r="B281" s="36">
        <f>SUMIFS(СВЦЭМ!$H$34:$H$777,СВЦЭМ!$A$34:$A$777,$A281,СВЦЭМ!$B$34:$B$777,B$275)+'СЕТ СН'!$F$15</f>
        <v>0</v>
      </c>
      <c r="C281" s="36">
        <f>SUMIFS(СВЦЭМ!$H$34:$H$777,СВЦЭМ!$A$34:$A$777,$A281,СВЦЭМ!$B$34:$B$777,C$275)+'СЕТ СН'!$F$15</f>
        <v>0</v>
      </c>
      <c r="D281" s="36">
        <f>SUMIFS(СВЦЭМ!$H$34:$H$777,СВЦЭМ!$A$34:$A$777,$A281,СВЦЭМ!$B$34:$B$777,D$275)+'СЕТ СН'!$F$15</f>
        <v>0</v>
      </c>
      <c r="E281" s="36">
        <f>SUMIFS(СВЦЭМ!$H$34:$H$777,СВЦЭМ!$A$34:$A$777,$A281,СВЦЭМ!$B$34:$B$777,E$275)+'СЕТ СН'!$F$15</f>
        <v>0</v>
      </c>
      <c r="F281" s="36">
        <f>SUMIFS(СВЦЭМ!$H$34:$H$777,СВЦЭМ!$A$34:$A$777,$A281,СВЦЭМ!$B$34:$B$777,F$275)+'СЕТ СН'!$F$15</f>
        <v>0</v>
      </c>
      <c r="G281" s="36">
        <f>SUMIFS(СВЦЭМ!$H$34:$H$777,СВЦЭМ!$A$34:$A$777,$A281,СВЦЭМ!$B$34:$B$777,G$275)+'СЕТ СН'!$F$15</f>
        <v>0</v>
      </c>
      <c r="H281" s="36">
        <f>SUMIFS(СВЦЭМ!$H$34:$H$777,СВЦЭМ!$A$34:$A$777,$A281,СВЦЭМ!$B$34:$B$777,H$275)+'СЕТ СН'!$F$15</f>
        <v>0</v>
      </c>
      <c r="I281" s="36">
        <f>SUMIFS(СВЦЭМ!$H$34:$H$777,СВЦЭМ!$A$34:$A$777,$A281,СВЦЭМ!$B$34:$B$777,I$275)+'СЕТ СН'!$F$15</f>
        <v>0</v>
      </c>
      <c r="J281" s="36">
        <f>SUMIFS(СВЦЭМ!$H$34:$H$777,СВЦЭМ!$A$34:$A$777,$A281,СВЦЭМ!$B$34:$B$777,J$275)+'СЕТ СН'!$F$15</f>
        <v>0</v>
      </c>
      <c r="K281" s="36">
        <f>SUMIFS(СВЦЭМ!$H$34:$H$777,СВЦЭМ!$A$34:$A$777,$A281,СВЦЭМ!$B$34:$B$777,K$275)+'СЕТ СН'!$F$15</f>
        <v>0</v>
      </c>
      <c r="L281" s="36">
        <f>SUMIFS(СВЦЭМ!$H$34:$H$777,СВЦЭМ!$A$34:$A$777,$A281,СВЦЭМ!$B$34:$B$777,L$275)+'СЕТ СН'!$F$15</f>
        <v>0</v>
      </c>
      <c r="M281" s="36">
        <f>SUMIFS(СВЦЭМ!$H$34:$H$777,СВЦЭМ!$A$34:$A$777,$A281,СВЦЭМ!$B$34:$B$777,M$275)+'СЕТ СН'!$F$15</f>
        <v>0</v>
      </c>
      <c r="N281" s="36">
        <f>SUMIFS(СВЦЭМ!$H$34:$H$777,СВЦЭМ!$A$34:$A$777,$A281,СВЦЭМ!$B$34:$B$777,N$275)+'СЕТ СН'!$F$15</f>
        <v>0</v>
      </c>
      <c r="O281" s="36">
        <f>SUMIFS(СВЦЭМ!$H$34:$H$777,СВЦЭМ!$A$34:$A$777,$A281,СВЦЭМ!$B$34:$B$777,O$275)+'СЕТ СН'!$F$15</f>
        <v>0</v>
      </c>
      <c r="P281" s="36">
        <f>SUMIFS(СВЦЭМ!$H$34:$H$777,СВЦЭМ!$A$34:$A$777,$A281,СВЦЭМ!$B$34:$B$777,P$275)+'СЕТ СН'!$F$15</f>
        <v>0</v>
      </c>
      <c r="Q281" s="36">
        <f>SUMIFS(СВЦЭМ!$H$34:$H$777,СВЦЭМ!$A$34:$A$777,$A281,СВЦЭМ!$B$34:$B$777,Q$275)+'СЕТ СН'!$F$15</f>
        <v>0</v>
      </c>
      <c r="R281" s="36">
        <f>SUMIFS(СВЦЭМ!$H$34:$H$777,СВЦЭМ!$A$34:$A$777,$A281,СВЦЭМ!$B$34:$B$777,R$275)+'СЕТ СН'!$F$15</f>
        <v>0</v>
      </c>
      <c r="S281" s="36">
        <f>SUMIFS(СВЦЭМ!$H$34:$H$777,СВЦЭМ!$A$34:$A$777,$A281,СВЦЭМ!$B$34:$B$777,S$275)+'СЕТ СН'!$F$15</f>
        <v>0</v>
      </c>
      <c r="T281" s="36">
        <f>SUMIFS(СВЦЭМ!$H$34:$H$777,СВЦЭМ!$A$34:$A$777,$A281,СВЦЭМ!$B$34:$B$777,T$275)+'СЕТ СН'!$F$15</f>
        <v>0</v>
      </c>
      <c r="U281" s="36">
        <f>SUMIFS(СВЦЭМ!$H$34:$H$777,СВЦЭМ!$A$34:$A$777,$A281,СВЦЭМ!$B$34:$B$777,U$275)+'СЕТ СН'!$F$15</f>
        <v>0</v>
      </c>
      <c r="V281" s="36">
        <f>SUMIFS(СВЦЭМ!$H$34:$H$777,СВЦЭМ!$A$34:$A$777,$A281,СВЦЭМ!$B$34:$B$777,V$275)+'СЕТ СН'!$F$15</f>
        <v>0</v>
      </c>
      <c r="W281" s="36">
        <f>SUMIFS(СВЦЭМ!$H$34:$H$777,СВЦЭМ!$A$34:$A$777,$A281,СВЦЭМ!$B$34:$B$777,W$275)+'СЕТ СН'!$F$15</f>
        <v>0</v>
      </c>
      <c r="X281" s="36">
        <f>SUMIFS(СВЦЭМ!$H$34:$H$777,СВЦЭМ!$A$34:$A$777,$A281,СВЦЭМ!$B$34:$B$777,X$275)+'СЕТ СН'!$F$15</f>
        <v>0</v>
      </c>
      <c r="Y281" s="36">
        <f>SUMIFS(СВЦЭМ!$H$34:$H$777,СВЦЭМ!$A$34:$A$777,$A281,СВЦЭМ!$B$34:$B$777,Y$275)+'СЕТ СН'!$F$15</f>
        <v>0</v>
      </c>
    </row>
    <row r="282" spans="1:27" ht="15.75" hidden="1" x14ac:dyDescent="0.2">
      <c r="A282" s="35">
        <f t="shared" si="8"/>
        <v>44234</v>
      </c>
      <c r="B282" s="36">
        <f>SUMIFS(СВЦЭМ!$H$34:$H$777,СВЦЭМ!$A$34:$A$777,$A282,СВЦЭМ!$B$34:$B$777,B$275)+'СЕТ СН'!$F$15</f>
        <v>0</v>
      </c>
      <c r="C282" s="36">
        <f>SUMIFS(СВЦЭМ!$H$34:$H$777,СВЦЭМ!$A$34:$A$777,$A282,СВЦЭМ!$B$34:$B$777,C$275)+'СЕТ СН'!$F$15</f>
        <v>0</v>
      </c>
      <c r="D282" s="36">
        <f>SUMIFS(СВЦЭМ!$H$34:$H$777,СВЦЭМ!$A$34:$A$777,$A282,СВЦЭМ!$B$34:$B$777,D$275)+'СЕТ СН'!$F$15</f>
        <v>0</v>
      </c>
      <c r="E282" s="36">
        <f>SUMIFS(СВЦЭМ!$H$34:$H$777,СВЦЭМ!$A$34:$A$777,$A282,СВЦЭМ!$B$34:$B$777,E$275)+'СЕТ СН'!$F$15</f>
        <v>0</v>
      </c>
      <c r="F282" s="36">
        <f>SUMIFS(СВЦЭМ!$H$34:$H$777,СВЦЭМ!$A$34:$A$777,$A282,СВЦЭМ!$B$34:$B$777,F$275)+'СЕТ СН'!$F$15</f>
        <v>0</v>
      </c>
      <c r="G282" s="36">
        <f>SUMIFS(СВЦЭМ!$H$34:$H$777,СВЦЭМ!$A$34:$A$777,$A282,СВЦЭМ!$B$34:$B$777,G$275)+'СЕТ СН'!$F$15</f>
        <v>0</v>
      </c>
      <c r="H282" s="36">
        <f>SUMIFS(СВЦЭМ!$H$34:$H$777,СВЦЭМ!$A$34:$A$777,$A282,СВЦЭМ!$B$34:$B$777,H$275)+'СЕТ СН'!$F$15</f>
        <v>0</v>
      </c>
      <c r="I282" s="36">
        <f>SUMIFS(СВЦЭМ!$H$34:$H$777,СВЦЭМ!$A$34:$A$777,$A282,СВЦЭМ!$B$34:$B$777,I$275)+'СЕТ СН'!$F$15</f>
        <v>0</v>
      </c>
      <c r="J282" s="36">
        <f>SUMIFS(СВЦЭМ!$H$34:$H$777,СВЦЭМ!$A$34:$A$777,$A282,СВЦЭМ!$B$34:$B$777,J$275)+'СЕТ СН'!$F$15</f>
        <v>0</v>
      </c>
      <c r="K282" s="36">
        <f>SUMIFS(СВЦЭМ!$H$34:$H$777,СВЦЭМ!$A$34:$A$777,$A282,СВЦЭМ!$B$34:$B$777,K$275)+'СЕТ СН'!$F$15</f>
        <v>0</v>
      </c>
      <c r="L282" s="36">
        <f>SUMIFS(СВЦЭМ!$H$34:$H$777,СВЦЭМ!$A$34:$A$777,$A282,СВЦЭМ!$B$34:$B$777,L$275)+'СЕТ СН'!$F$15</f>
        <v>0</v>
      </c>
      <c r="M282" s="36">
        <f>SUMIFS(СВЦЭМ!$H$34:$H$777,СВЦЭМ!$A$34:$A$777,$A282,СВЦЭМ!$B$34:$B$777,M$275)+'СЕТ СН'!$F$15</f>
        <v>0</v>
      </c>
      <c r="N282" s="36">
        <f>SUMIFS(СВЦЭМ!$H$34:$H$777,СВЦЭМ!$A$34:$A$777,$A282,СВЦЭМ!$B$34:$B$777,N$275)+'СЕТ СН'!$F$15</f>
        <v>0</v>
      </c>
      <c r="O282" s="36">
        <f>SUMIFS(СВЦЭМ!$H$34:$H$777,СВЦЭМ!$A$34:$A$777,$A282,СВЦЭМ!$B$34:$B$777,O$275)+'СЕТ СН'!$F$15</f>
        <v>0</v>
      </c>
      <c r="P282" s="36">
        <f>SUMIFS(СВЦЭМ!$H$34:$H$777,СВЦЭМ!$A$34:$A$777,$A282,СВЦЭМ!$B$34:$B$777,P$275)+'СЕТ СН'!$F$15</f>
        <v>0</v>
      </c>
      <c r="Q282" s="36">
        <f>SUMIFS(СВЦЭМ!$H$34:$H$777,СВЦЭМ!$A$34:$A$777,$A282,СВЦЭМ!$B$34:$B$777,Q$275)+'СЕТ СН'!$F$15</f>
        <v>0</v>
      </c>
      <c r="R282" s="36">
        <f>SUMIFS(СВЦЭМ!$H$34:$H$777,СВЦЭМ!$A$34:$A$777,$A282,СВЦЭМ!$B$34:$B$777,R$275)+'СЕТ СН'!$F$15</f>
        <v>0</v>
      </c>
      <c r="S282" s="36">
        <f>SUMIFS(СВЦЭМ!$H$34:$H$777,СВЦЭМ!$A$34:$A$777,$A282,СВЦЭМ!$B$34:$B$777,S$275)+'СЕТ СН'!$F$15</f>
        <v>0</v>
      </c>
      <c r="T282" s="36">
        <f>SUMIFS(СВЦЭМ!$H$34:$H$777,СВЦЭМ!$A$34:$A$777,$A282,СВЦЭМ!$B$34:$B$777,T$275)+'СЕТ СН'!$F$15</f>
        <v>0</v>
      </c>
      <c r="U282" s="36">
        <f>SUMIFS(СВЦЭМ!$H$34:$H$777,СВЦЭМ!$A$34:$A$777,$A282,СВЦЭМ!$B$34:$B$777,U$275)+'СЕТ СН'!$F$15</f>
        <v>0</v>
      </c>
      <c r="V282" s="36">
        <f>SUMIFS(СВЦЭМ!$H$34:$H$777,СВЦЭМ!$A$34:$A$777,$A282,СВЦЭМ!$B$34:$B$777,V$275)+'СЕТ СН'!$F$15</f>
        <v>0</v>
      </c>
      <c r="W282" s="36">
        <f>SUMIFS(СВЦЭМ!$H$34:$H$777,СВЦЭМ!$A$34:$A$777,$A282,СВЦЭМ!$B$34:$B$777,W$275)+'СЕТ СН'!$F$15</f>
        <v>0</v>
      </c>
      <c r="X282" s="36">
        <f>SUMIFS(СВЦЭМ!$H$34:$H$777,СВЦЭМ!$A$34:$A$777,$A282,СВЦЭМ!$B$34:$B$777,X$275)+'СЕТ СН'!$F$15</f>
        <v>0</v>
      </c>
      <c r="Y282" s="36">
        <f>SUMIFS(СВЦЭМ!$H$34:$H$777,СВЦЭМ!$A$34:$A$777,$A282,СВЦЭМ!$B$34:$B$777,Y$275)+'СЕТ СН'!$F$15</f>
        <v>0</v>
      </c>
    </row>
    <row r="283" spans="1:27" ht="15.75" hidden="1" x14ac:dyDescent="0.2">
      <c r="A283" s="35">
        <f t="shared" si="8"/>
        <v>44235</v>
      </c>
      <c r="B283" s="36">
        <f>SUMIFS(СВЦЭМ!$H$34:$H$777,СВЦЭМ!$A$34:$A$777,$A283,СВЦЭМ!$B$34:$B$777,B$275)+'СЕТ СН'!$F$15</f>
        <v>0</v>
      </c>
      <c r="C283" s="36">
        <f>SUMIFS(СВЦЭМ!$H$34:$H$777,СВЦЭМ!$A$34:$A$777,$A283,СВЦЭМ!$B$34:$B$777,C$275)+'СЕТ СН'!$F$15</f>
        <v>0</v>
      </c>
      <c r="D283" s="36">
        <f>SUMIFS(СВЦЭМ!$H$34:$H$777,СВЦЭМ!$A$34:$A$777,$A283,СВЦЭМ!$B$34:$B$777,D$275)+'СЕТ СН'!$F$15</f>
        <v>0</v>
      </c>
      <c r="E283" s="36">
        <f>SUMIFS(СВЦЭМ!$H$34:$H$777,СВЦЭМ!$A$34:$A$777,$A283,СВЦЭМ!$B$34:$B$777,E$275)+'СЕТ СН'!$F$15</f>
        <v>0</v>
      </c>
      <c r="F283" s="36">
        <f>SUMIFS(СВЦЭМ!$H$34:$H$777,СВЦЭМ!$A$34:$A$777,$A283,СВЦЭМ!$B$34:$B$777,F$275)+'СЕТ СН'!$F$15</f>
        <v>0</v>
      </c>
      <c r="G283" s="36">
        <f>SUMIFS(СВЦЭМ!$H$34:$H$777,СВЦЭМ!$A$34:$A$777,$A283,СВЦЭМ!$B$34:$B$777,G$275)+'СЕТ СН'!$F$15</f>
        <v>0</v>
      </c>
      <c r="H283" s="36">
        <f>SUMIFS(СВЦЭМ!$H$34:$H$777,СВЦЭМ!$A$34:$A$777,$A283,СВЦЭМ!$B$34:$B$777,H$275)+'СЕТ СН'!$F$15</f>
        <v>0</v>
      </c>
      <c r="I283" s="36">
        <f>SUMIFS(СВЦЭМ!$H$34:$H$777,СВЦЭМ!$A$34:$A$777,$A283,СВЦЭМ!$B$34:$B$777,I$275)+'СЕТ СН'!$F$15</f>
        <v>0</v>
      </c>
      <c r="J283" s="36">
        <f>SUMIFS(СВЦЭМ!$H$34:$H$777,СВЦЭМ!$A$34:$A$777,$A283,СВЦЭМ!$B$34:$B$777,J$275)+'СЕТ СН'!$F$15</f>
        <v>0</v>
      </c>
      <c r="K283" s="36">
        <f>SUMIFS(СВЦЭМ!$H$34:$H$777,СВЦЭМ!$A$34:$A$777,$A283,СВЦЭМ!$B$34:$B$777,K$275)+'СЕТ СН'!$F$15</f>
        <v>0</v>
      </c>
      <c r="L283" s="36">
        <f>SUMIFS(СВЦЭМ!$H$34:$H$777,СВЦЭМ!$A$34:$A$777,$A283,СВЦЭМ!$B$34:$B$777,L$275)+'СЕТ СН'!$F$15</f>
        <v>0</v>
      </c>
      <c r="M283" s="36">
        <f>SUMIFS(СВЦЭМ!$H$34:$H$777,СВЦЭМ!$A$34:$A$777,$A283,СВЦЭМ!$B$34:$B$777,M$275)+'СЕТ СН'!$F$15</f>
        <v>0</v>
      </c>
      <c r="N283" s="36">
        <f>SUMIFS(СВЦЭМ!$H$34:$H$777,СВЦЭМ!$A$34:$A$777,$A283,СВЦЭМ!$B$34:$B$777,N$275)+'СЕТ СН'!$F$15</f>
        <v>0</v>
      </c>
      <c r="O283" s="36">
        <f>SUMIFS(СВЦЭМ!$H$34:$H$777,СВЦЭМ!$A$34:$A$777,$A283,СВЦЭМ!$B$34:$B$777,O$275)+'СЕТ СН'!$F$15</f>
        <v>0</v>
      </c>
      <c r="P283" s="36">
        <f>SUMIFS(СВЦЭМ!$H$34:$H$777,СВЦЭМ!$A$34:$A$777,$A283,СВЦЭМ!$B$34:$B$777,P$275)+'СЕТ СН'!$F$15</f>
        <v>0</v>
      </c>
      <c r="Q283" s="36">
        <f>SUMIFS(СВЦЭМ!$H$34:$H$777,СВЦЭМ!$A$34:$A$777,$A283,СВЦЭМ!$B$34:$B$777,Q$275)+'СЕТ СН'!$F$15</f>
        <v>0</v>
      </c>
      <c r="R283" s="36">
        <f>SUMIFS(СВЦЭМ!$H$34:$H$777,СВЦЭМ!$A$34:$A$777,$A283,СВЦЭМ!$B$34:$B$777,R$275)+'СЕТ СН'!$F$15</f>
        <v>0</v>
      </c>
      <c r="S283" s="36">
        <f>SUMIFS(СВЦЭМ!$H$34:$H$777,СВЦЭМ!$A$34:$A$777,$A283,СВЦЭМ!$B$34:$B$777,S$275)+'СЕТ СН'!$F$15</f>
        <v>0</v>
      </c>
      <c r="T283" s="36">
        <f>SUMIFS(СВЦЭМ!$H$34:$H$777,СВЦЭМ!$A$34:$A$777,$A283,СВЦЭМ!$B$34:$B$777,T$275)+'СЕТ СН'!$F$15</f>
        <v>0</v>
      </c>
      <c r="U283" s="36">
        <f>SUMIFS(СВЦЭМ!$H$34:$H$777,СВЦЭМ!$A$34:$A$777,$A283,СВЦЭМ!$B$34:$B$777,U$275)+'СЕТ СН'!$F$15</f>
        <v>0</v>
      </c>
      <c r="V283" s="36">
        <f>SUMIFS(СВЦЭМ!$H$34:$H$777,СВЦЭМ!$A$34:$A$777,$A283,СВЦЭМ!$B$34:$B$777,V$275)+'СЕТ СН'!$F$15</f>
        <v>0</v>
      </c>
      <c r="W283" s="36">
        <f>SUMIFS(СВЦЭМ!$H$34:$H$777,СВЦЭМ!$A$34:$A$777,$A283,СВЦЭМ!$B$34:$B$777,W$275)+'СЕТ СН'!$F$15</f>
        <v>0</v>
      </c>
      <c r="X283" s="36">
        <f>SUMIFS(СВЦЭМ!$H$34:$H$777,СВЦЭМ!$A$34:$A$777,$A283,СВЦЭМ!$B$34:$B$777,X$275)+'СЕТ СН'!$F$15</f>
        <v>0</v>
      </c>
      <c r="Y283" s="36">
        <f>SUMIFS(СВЦЭМ!$H$34:$H$777,СВЦЭМ!$A$34:$A$777,$A283,СВЦЭМ!$B$34:$B$777,Y$275)+'СЕТ СН'!$F$15</f>
        <v>0</v>
      </c>
    </row>
    <row r="284" spans="1:27" ht="15.75" hidden="1" x14ac:dyDescent="0.2">
      <c r="A284" s="35">
        <f t="shared" si="8"/>
        <v>44236</v>
      </c>
      <c r="B284" s="36">
        <f>SUMIFS(СВЦЭМ!$H$34:$H$777,СВЦЭМ!$A$34:$A$777,$A284,СВЦЭМ!$B$34:$B$777,B$275)+'СЕТ СН'!$F$15</f>
        <v>0</v>
      </c>
      <c r="C284" s="36">
        <f>SUMIFS(СВЦЭМ!$H$34:$H$777,СВЦЭМ!$A$34:$A$777,$A284,СВЦЭМ!$B$34:$B$777,C$275)+'СЕТ СН'!$F$15</f>
        <v>0</v>
      </c>
      <c r="D284" s="36">
        <f>SUMIFS(СВЦЭМ!$H$34:$H$777,СВЦЭМ!$A$34:$A$777,$A284,СВЦЭМ!$B$34:$B$777,D$275)+'СЕТ СН'!$F$15</f>
        <v>0</v>
      </c>
      <c r="E284" s="36">
        <f>SUMIFS(СВЦЭМ!$H$34:$H$777,СВЦЭМ!$A$34:$A$777,$A284,СВЦЭМ!$B$34:$B$777,E$275)+'СЕТ СН'!$F$15</f>
        <v>0</v>
      </c>
      <c r="F284" s="36">
        <f>SUMIFS(СВЦЭМ!$H$34:$H$777,СВЦЭМ!$A$34:$A$777,$A284,СВЦЭМ!$B$34:$B$777,F$275)+'СЕТ СН'!$F$15</f>
        <v>0</v>
      </c>
      <c r="G284" s="36">
        <f>SUMIFS(СВЦЭМ!$H$34:$H$777,СВЦЭМ!$A$34:$A$777,$A284,СВЦЭМ!$B$34:$B$777,G$275)+'СЕТ СН'!$F$15</f>
        <v>0</v>
      </c>
      <c r="H284" s="36">
        <f>SUMIFS(СВЦЭМ!$H$34:$H$777,СВЦЭМ!$A$34:$A$777,$A284,СВЦЭМ!$B$34:$B$777,H$275)+'СЕТ СН'!$F$15</f>
        <v>0</v>
      </c>
      <c r="I284" s="36">
        <f>SUMIFS(СВЦЭМ!$H$34:$H$777,СВЦЭМ!$A$34:$A$777,$A284,СВЦЭМ!$B$34:$B$777,I$275)+'СЕТ СН'!$F$15</f>
        <v>0</v>
      </c>
      <c r="J284" s="36">
        <f>SUMIFS(СВЦЭМ!$H$34:$H$777,СВЦЭМ!$A$34:$A$777,$A284,СВЦЭМ!$B$34:$B$777,J$275)+'СЕТ СН'!$F$15</f>
        <v>0</v>
      </c>
      <c r="K284" s="36">
        <f>SUMIFS(СВЦЭМ!$H$34:$H$777,СВЦЭМ!$A$34:$A$777,$A284,СВЦЭМ!$B$34:$B$777,K$275)+'СЕТ СН'!$F$15</f>
        <v>0</v>
      </c>
      <c r="L284" s="36">
        <f>SUMIFS(СВЦЭМ!$H$34:$H$777,СВЦЭМ!$A$34:$A$777,$A284,СВЦЭМ!$B$34:$B$777,L$275)+'СЕТ СН'!$F$15</f>
        <v>0</v>
      </c>
      <c r="M284" s="36">
        <f>SUMIFS(СВЦЭМ!$H$34:$H$777,СВЦЭМ!$A$34:$A$777,$A284,СВЦЭМ!$B$34:$B$777,M$275)+'СЕТ СН'!$F$15</f>
        <v>0</v>
      </c>
      <c r="N284" s="36">
        <f>SUMIFS(СВЦЭМ!$H$34:$H$777,СВЦЭМ!$A$34:$A$777,$A284,СВЦЭМ!$B$34:$B$777,N$275)+'СЕТ СН'!$F$15</f>
        <v>0</v>
      </c>
      <c r="O284" s="36">
        <f>SUMIFS(СВЦЭМ!$H$34:$H$777,СВЦЭМ!$A$34:$A$777,$A284,СВЦЭМ!$B$34:$B$777,O$275)+'СЕТ СН'!$F$15</f>
        <v>0</v>
      </c>
      <c r="P284" s="36">
        <f>SUMIFS(СВЦЭМ!$H$34:$H$777,СВЦЭМ!$A$34:$A$777,$A284,СВЦЭМ!$B$34:$B$777,P$275)+'СЕТ СН'!$F$15</f>
        <v>0</v>
      </c>
      <c r="Q284" s="36">
        <f>SUMIFS(СВЦЭМ!$H$34:$H$777,СВЦЭМ!$A$34:$A$777,$A284,СВЦЭМ!$B$34:$B$777,Q$275)+'СЕТ СН'!$F$15</f>
        <v>0</v>
      </c>
      <c r="R284" s="36">
        <f>SUMIFS(СВЦЭМ!$H$34:$H$777,СВЦЭМ!$A$34:$A$777,$A284,СВЦЭМ!$B$34:$B$777,R$275)+'СЕТ СН'!$F$15</f>
        <v>0</v>
      </c>
      <c r="S284" s="36">
        <f>SUMIFS(СВЦЭМ!$H$34:$H$777,СВЦЭМ!$A$34:$A$777,$A284,СВЦЭМ!$B$34:$B$777,S$275)+'СЕТ СН'!$F$15</f>
        <v>0</v>
      </c>
      <c r="T284" s="36">
        <f>SUMIFS(СВЦЭМ!$H$34:$H$777,СВЦЭМ!$A$34:$A$777,$A284,СВЦЭМ!$B$34:$B$777,T$275)+'СЕТ СН'!$F$15</f>
        <v>0</v>
      </c>
      <c r="U284" s="36">
        <f>SUMIFS(СВЦЭМ!$H$34:$H$777,СВЦЭМ!$A$34:$A$777,$A284,СВЦЭМ!$B$34:$B$777,U$275)+'СЕТ СН'!$F$15</f>
        <v>0</v>
      </c>
      <c r="V284" s="36">
        <f>SUMIFS(СВЦЭМ!$H$34:$H$777,СВЦЭМ!$A$34:$A$777,$A284,СВЦЭМ!$B$34:$B$777,V$275)+'СЕТ СН'!$F$15</f>
        <v>0</v>
      </c>
      <c r="W284" s="36">
        <f>SUMIFS(СВЦЭМ!$H$34:$H$777,СВЦЭМ!$A$34:$A$777,$A284,СВЦЭМ!$B$34:$B$777,W$275)+'СЕТ СН'!$F$15</f>
        <v>0</v>
      </c>
      <c r="X284" s="36">
        <f>SUMIFS(СВЦЭМ!$H$34:$H$777,СВЦЭМ!$A$34:$A$777,$A284,СВЦЭМ!$B$34:$B$777,X$275)+'СЕТ СН'!$F$15</f>
        <v>0</v>
      </c>
      <c r="Y284" s="36">
        <f>SUMIFS(СВЦЭМ!$H$34:$H$777,СВЦЭМ!$A$34:$A$777,$A284,СВЦЭМ!$B$34:$B$777,Y$275)+'СЕТ СН'!$F$15</f>
        <v>0</v>
      </c>
    </row>
    <row r="285" spans="1:27" ht="15.75" hidden="1" x14ac:dyDescent="0.2">
      <c r="A285" s="35">
        <f t="shared" si="8"/>
        <v>44237</v>
      </c>
      <c r="B285" s="36">
        <f>SUMIFS(СВЦЭМ!$H$34:$H$777,СВЦЭМ!$A$34:$A$777,$A285,СВЦЭМ!$B$34:$B$777,B$275)+'СЕТ СН'!$F$15</f>
        <v>0</v>
      </c>
      <c r="C285" s="36">
        <f>SUMIFS(СВЦЭМ!$H$34:$H$777,СВЦЭМ!$A$34:$A$777,$A285,СВЦЭМ!$B$34:$B$777,C$275)+'СЕТ СН'!$F$15</f>
        <v>0</v>
      </c>
      <c r="D285" s="36">
        <f>SUMIFS(СВЦЭМ!$H$34:$H$777,СВЦЭМ!$A$34:$A$777,$A285,СВЦЭМ!$B$34:$B$777,D$275)+'СЕТ СН'!$F$15</f>
        <v>0</v>
      </c>
      <c r="E285" s="36">
        <f>SUMIFS(СВЦЭМ!$H$34:$H$777,СВЦЭМ!$A$34:$A$777,$A285,СВЦЭМ!$B$34:$B$777,E$275)+'СЕТ СН'!$F$15</f>
        <v>0</v>
      </c>
      <c r="F285" s="36">
        <f>SUMIFS(СВЦЭМ!$H$34:$H$777,СВЦЭМ!$A$34:$A$777,$A285,СВЦЭМ!$B$34:$B$777,F$275)+'СЕТ СН'!$F$15</f>
        <v>0</v>
      </c>
      <c r="G285" s="36">
        <f>SUMIFS(СВЦЭМ!$H$34:$H$777,СВЦЭМ!$A$34:$A$777,$A285,СВЦЭМ!$B$34:$B$777,G$275)+'СЕТ СН'!$F$15</f>
        <v>0</v>
      </c>
      <c r="H285" s="36">
        <f>SUMIFS(СВЦЭМ!$H$34:$H$777,СВЦЭМ!$A$34:$A$777,$A285,СВЦЭМ!$B$34:$B$777,H$275)+'СЕТ СН'!$F$15</f>
        <v>0</v>
      </c>
      <c r="I285" s="36">
        <f>SUMIFS(СВЦЭМ!$H$34:$H$777,СВЦЭМ!$A$34:$A$777,$A285,СВЦЭМ!$B$34:$B$777,I$275)+'СЕТ СН'!$F$15</f>
        <v>0</v>
      </c>
      <c r="J285" s="36">
        <f>SUMIFS(СВЦЭМ!$H$34:$H$777,СВЦЭМ!$A$34:$A$777,$A285,СВЦЭМ!$B$34:$B$777,J$275)+'СЕТ СН'!$F$15</f>
        <v>0</v>
      </c>
      <c r="K285" s="36">
        <f>SUMIFS(СВЦЭМ!$H$34:$H$777,СВЦЭМ!$A$34:$A$777,$A285,СВЦЭМ!$B$34:$B$777,K$275)+'СЕТ СН'!$F$15</f>
        <v>0</v>
      </c>
      <c r="L285" s="36">
        <f>SUMIFS(СВЦЭМ!$H$34:$H$777,СВЦЭМ!$A$34:$A$777,$A285,СВЦЭМ!$B$34:$B$777,L$275)+'СЕТ СН'!$F$15</f>
        <v>0</v>
      </c>
      <c r="M285" s="36">
        <f>SUMIFS(СВЦЭМ!$H$34:$H$777,СВЦЭМ!$A$34:$A$777,$A285,СВЦЭМ!$B$34:$B$777,M$275)+'СЕТ СН'!$F$15</f>
        <v>0</v>
      </c>
      <c r="N285" s="36">
        <f>SUMIFS(СВЦЭМ!$H$34:$H$777,СВЦЭМ!$A$34:$A$777,$A285,СВЦЭМ!$B$34:$B$777,N$275)+'СЕТ СН'!$F$15</f>
        <v>0</v>
      </c>
      <c r="O285" s="36">
        <f>SUMIFS(СВЦЭМ!$H$34:$H$777,СВЦЭМ!$A$34:$A$777,$A285,СВЦЭМ!$B$34:$B$777,O$275)+'СЕТ СН'!$F$15</f>
        <v>0</v>
      </c>
      <c r="P285" s="36">
        <f>SUMIFS(СВЦЭМ!$H$34:$H$777,СВЦЭМ!$A$34:$A$777,$A285,СВЦЭМ!$B$34:$B$777,P$275)+'СЕТ СН'!$F$15</f>
        <v>0</v>
      </c>
      <c r="Q285" s="36">
        <f>SUMIFS(СВЦЭМ!$H$34:$H$777,СВЦЭМ!$A$34:$A$777,$A285,СВЦЭМ!$B$34:$B$777,Q$275)+'СЕТ СН'!$F$15</f>
        <v>0</v>
      </c>
      <c r="R285" s="36">
        <f>SUMIFS(СВЦЭМ!$H$34:$H$777,СВЦЭМ!$A$34:$A$777,$A285,СВЦЭМ!$B$34:$B$777,R$275)+'СЕТ СН'!$F$15</f>
        <v>0</v>
      </c>
      <c r="S285" s="36">
        <f>SUMIFS(СВЦЭМ!$H$34:$H$777,СВЦЭМ!$A$34:$A$777,$A285,СВЦЭМ!$B$34:$B$777,S$275)+'СЕТ СН'!$F$15</f>
        <v>0</v>
      </c>
      <c r="T285" s="36">
        <f>SUMIFS(СВЦЭМ!$H$34:$H$777,СВЦЭМ!$A$34:$A$777,$A285,СВЦЭМ!$B$34:$B$777,T$275)+'СЕТ СН'!$F$15</f>
        <v>0</v>
      </c>
      <c r="U285" s="36">
        <f>SUMIFS(СВЦЭМ!$H$34:$H$777,СВЦЭМ!$A$34:$A$777,$A285,СВЦЭМ!$B$34:$B$777,U$275)+'СЕТ СН'!$F$15</f>
        <v>0</v>
      </c>
      <c r="V285" s="36">
        <f>SUMIFS(СВЦЭМ!$H$34:$H$777,СВЦЭМ!$A$34:$A$777,$A285,СВЦЭМ!$B$34:$B$777,V$275)+'СЕТ СН'!$F$15</f>
        <v>0</v>
      </c>
      <c r="W285" s="36">
        <f>SUMIFS(СВЦЭМ!$H$34:$H$777,СВЦЭМ!$A$34:$A$777,$A285,СВЦЭМ!$B$34:$B$777,W$275)+'СЕТ СН'!$F$15</f>
        <v>0</v>
      </c>
      <c r="X285" s="36">
        <f>SUMIFS(СВЦЭМ!$H$34:$H$777,СВЦЭМ!$A$34:$A$777,$A285,СВЦЭМ!$B$34:$B$777,X$275)+'СЕТ СН'!$F$15</f>
        <v>0</v>
      </c>
      <c r="Y285" s="36">
        <f>SUMIFS(СВЦЭМ!$H$34:$H$777,СВЦЭМ!$A$34:$A$777,$A285,СВЦЭМ!$B$34:$B$777,Y$275)+'СЕТ СН'!$F$15</f>
        <v>0</v>
      </c>
    </row>
    <row r="286" spans="1:27" ht="15.75" hidden="1" x14ac:dyDescent="0.2">
      <c r="A286" s="35">
        <f t="shared" si="8"/>
        <v>44238</v>
      </c>
      <c r="B286" s="36">
        <f>SUMIFS(СВЦЭМ!$H$34:$H$777,СВЦЭМ!$A$34:$A$777,$A286,СВЦЭМ!$B$34:$B$777,B$275)+'СЕТ СН'!$F$15</f>
        <v>0</v>
      </c>
      <c r="C286" s="36">
        <f>SUMIFS(СВЦЭМ!$H$34:$H$777,СВЦЭМ!$A$34:$A$777,$A286,СВЦЭМ!$B$34:$B$777,C$275)+'СЕТ СН'!$F$15</f>
        <v>0</v>
      </c>
      <c r="D286" s="36">
        <f>SUMIFS(СВЦЭМ!$H$34:$H$777,СВЦЭМ!$A$34:$A$777,$A286,СВЦЭМ!$B$34:$B$777,D$275)+'СЕТ СН'!$F$15</f>
        <v>0</v>
      </c>
      <c r="E286" s="36">
        <f>SUMIFS(СВЦЭМ!$H$34:$H$777,СВЦЭМ!$A$34:$A$777,$A286,СВЦЭМ!$B$34:$B$777,E$275)+'СЕТ СН'!$F$15</f>
        <v>0</v>
      </c>
      <c r="F286" s="36">
        <f>SUMIFS(СВЦЭМ!$H$34:$H$777,СВЦЭМ!$A$34:$A$777,$A286,СВЦЭМ!$B$34:$B$777,F$275)+'СЕТ СН'!$F$15</f>
        <v>0</v>
      </c>
      <c r="G286" s="36">
        <f>SUMIFS(СВЦЭМ!$H$34:$H$777,СВЦЭМ!$A$34:$A$777,$A286,СВЦЭМ!$B$34:$B$777,G$275)+'СЕТ СН'!$F$15</f>
        <v>0</v>
      </c>
      <c r="H286" s="36">
        <f>SUMIFS(СВЦЭМ!$H$34:$H$777,СВЦЭМ!$A$34:$A$777,$A286,СВЦЭМ!$B$34:$B$777,H$275)+'СЕТ СН'!$F$15</f>
        <v>0</v>
      </c>
      <c r="I286" s="36">
        <f>SUMIFS(СВЦЭМ!$H$34:$H$777,СВЦЭМ!$A$34:$A$777,$A286,СВЦЭМ!$B$34:$B$777,I$275)+'СЕТ СН'!$F$15</f>
        <v>0</v>
      </c>
      <c r="J286" s="36">
        <f>SUMIFS(СВЦЭМ!$H$34:$H$777,СВЦЭМ!$A$34:$A$777,$A286,СВЦЭМ!$B$34:$B$777,J$275)+'СЕТ СН'!$F$15</f>
        <v>0</v>
      </c>
      <c r="K286" s="36">
        <f>SUMIFS(СВЦЭМ!$H$34:$H$777,СВЦЭМ!$A$34:$A$777,$A286,СВЦЭМ!$B$34:$B$777,K$275)+'СЕТ СН'!$F$15</f>
        <v>0</v>
      </c>
      <c r="L286" s="36">
        <f>SUMIFS(СВЦЭМ!$H$34:$H$777,СВЦЭМ!$A$34:$A$777,$A286,СВЦЭМ!$B$34:$B$777,L$275)+'СЕТ СН'!$F$15</f>
        <v>0</v>
      </c>
      <c r="M286" s="36">
        <f>SUMIFS(СВЦЭМ!$H$34:$H$777,СВЦЭМ!$A$34:$A$777,$A286,СВЦЭМ!$B$34:$B$777,M$275)+'СЕТ СН'!$F$15</f>
        <v>0</v>
      </c>
      <c r="N286" s="36">
        <f>SUMIFS(СВЦЭМ!$H$34:$H$777,СВЦЭМ!$A$34:$A$777,$A286,СВЦЭМ!$B$34:$B$777,N$275)+'СЕТ СН'!$F$15</f>
        <v>0</v>
      </c>
      <c r="O286" s="36">
        <f>SUMIFS(СВЦЭМ!$H$34:$H$777,СВЦЭМ!$A$34:$A$777,$A286,СВЦЭМ!$B$34:$B$777,O$275)+'СЕТ СН'!$F$15</f>
        <v>0</v>
      </c>
      <c r="P286" s="36">
        <f>SUMIFS(СВЦЭМ!$H$34:$H$777,СВЦЭМ!$A$34:$A$777,$A286,СВЦЭМ!$B$34:$B$777,P$275)+'СЕТ СН'!$F$15</f>
        <v>0</v>
      </c>
      <c r="Q286" s="36">
        <f>SUMIFS(СВЦЭМ!$H$34:$H$777,СВЦЭМ!$A$34:$A$777,$A286,СВЦЭМ!$B$34:$B$777,Q$275)+'СЕТ СН'!$F$15</f>
        <v>0</v>
      </c>
      <c r="R286" s="36">
        <f>SUMIFS(СВЦЭМ!$H$34:$H$777,СВЦЭМ!$A$34:$A$777,$A286,СВЦЭМ!$B$34:$B$777,R$275)+'СЕТ СН'!$F$15</f>
        <v>0</v>
      </c>
      <c r="S286" s="36">
        <f>SUMIFS(СВЦЭМ!$H$34:$H$777,СВЦЭМ!$A$34:$A$777,$A286,СВЦЭМ!$B$34:$B$777,S$275)+'СЕТ СН'!$F$15</f>
        <v>0</v>
      </c>
      <c r="T286" s="36">
        <f>SUMIFS(СВЦЭМ!$H$34:$H$777,СВЦЭМ!$A$34:$A$777,$A286,СВЦЭМ!$B$34:$B$777,T$275)+'СЕТ СН'!$F$15</f>
        <v>0</v>
      </c>
      <c r="U286" s="36">
        <f>SUMIFS(СВЦЭМ!$H$34:$H$777,СВЦЭМ!$A$34:$A$777,$A286,СВЦЭМ!$B$34:$B$777,U$275)+'СЕТ СН'!$F$15</f>
        <v>0</v>
      </c>
      <c r="V286" s="36">
        <f>SUMIFS(СВЦЭМ!$H$34:$H$777,СВЦЭМ!$A$34:$A$777,$A286,СВЦЭМ!$B$34:$B$777,V$275)+'СЕТ СН'!$F$15</f>
        <v>0</v>
      </c>
      <c r="W286" s="36">
        <f>SUMIFS(СВЦЭМ!$H$34:$H$777,СВЦЭМ!$A$34:$A$777,$A286,СВЦЭМ!$B$34:$B$777,W$275)+'СЕТ СН'!$F$15</f>
        <v>0</v>
      </c>
      <c r="X286" s="36">
        <f>SUMIFS(СВЦЭМ!$H$34:$H$777,СВЦЭМ!$A$34:$A$777,$A286,СВЦЭМ!$B$34:$B$777,X$275)+'СЕТ СН'!$F$15</f>
        <v>0</v>
      </c>
      <c r="Y286" s="36">
        <f>SUMIFS(СВЦЭМ!$H$34:$H$777,СВЦЭМ!$A$34:$A$777,$A286,СВЦЭМ!$B$34:$B$777,Y$275)+'СЕТ СН'!$F$15</f>
        <v>0</v>
      </c>
    </row>
    <row r="287" spans="1:27" ht="15.75" hidden="1" x14ac:dyDescent="0.2">
      <c r="A287" s="35">
        <f t="shared" si="8"/>
        <v>44239</v>
      </c>
      <c r="B287" s="36">
        <f>SUMIFS(СВЦЭМ!$H$34:$H$777,СВЦЭМ!$A$34:$A$777,$A287,СВЦЭМ!$B$34:$B$777,B$275)+'СЕТ СН'!$F$15</f>
        <v>0</v>
      </c>
      <c r="C287" s="36">
        <f>SUMIFS(СВЦЭМ!$H$34:$H$777,СВЦЭМ!$A$34:$A$777,$A287,СВЦЭМ!$B$34:$B$777,C$275)+'СЕТ СН'!$F$15</f>
        <v>0</v>
      </c>
      <c r="D287" s="36">
        <f>SUMIFS(СВЦЭМ!$H$34:$H$777,СВЦЭМ!$A$34:$A$777,$A287,СВЦЭМ!$B$34:$B$777,D$275)+'СЕТ СН'!$F$15</f>
        <v>0</v>
      </c>
      <c r="E287" s="36">
        <f>SUMIFS(СВЦЭМ!$H$34:$H$777,СВЦЭМ!$A$34:$A$777,$A287,СВЦЭМ!$B$34:$B$777,E$275)+'СЕТ СН'!$F$15</f>
        <v>0</v>
      </c>
      <c r="F287" s="36">
        <f>SUMIFS(СВЦЭМ!$H$34:$H$777,СВЦЭМ!$A$34:$A$777,$A287,СВЦЭМ!$B$34:$B$777,F$275)+'СЕТ СН'!$F$15</f>
        <v>0</v>
      </c>
      <c r="G287" s="36">
        <f>SUMIFS(СВЦЭМ!$H$34:$H$777,СВЦЭМ!$A$34:$A$777,$A287,СВЦЭМ!$B$34:$B$777,G$275)+'СЕТ СН'!$F$15</f>
        <v>0</v>
      </c>
      <c r="H287" s="36">
        <f>SUMIFS(СВЦЭМ!$H$34:$H$777,СВЦЭМ!$A$34:$A$777,$A287,СВЦЭМ!$B$34:$B$777,H$275)+'СЕТ СН'!$F$15</f>
        <v>0</v>
      </c>
      <c r="I287" s="36">
        <f>SUMIFS(СВЦЭМ!$H$34:$H$777,СВЦЭМ!$A$34:$A$777,$A287,СВЦЭМ!$B$34:$B$777,I$275)+'СЕТ СН'!$F$15</f>
        <v>0</v>
      </c>
      <c r="J287" s="36">
        <f>SUMIFS(СВЦЭМ!$H$34:$H$777,СВЦЭМ!$A$34:$A$777,$A287,СВЦЭМ!$B$34:$B$777,J$275)+'СЕТ СН'!$F$15</f>
        <v>0</v>
      </c>
      <c r="K287" s="36">
        <f>SUMIFS(СВЦЭМ!$H$34:$H$777,СВЦЭМ!$A$34:$A$777,$A287,СВЦЭМ!$B$34:$B$777,K$275)+'СЕТ СН'!$F$15</f>
        <v>0</v>
      </c>
      <c r="L287" s="36">
        <f>SUMIFS(СВЦЭМ!$H$34:$H$777,СВЦЭМ!$A$34:$A$777,$A287,СВЦЭМ!$B$34:$B$777,L$275)+'СЕТ СН'!$F$15</f>
        <v>0</v>
      </c>
      <c r="M287" s="36">
        <f>SUMIFS(СВЦЭМ!$H$34:$H$777,СВЦЭМ!$A$34:$A$777,$A287,СВЦЭМ!$B$34:$B$777,M$275)+'СЕТ СН'!$F$15</f>
        <v>0</v>
      </c>
      <c r="N287" s="36">
        <f>SUMIFS(СВЦЭМ!$H$34:$H$777,СВЦЭМ!$A$34:$A$777,$A287,СВЦЭМ!$B$34:$B$777,N$275)+'СЕТ СН'!$F$15</f>
        <v>0</v>
      </c>
      <c r="O287" s="36">
        <f>SUMIFS(СВЦЭМ!$H$34:$H$777,СВЦЭМ!$A$34:$A$777,$A287,СВЦЭМ!$B$34:$B$777,O$275)+'СЕТ СН'!$F$15</f>
        <v>0</v>
      </c>
      <c r="P287" s="36">
        <f>SUMIFS(СВЦЭМ!$H$34:$H$777,СВЦЭМ!$A$34:$A$777,$A287,СВЦЭМ!$B$34:$B$777,P$275)+'СЕТ СН'!$F$15</f>
        <v>0</v>
      </c>
      <c r="Q287" s="36">
        <f>SUMIFS(СВЦЭМ!$H$34:$H$777,СВЦЭМ!$A$34:$A$777,$A287,СВЦЭМ!$B$34:$B$777,Q$275)+'СЕТ СН'!$F$15</f>
        <v>0</v>
      </c>
      <c r="R287" s="36">
        <f>SUMIFS(СВЦЭМ!$H$34:$H$777,СВЦЭМ!$A$34:$A$777,$A287,СВЦЭМ!$B$34:$B$777,R$275)+'СЕТ СН'!$F$15</f>
        <v>0</v>
      </c>
      <c r="S287" s="36">
        <f>SUMIFS(СВЦЭМ!$H$34:$H$777,СВЦЭМ!$A$34:$A$777,$A287,СВЦЭМ!$B$34:$B$777,S$275)+'СЕТ СН'!$F$15</f>
        <v>0</v>
      </c>
      <c r="T287" s="36">
        <f>SUMIFS(СВЦЭМ!$H$34:$H$777,СВЦЭМ!$A$34:$A$777,$A287,СВЦЭМ!$B$34:$B$777,T$275)+'СЕТ СН'!$F$15</f>
        <v>0</v>
      </c>
      <c r="U287" s="36">
        <f>SUMIFS(СВЦЭМ!$H$34:$H$777,СВЦЭМ!$A$34:$A$777,$A287,СВЦЭМ!$B$34:$B$777,U$275)+'СЕТ СН'!$F$15</f>
        <v>0</v>
      </c>
      <c r="V287" s="36">
        <f>SUMIFS(СВЦЭМ!$H$34:$H$777,СВЦЭМ!$A$34:$A$777,$A287,СВЦЭМ!$B$34:$B$777,V$275)+'СЕТ СН'!$F$15</f>
        <v>0</v>
      </c>
      <c r="W287" s="36">
        <f>SUMIFS(СВЦЭМ!$H$34:$H$777,СВЦЭМ!$A$34:$A$777,$A287,СВЦЭМ!$B$34:$B$777,W$275)+'СЕТ СН'!$F$15</f>
        <v>0</v>
      </c>
      <c r="X287" s="36">
        <f>SUMIFS(СВЦЭМ!$H$34:$H$777,СВЦЭМ!$A$34:$A$777,$A287,СВЦЭМ!$B$34:$B$777,X$275)+'СЕТ СН'!$F$15</f>
        <v>0</v>
      </c>
      <c r="Y287" s="36">
        <f>SUMIFS(СВЦЭМ!$H$34:$H$777,СВЦЭМ!$A$34:$A$777,$A287,СВЦЭМ!$B$34:$B$777,Y$275)+'СЕТ СН'!$F$15</f>
        <v>0</v>
      </c>
    </row>
    <row r="288" spans="1:27" ht="15.75" hidden="1" x14ac:dyDescent="0.2">
      <c r="A288" s="35">
        <f t="shared" si="8"/>
        <v>44240</v>
      </c>
      <c r="B288" s="36">
        <f>SUMIFS(СВЦЭМ!$H$34:$H$777,СВЦЭМ!$A$34:$A$777,$A288,СВЦЭМ!$B$34:$B$777,B$275)+'СЕТ СН'!$F$15</f>
        <v>0</v>
      </c>
      <c r="C288" s="36">
        <f>SUMIFS(СВЦЭМ!$H$34:$H$777,СВЦЭМ!$A$34:$A$777,$A288,СВЦЭМ!$B$34:$B$777,C$275)+'СЕТ СН'!$F$15</f>
        <v>0</v>
      </c>
      <c r="D288" s="36">
        <f>SUMIFS(СВЦЭМ!$H$34:$H$777,СВЦЭМ!$A$34:$A$777,$A288,СВЦЭМ!$B$34:$B$777,D$275)+'СЕТ СН'!$F$15</f>
        <v>0</v>
      </c>
      <c r="E288" s="36">
        <f>SUMIFS(СВЦЭМ!$H$34:$H$777,СВЦЭМ!$A$34:$A$777,$A288,СВЦЭМ!$B$34:$B$777,E$275)+'СЕТ СН'!$F$15</f>
        <v>0</v>
      </c>
      <c r="F288" s="36">
        <f>SUMIFS(СВЦЭМ!$H$34:$H$777,СВЦЭМ!$A$34:$A$777,$A288,СВЦЭМ!$B$34:$B$777,F$275)+'СЕТ СН'!$F$15</f>
        <v>0</v>
      </c>
      <c r="G288" s="36">
        <f>SUMIFS(СВЦЭМ!$H$34:$H$777,СВЦЭМ!$A$34:$A$777,$A288,СВЦЭМ!$B$34:$B$777,G$275)+'СЕТ СН'!$F$15</f>
        <v>0</v>
      </c>
      <c r="H288" s="36">
        <f>SUMIFS(СВЦЭМ!$H$34:$H$777,СВЦЭМ!$A$34:$A$777,$A288,СВЦЭМ!$B$34:$B$777,H$275)+'СЕТ СН'!$F$15</f>
        <v>0</v>
      </c>
      <c r="I288" s="36">
        <f>SUMIFS(СВЦЭМ!$H$34:$H$777,СВЦЭМ!$A$34:$A$777,$A288,СВЦЭМ!$B$34:$B$777,I$275)+'СЕТ СН'!$F$15</f>
        <v>0</v>
      </c>
      <c r="J288" s="36">
        <f>SUMIFS(СВЦЭМ!$H$34:$H$777,СВЦЭМ!$A$34:$A$777,$A288,СВЦЭМ!$B$34:$B$777,J$275)+'СЕТ СН'!$F$15</f>
        <v>0</v>
      </c>
      <c r="K288" s="36">
        <f>SUMIFS(СВЦЭМ!$H$34:$H$777,СВЦЭМ!$A$34:$A$777,$A288,СВЦЭМ!$B$34:$B$777,K$275)+'СЕТ СН'!$F$15</f>
        <v>0</v>
      </c>
      <c r="L288" s="36">
        <f>SUMIFS(СВЦЭМ!$H$34:$H$777,СВЦЭМ!$A$34:$A$777,$A288,СВЦЭМ!$B$34:$B$777,L$275)+'СЕТ СН'!$F$15</f>
        <v>0</v>
      </c>
      <c r="M288" s="36">
        <f>SUMIFS(СВЦЭМ!$H$34:$H$777,СВЦЭМ!$A$34:$A$777,$A288,СВЦЭМ!$B$34:$B$777,M$275)+'СЕТ СН'!$F$15</f>
        <v>0</v>
      </c>
      <c r="N288" s="36">
        <f>SUMIFS(СВЦЭМ!$H$34:$H$777,СВЦЭМ!$A$34:$A$777,$A288,СВЦЭМ!$B$34:$B$777,N$275)+'СЕТ СН'!$F$15</f>
        <v>0</v>
      </c>
      <c r="O288" s="36">
        <f>SUMIFS(СВЦЭМ!$H$34:$H$777,СВЦЭМ!$A$34:$A$777,$A288,СВЦЭМ!$B$34:$B$777,O$275)+'СЕТ СН'!$F$15</f>
        <v>0</v>
      </c>
      <c r="P288" s="36">
        <f>SUMIFS(СВЦЭМ!$H$34:$H$777,СВЦЭМ!$A$34:$A$777,$A288,СВЦЭМ!$B$34:$B$777,P$275)+'СЕТ СН'!$F$15</f>
        <v>0</v>
      </c>
      <c r="Q288" s="36">
        <f>SUMIFS(СВЦЭМ!$H$34:$H$777,СВЦЭМ!$A$34:$A$777,$A288,СВЦЭМ!$B$34:$B$777,Q$275)+'СЕТ СН'!$F$15</f>
        <v>0</v>
      </c>
      <c r="R288" s="36">
        <f>SUMIFS(СВЦЭМ!$H$34:$H$777,СВЦЭМ!$A$34:$A$777,$A288,СВЦЭМ!$B$34:$B$777,R$275)+'СЕТ СН'!$F$15</f>
        <v>0</v>
      </c>
      <c r="S288" s="36">
        <f>SUMIFS(СВЦЭМ!$H$34:$H$777,СВЦЭМ!$A$34:$A$777,$A288,СВЦЭМ!$B$34:$B$777,S$275)+'СЕТ СН'!$F$15</f>
        <v>0</v>
      </c>
      <c r="T288" s="36">
        <f>SUMIFS(СВЦЭМ!$H$34:$H$777,СВЦЭМ!$A$34:$A$777,$A288,СВЦЭМ!$B$34:$B$777,T$275)+'СЕТ СН'!$F$15</f>
        <v>0</v>
      </c>
      <c r="U288" s="36">
        <f>SUMIFS(СВЦЭМ!$H$34:$H$777,СВЦЭМ!$A$34:$A$777,$A288,СВЦЭМ!$B$34:$B$777,U$275)+'СЕТ СН'!$F$15</f>
        <v>0</v>
      </c>
      <c r="V288" s="36">
        <f>SUMIFS(СВЦЭМ!$H$34:$H$777,СВЦЭМ!$A$34:$A$777,$A288,СВЦЭМ!$B$34:$B$777,V$275)+'СЕТ СН'!$F$15</f>
        <v>0</v>
      </c>
      <c r="W288" s="36">
        <f>SUMIFS(СВЦЭМ!$H$34:$H$777,СВЦЭМ!$A$34:$A$777,$A288,СВЦЭМ!$B$34:$B$777,W$275)+'СЕТ СН'!$F$15</f>
        <v>0</v>
      </c>
      <c r="X288" s="36">
        <f>SUMIFS(СВЦЭМ!$H$34:$H$777,СВЦЭМ!$A$34:$A$777,$A288,СВЦЭМ!$B$34:$B$777,X$275)+'СЕТ СН'!$F$15</f>
        <v>0</v>
      </c>
      <c r="Y288" s="36">
        <f>SUMIFS(СВЦЭМ!$H$34:$H$777,СВЦЭМ!$A$34:$A$777,$A288,СВЦЭМ!$B$34:$B$777,Y$275)+'СЕТ СН'!$F$15</f>
        <v>0</v>
      </c>
    </row>
    <row r="289" spans="1:25" ht="15.75" hidden="1" x14ac:dyDescent="0.2">
      <c r="A289" s="35">
        <f t="shared" si="8"/>
        <v>44241</v>
      </c>
      <c r="B289" s="36">
        <f>SUMIFS(СВЦЭМ!$H$34:$H$777,СВЦЭМ!$A$34:$A$777,$A289,СВЦЭМ!$B$34:$B$777,B$275)+'СЕТ СН'!$F$15</f>
        <v>0</v>
      </c>
      <c r="C289" s="36">
        <f>SUMIFS(СВЦЭМ!$H$34:$H$777,СВЦЭМ!$A$34:$A$777,$A289,СВЦЭМ!$B$34:$B$777,C$275)+'СЕТ СН'!$F$15</f>
        <v>0</v>
      </c>
      <c r="D289" s="36">
        <f>SUMIFS(СВЦЭМ!$H$34:$H$777,СВЦЭМ!$A$34:$A$777,$A289,СВЦЭМ!$B$34:$B$777,D$275)+'СЕТ СН'!$F$15</f>
        <v>0</v>
      </c>
      <c r="E289" s="36">
        <f>SUMIFS(СВЦЭМ!$H$34:$H$777,СВЦЭМ!$A$34:$A$777,$A289,СВЦЭМ!$B$34:$B$777,E$275)+'СЕТ СН'!$F$15</f>
        <v>0</v>
      </c>
      <c r="F289" s="36">
        <f>SUMIFS(СВЦЭМ!$H$34:$H$777,СВЦЭМ!$A$34:$A$777,$A289,СВЦЭМ!$B$34:$B$777,F$275)+'СЕТ СН'!$F$15</f>
        <v>0</v>
      </c>
      <c r="G289" s="36">
        <f>SUMIFS(СВЦЭМ!$H$34:$H$777,СВЦЭМ!$A$34:$A$777,$A289,СВЦЭМ!$B$34:$B$777,G$275)+'СЕТ СН'!$F$15</f>
        <v>0</v>
      </c>
      <c r="H289" s="36">
        <f>SUMIFS(СВЦЭМ!$H$34:$H$777,СВЦЭМ!$A$34:$A$777,$A289,СВЦЭМ!$B$34:$B$777,H$275)+'СЕТ СН'!$F$15</f>
        <v>0</v>
      </c>
      <c r="I289" s="36">
        <f>SUMIFS(СВЦЭМ!$H$34:$H$777,СВЦЭМ!$A$34:$A$777,$A289,СВЦЭМ!$B$34:$B$777,I$275)+'СЕТ СН'!$F$15</f>
        <v>0</v>
      </c>
      <c r="J289" s="36">
        <f>SUMIFS(СВЦЭМ!$H$34:$H$777,СВЦЭМ!$A$34:$A$777,$A289,СВЦЭМ!$B$34:$B$777,J$275)+'СЕТ СН'!$F$15</f>
        <v>0</v>
      </c>
      <c r="K289" s="36">
        <f>SUMIFS(СВЦЭМ!$H$34:$H$777,СВЦЭМ!$A$34:$A$777,$A289,СВЦЭМ!$B$34:$B$777,K$275)+'СЕТ СН'!$F$15</f>
        <v>0</v>
      </c>
      <c r="L289" s="36">
        <f>SUMIFS(СВЦЭМ!$H$34:$H$777,СВЦЭМ!$A$34:$A$777,$A289,СВЦЭМ!$B$34:$B$777,L$275)+'СЕТ СН'!$F$15</f>
        <v>0</v>
      </c>
      <c r="M289" s="36">
        <f>SUMIFS(СВЦЭМ!$H$34:$H$777,СВЦЭМ!$A$34:$A$777,$A289,СВЦЭМ!$B$34:$B$777,M$275)+'СЕТ СН'!$F$15</f>
        <v>0</v>
      </c>
      <c r="N289" s="36">
        <f>SUMIFS(СВЦЭМ!$H$34:$H$777,СВЦЭМ!$A$34:$A$777,$A289,СВЦЭМ!$B$34:$B$777,N$275)+'СЕТ СН'!$F$15</f>
        <v>0</v>
      </c>
      <c r="O289" s="36">
        <f>SUMIFS(СВЦЭМ!$H$34:$H$777,СВЦЭМ!$A$34:$A$777,$A289,СВЦЭМ!$B$34:$B$777,O$275)+'СЕТ СН'!$F$15</f>
        <v>0</v>
      </c>
      <c r="P289" s="36">
        <f>SUMIFS(СВЦЭМ!$H$34:$H$777,СВЦЭМ!$A$34:$A$777,$A289,СВЦЭМ!$B$34:$B$777,P$275)+'СЕТ СН'!$F$15</f>
        <v>0</v>
      </c>
      <c r="Q289" s="36">
        <f>SUMIFS(СВЦЭМ!$H$34:$H$777,СВЦЭМ!$A$34:$A$777,$A289,СВЦЭМ!$B$34:$B$777,Q$275)+'СЕТ СН'!$F$15</f>
        <v>0</v>
      </c>
      <c r="R289" s="36">
        <f>SUMIFS(СВЦЭМ!$H$34:$H$777,СВЦЭМ!$A$34:$A$777,$A289,СВЦЭМ!$B$34:$B$777,R$275)+'СЕТ СН'!$F$15</f>
        <v>0</v>
      </c>
      <c r="S289" s="36">
        <f>SUMIFS(СВЦЭМ!$H$34:$H$777,СВЦЭМ!$A$34:$A$777,$A289,СВЦЭМ!$B$34:$B$777,S$275)+'СЕТ СН'!$F$15</f>
        <v>0</v>
      </c>
      <c r="T289" s="36">
        <f>SUMIFS(СВЦЭМ!$H$34:$H$777,СВЦЭМ!$A$34:$A$777,$A289,СВЦЭМ!$B$34:$B$777,T$275)+'СЕТ СН'!$F$15</f>
        <v>0</v>
      </c>
      <c r="U289" s="36">
        <f>SUMIFS(СВЦЭМ!$H$34:$H$777,СВЦЭМ!$A$34:$A$777,$A289,СВЦЭМ!$B$34:$B$777,U$275)+'СЕТ СН'!$F$15</f>
        <v>0</v>
      </c>
      <c r="V289" s="36">
        <f>SUMIFS(СВЦЭМ!$H$34:$H$777,СВЦЭМ!$A$34:$A$777,$A289,СВЦЭМ!$B$34:$B$777,V$275)+'СЕТ СН'!$F$15</f>
        <v>0</v>
      </c>
      <c r="W289" s="36">
        <f>SUMIFS(СВЦЭМ!$H$34:$H$777,СВЦЭМ!$A$34:$A$777,$A289,СВЦЭМ!$B$34:$B$777,W$275)+'СЕТ СН'!$F$15</f>
        <v>0</v>
      </c>
      <c r="X289" s="36">
        <f>SUMIFS(СВЦЭМ!$H$34:$H$777,СВЦЭМ!$A$34:$A$777,$A289,СВЦЭМ!$B$34:$B$777,X$275)+'СЕТ СН'!$F$15</f>
        <v>0</v>
      </c>
      <c r="Y289" s="36">
        <f>SUMIFS(СВЦЭМ!$H$34:$H$777,СВЦЭМ!$A$34:$A$777,$A289,СВЦЭМ!$B$34:$B$777,Y$275)+'СЕТ СН'!$F$15</f>
        <v>0</v>
      </c>
    </row>
    <row r="290" spans="1:25" ht="15.75" hidden="1" x14ac:dyDescent="0.2">
      <c r="A290" s="35">
        <f t="shared" si="8"/>
        <v>44242</v>
      </c>
      <c r="B290" s="36">
        <f>SUMIFS(СВЦЭМ!$H$34:$H$777,СВЦЭМ!$A$34:$A$777,$A290,СВЦЭМ!$B$34:$B$777,B$275)+'СЕТ СН'!$F$15</f>
        <v>0</v>
      </c>
      <c r="C290" s="36">
        <f>SUMIFS(СВЦЭМ!$H$34:$H$777,СВЦЭМ!$A$34:$A$777,$A290,СВЦЭМ!$B$34:$B$777,C$275)+'СЕТ СН'!$F$15</f>
        <v>0</v>
      </c>
      <c r="D290" s="36">
        <f>SUMIFS(СВЦЭМ!$H$34:$H$777,СВЦЭМ!$A$34:$A$777,$A290,СВЦЭМ!$B$34:$B$777,D$275)+'СЕТ СН'!$F$15</f>
        <v>0</v>
      </c>
      <c r="E290" s="36">
        <f>SUMIFS(СВЦЭМ!$H$34:$H$777,СВЦЭМ!$A$34:$A$777,$A290,СВЦЭМ!$B$34:$B$777,E$275)+'СЕТ СН'!$F$15</f>
        <v>0</v>
      </c>
      <c r="F290" s="36">
        <f>SUMIFS(СВЦЭМ!$H$34:$H$777,СВЦЭМ!$A$34:$A$777,$A290,СВЦЭМ!$B$34:$B$777,F$275)+'СЕТ СН'!$F$15</f>
        <v>0</v>
      </c>
      <c r="G290" s="36">
        <f>SUMIFS(СВЦЭМ!$H$34:$H$777,СВЦЭМ!$A$34:$A$777,$A290,СВЦЭМ!$B$34:$B$777,G$275)+'СЕТ СН'!$F$15</f>
        <v>0</v>
      </c>
      <c r="H290" s="36">
        <f>SUMIFS(СВЦЭМ!$H$34:$H$777,СВЦЭМ!$A$34:$A$777,$A290,СВЦЭМ!$B$34:$B$777,H$275)+'СЕТ СН'!$F$15</f>
        <v>0</v>
      </c>
      <c r="I290" s="36">
        <f>SUMIFS(СВЦЭМ!$H$34:$H$777,СВЦЭМ!$A$34:$A$777,$A290,СВЦЭМ!$B$34:$B$777,I$275)+'СЕТ СН'!$F$15</f>
        <v>0</v>
      </c>
      <c r="J290" s="36">
        <f>SUMIFS(СВЦЭМ!$H$34:$H$777,СВЦЭМ!$A$34:$A$777,$A290,СВЦЭМ!$B$34:$B$777,J$275)+'СЕТ СН'!$F$15</f>
        <v>0</v>
      </c>
      <c r="K290" s="36">
        <f>SUMIFS(СВЦЭМ!$H$34:$H$777,СВЦЭМ!$A$34:$A$777,$A290,СВЦЭМ!$B$34:$B$777,K$275)+'СЕТ СН'!$F$15</f>
        <v>0</v>
      </c>
      <c r="L290" s="36">
        <f>SUMIFS(СВЦЭМ!$H$34:$H$777,СВЦЭМ!$A$34:$A$777,$A290,СВЦЭМ!$B$34:$B$777,L$275)+'СЕТ СН'!$F$15</f>
        <v>0</v>
      </c>
      <c r="M290" s="36">
        <f>SUMIFS(СВЦЭМ!$H$34:$H$777,СВЦЭМ!$A$34:$A$777,$A290,СВЦЭМ!$B$34:$B$777,M$275)+'СЕТ СН'!$F$15</f>
        <v>0</v>
      </c>
      <c r="N290" s="36">
        <f>SUMIFS(СВЦЭМ!$H$34:$H$777,СВЦЭМ!$A$34:$A$777,$A290,СВЦЭМ!$B$34:$B$777,N$275)+'СЕТ СН'!$F$15</f>
        <v>0</v>
      </c>
      <c r="O290" s="36">
        <f>SUMIFS(СВЦЭМ!$H$34:$H$777,СВЦЭМ!$A$34:$A$777,$A290,СВЦЭМ!$B$34:$B$777,O$275)+'СЕТ СН'!$F$15</f>
        <v>0</v>
      </c>
      <c r="P290" s="36">
        <f>SUMIFS(СВЦЭМ!$H$34:$H$777,СВЦЭМ!$A$34:$A$777,$A290,СВЦЭМ!$B$34:$B$777,P$275)+'СЕТ СН'!$F$15</f>
        <v>0</v>
      </c>
      <c r="Q290" s="36">
        <f>SUMIFS(СВЦЭМ!$H$34:$H$777,СВЦЭМ!$A$34:$A$777,$A290,СВЦЭМ!$B$34:$B$777,Q$275)+'СЕТ СН'!$F$15</f>
        <v>0</v>
      </c>
      <c r="R290" s="36">
        <f>SUMIFS(СВЦЭМ!$H$34:$H$777,СВЦЭМ!$A$34:$A$777,$A290,СВЦЭМ!$B$34:$B$777,R$275)+'СЕТ СН'!$F$15</f>
        <v>0</v>
      </c>
      <c r="S290" s="36">
        <f>SUMIFS(СВЦЭМ!$H$34:$H$777,СВЦЭМ!$A$34:$A$777,$A290,СВЦЭМ!$B$34:$B$777,S$275)+'СЕТ СН'!$F$15</f>
        <v>0</v>
      </c>
      <c r="T290" s="36">
        <f>SUMIFS(СВЦЭМ!$H$34:$H$777,СВЦЭМ!$A$34:$A$777,$A290,СВЦЭМ!$B$34:$B$777,T$275)+'СЕТ СН'!$F$15</f>
        <v>0</v>
      </c>
      <c r="U290" s="36">
        <f>SUMIFS(СВЦЭМ!$H$34:$H$777,СВЦЭМ!$A$34:$A$777,$A290,СВЦЭМ!$B$34:$B$777,U$275)+'СЕТ СН'!$F$15</f>
        <v>0</v>
      </c>
      <c r="V290" s="36">
        <f>SUMIFS(СВЦЭМ!$H$34:$H$777,СВЦЭМ!$A$34:$A$777,$A290,СВЦЭМ!$B$34:$B$777,V$275)+'СЕТ СН'!$F$15</f>
        <v>0</v>
      </c>
      <c r="W290" s="36">
        <f>SUMIFS(СВЦЭМ!$H$34:$H$777,СВЦЭМ!$A$34:$A$777,$A290,СВЦЭМ!$B$34:$B$777,W$275)+'СЕТ СН'!$F$15</f>
        <v>0</v>
      </c>
      <c r="X290" s="36">
        <f>SUMIFS(СВЦЭМ!$H$34:$H$777,СВЦЭМ!$A$34:$A$777,$A290,СВЦЭМ!$B$34:$B$777,X$275)+'СЕТ СН'!$F$15</f>
        <v>0</v>
      </c>
      <c r="Y290" s="36">
        <f>SUMIFS(СВЦЭМ!$H$34:$H$777,СВЦЭМ!$A$34:$A$777,$A290,СВЦЭМ!$B$34:$B$777,Y$275)+'СЕТ СН'!$F$15</f>
        <v>0</v>
      </c>
    </row>
    <row r="291" spans="1:25" ht="15.75" hidden="1" x14ac:dyDescent="0.2">
      <c r="A291" s="35">
        <f t="shared" si="8"/>
        <v>44243</v>
      </c>
      <c r="B291" s="36">
        <f>SUMIFS(СВЦЭМ!$H$34:$H$777,СВЦЭМ!$A$34:$A$777,$A291,СВЦЭМ!$B$34:$B$777,B$275)+'СЕТ СН'!$F$15</f>
        <v>0</v>
      </c>
      <c r="C291" s="36">
        <f>SUMIFS(СВЦЭМ!$H$34:$H$777,СВЦЭМ!$A$34:$A$777,$A291,СВЦЭМ!$B$34:$B$777,C$275)+'СЕТ СН'!$F$15</f>
        <v>0</v>
      </c>
      <c r="D291" s="36">
        <f>SUMIFS(СВЦЭМ!$H$34:$H$777,СВЦЭМ!$A$34:$A$777,$A291,СВЦЭМ!$B$34:$B$777,D$275)+'СЕТ СН'!$F$15</f>
        <v>0</v>
      </c>
      <c r="E291" s="36">
        <f>SUMIFS(СВЦЭМ!$H$34:$H$777,СВЦЭМ!$A$34:$A$777,$A291,СВЦЭМ!$B$34:$B$777,E$275)+'СЕТ СН'!$F$15</f>
        <v>0</v>
      </c>
      <c r="F291" s="36">
        <f>SUMIFS(СВЦЭМ!$H$34:$H$777,СВЦЭМ!$A$34:$A$777,$A291,СВЦЭМ!$B$34:$B$777,F$275)+'СЕТ СН'!$F$15</f>
        <v>0</v>
      </c>
      <c r="G291" s="36">
        <f>SUMIFS(СВЦЭМ!$H$34:$H$777,СВЦЭМ!$A$34:$A$777,$A291,СВЦЭМ!$B$34:$B$777,G$275)+'СЕТ СН'!$F$15</f>
        <v>0</v>
      </c>
      <c r="H291" s="36">
        <f>SUMIFS(СВЦЭМ!$H$34:$H$777,СВЦЭМ!$A$34:$A$777,$A291,СВЦЭМ!$B$34:$B$777,H$275)+'СЕТ СН'!$F$15</f>
        <v>0</v>
      </c>
      <c r="I291" s="36">
        <f>SUMIFS(СВЦЭМ!$H$34:$H$777,СВЦЭМ!$A$34:$A$777,$A291,СВЦЭМ!$B$34:$B$777,I$275)+'СЕТ СН'!$F$15</f>
        <v>0</v>
      </c>
      <c r="J291" s="36">
        <f>SUMIFS(СВЦЭМ!$H$34:$H$777,СВЦЭМ!$A$34:$A$777,$A291,СВЦЭМ!$B$34:$B$777,J$275)+'СЕТ СН'!$F$15</f>
        <v>0</v>
      </c>
      <c r="K291" s="36">
        <f>SUMIFS(СВЦЭМ!$H$34:$H$777,СВЦЭМ!$A$34:$A$777,$A291,СВЦЭМ!$B$34:$B$777,K$275)+'СЕТ СН'!$F$15</f>
        <v>0</v>
      </c>
      <c r="L291" s="36">
        <f>SUMIFS(СВЦЭМ!$H$34:$H$777,СВЦЭМ!$A$34:$A$777,$A291,СВЦЭМ!$B$34:$B$777,L$275)+'СЕТ СН'!$F$15</f>
        <v>0</v>
      </c>
      <c r="M291" s="36">
        <f>SUMIFS(СВЦЭМ!$H$34:$H$777,СВЦЭМ!$A$34:$A$777,$A291,СВЦЭМ!$B$34:$B$777,M$275)+'СЕТ СН'!$F$15</f>
        <v>0</v>
      </c>
      <c r="N291" s="36">
        <f>SUMIFS(СВЦЭМ!$H$34:$H$777,СВЦЭМ!$A$34:$A$777,$A291,СВЦЭМ!$B$34:$B$777,N$275)+'СЕТ СН'!$F$15</f>
        <v>0</v>
      </c>
      <c r="O291" s="36">
        <f>SUMIFS(СВЦЭМ!$H$34:$H$777,СВЦЭМ!$A$34:$A$777,$A291,СВЦЭМ!$B$34:$B$777,O$275)+'СЕТ СН'!$F$15</f>
        <v>0</v>
      </c>
      <c r="P291" s="36">
        <f>SUMIFS(СВЦЭМ!$H$34:$H$777,СВЦЭМ!$A$34:$A$777,$A291,СВЦЭМ!$B$34:$B$777,P$275)+'СЕТ СН'!$F$15</f>
        <v>0</v>
      </c>
      <c r="Q291" s="36">
        <f>SUMIFS(СВЦЭМ!$H$34:$H$777,СВЦЭМ!$A$34:$A$777,$A291,СВЦЭМ!$B$34:$B$777,Q$275)+'СЕТ СН'!$F$15</f>
        <v>0</v>
      </c>
      <c r="R291" s="36">
        <f>SUMIFS(СВЦЭМ!$H$34:$H$777,СВЦЭМ!$A$34:$A$777,$A291,СВЦЭМ!$B$34:$B$777,R$275)+'СЕТ СН'!$F$15</f>
        <v>0</v>
      </c>
      <c r="S291" s="36">
        <f>SUMIFS(СВЦЭМ!$H$34:$H$777,СВЦЭМ!$A$34:$A$777,$A291,СВЦЭМ!$B$34:$B$777,S$275)+'СЕТ СН'!$F$15</f>
        <v>0</v>
      </c>
      <c r="T291" s="36">
        <f>SUMIFS(СВЦЭМ!$H$34:$H$777,СВЦЭМ!$A$34:$A$777,$A291,СВЦЭМ!$B$34:$B$777,T$275)+'СЕТ СН'!$F$15</f>
        <v>0</v>
      </c>
      <c r="U291" s="36">
        <f>SUMIFS(СВЦЭМ!$H$34:$H$777,СВЦЭМ!$A$34:$A$777,$A291,СВЦЭМ!$B$34:$B$777,U$275)+'СЕТ СН'!$F$15</f>
        <v>0</v>
      </c>
      <c r="V291" s="36">
        <f>SUMIFS(СВЦЭМ!$H$34:$H$777,СВЦЭМ!$A$34:$A$777,$A291,СВЦЭМ!$B$34:$B$777,V$275)+'СЕТ СН'!$F$15</f>
        <v>0</v>
      </c>
      <c r="W291" s="36">
        <f>SUMIFS(СВЦЭМ!$H$34:$H$777,СВЦЭМ!$A$34:$A$777,$A291,СВЦЭМ!$B$34:$B$777,W$275)+'СЕТ СН'!$F$15</f>
        <v>0</v>
      </c>
      <c r="X291" s="36">
        <f>SUMIFS(СВЦЭМ!$H$34:$H$777,СВЦЭМ!$A$34:$A$777,$A291,СВЦЭМ!$B$34:$B$777,X$275)+'СЕТ СН'!$F$15</f>
        <v>0</v>
      </c>
      <c r="Y291" s="36">
        <f>SUMIFS(СВЦЭМ!$H$34:$H$777,СВЦЭМ!$A$34:$A$777,$A291,СВЦЭМ!$B$34:$B$777,Y$275)+'СЕТ СН'!$F$15</f>
        <v>0</v>
      </c>
    </row>
    <row r="292" spans="1:25" ht="15.75" hidden="1" x14ac:dyDescent="0.2">
      <c r="A292" s="35">
        <f t="shared" si="8"/>
        <v>44244</v>
      </c>
      <c r="B292" s="36">
        <f>SUMIFS(СВЦЭМ!$H$34:$H$777,СВЦЭМ!$A$34:$A$777,$A292,СВЦЭМ!$B$34:$B$777,B$275)+'СЕТ СН'!$F$15</f>
        <v>0</v>
      </c>
      <c r="C292" s="36">
        <f>SUMIFS(СВЦЭМ!$H$34:$H$777,СВЦЭМ!$A$34:$A$777,$A292,СВЦЭМ!$B$34:$B$777,C$275)+'СЕТ СН'!$F$15</f>
        <v>0</v>
      </c>
      <c r="D292" s="36">
        <f>SUMIFS(СВЦЭМ!$H$34:$H$777,СВЦЭМ!$A$34:$A$777,$A292,СВЦЭМ!$B$34:$B$777,D$275)+'СЕТ СН'!$F$15</f>
        <v>0</v>
      </c>
      <c r="E292" s="36">
        <f>SUMIFS(СВЦЭМ!$H$34:$H$777,СВЦЭМ!$A$34:$A$777,$A292,СВЦЭМ!$B$34:$B$777,E$275)+'СЕТ СН'!$F$15</f>
        <v>0</v>
      </c>
      <c r="F292" s="36">
        <f>SUMIFS(СВЦЭМ!$H$34:$H$777,СВЦЭМ!$A$34:$A$777,$A292,СВЦЭМ!$B$34:$B$777,F$275)+'СЕТ СН'!$F$15</f>
        <v>0</v>
      </c>
      <c r="G292" s="36">
        <f>SUMIFS(СВЦЭМ!$H$34:$H$777,СВЦЭМ!$A$34:$A$777,$A292,СВЦЭМ!$B$34:$B$777,G$275)+'СЕТ СН'!$F$15</f>
        <v>0</v>
      </c>
      <c r="H292" s="36">
        <f>SUMIFS(СВЦЭМ!$H$34:$H$777,СВЦЭМ!$A$34:$A$777,$A292,СВЦЭМ!$B$34:$B$777,H$275)+'СЕТ СН'!$F$15</f>
        <v>0</v>
      </c>
      <c r="I292" s="36">
        <f>SUMIFS(СВЦЭМ!$H$34:$H$777,СВЦЭМ!$A$34:$A$777,$A292,СВЦЭМ!$B$34:$B$777,I$275)+'СЕТ СН'!$F$15</f>
        <v>0</v>
      </c>
      <c r="J292" s="36">
        <f>SUMIFS(СВЦЭМ!$H$34:$H$777,СВЦЭМ!$A$34:$A$777,$A292,СВЦЭМ!$B$34:$B$777,J$275)+'СЕТ СН'!$F$15</f>
        <v>0</v>
      </c>
      <c r="K292" s="36">
        <f>SUMIFS(СВЦЭМ!$H$34:$H$777,СВЦЭМ!$A$34:$A$777,$A292,СВЦЭМ!$B$34:$B$777,K$275)+'СЕТ СН'!$F$15</f>
        <v>0</v>
      </c>
      <c r="L292" s="36">
        <f>SUMIFS(СВЦЭМ!$H$34:$H$777,СВЦЭМ!$A$34:$A$777,$A292,СВЦЭМ!$B$34:$B$777,L$275)+'СЕТ СН'!$F$15</f>
        <v>0</v>
      </c>
      <c r="M292" s="36">
        <f>SUMIFS(СВЦЭМ!$H$34:$H$777,СВЦЭМ!$A$34:$A$777,$A292,СВЦЭМ!$B$34:$B$777,M$275)+'СЕТ СН'!$F$15</f>
        <v>0</v>
      </c>
      <c r="N292" s="36">
        <f>SUMIFS(СВЦЭМ!$H$34:$H$777,СВЦЭМ!$A$34:$A$777,$A292,СВЦЭМ!$B$34:$B$777,N$275)+'СЕТ СН'!$F$15</f>
        <v>0</v>
      </c>
      <c r="O292" s="36">
        <f>SUMIFS(СВЦЭМ!$H$34:$H$777,СВЦЭМ!$A$34:$A$777,$A292,СВЦЭМ!$B$34:$B$777,O$275)+'СЕТ СН'!$F$15</f>
        <v>0</v>
      </c>
      <c r="P292" s="36">
        <f>SUMIFS(СВЦЭМ!$H$34:$H$777,СВЦЭМ!$A$34:$A$777,$A292,СВЦЭМ!$B$34:$B$777,P$275)+'СЕТ СН'!$F$15</f>
        <v>0</v>
      </c>
      <c r="Q292" s="36">
        <f>SUMIFS(СВЦЭМ!$H$34:$H$777,СВЦЭМ!$A$34:$A$777,$A292,СВЦЭМ!$B$34:$B$777,Q$275)+'СЕТ СН'!$F$15</f>
        <v>0</v>
      </c>
      <c r="R292" s="36">
        <f>SUMIFS(СВЦЭМ!$H$34:$H$777,СВЦЭМ!$A$34:$A$777,$A292,СВЦЭМ!$B$34:$B$777,R$275)+'СЕТ СН'!$F$15</f>
        <v>0</v>
      </c>
      <c r="S292" s="36">
        <f>SUMIFS(СВЦЭМ!$H$34:$H$777,СВЦЭМ!$A$34:$A$777,$A292,СВЦЭМ!$B$34:$B$777,S$275)+'СЕТ СН'!$F$15</f>
        <v>0</v>
      </c>
      <c r="T292" s="36">
        <f>SUMIFS(СВЦЭМ!$H$34:$H$777,СВЦЭМ!$A$34:$A$777,$A292,СВЦЭМ!$B$34:$B$777,T$275)+'СЕТ СН'!$F$15</f>
        <v>0</v>
      </c>
      <c r="U292" s="36">
        <f>SUMIFS(СВЦЭМ!$H$34:$H$777,СВЦЭМ!$A$34:$A$777,$A292,СВЦЭМ!$B$34:$B$777,U$275)+'СЕТ СН'!$F$15</f>
        <v>0</v>
      </c>
      <c r="V292" s="36">
        <f>SUMIFS(СВЦЭМ!$H$34:$H$777,СВЦЭМ!$A$34:$A$777,$A292,СВЦЭМ!$B$34:$B$777,V$275)+'СЕТ СН'!$F$15</f>
        <v>0</v>
      </c>
      <c r="W292" s="36">
        <f>SUMIFS(СВЦЭМ!$H$34:$H$777,СВЦЭМ!$A$34:$A$777,$A292,СВЦЭМ!$B$34:$B$777,W$275)+'СЕТ СН'!$F$15</f>
        <v>0</v>
      </c>
      <c r="X292" s="36">
        <f>SUMIFS(СВЦЭМ!$H$34:$H$777,СВЦЭМ!$A$34:$A$777,$A292,СВЦЭМ!$B$34:$B$777,X$275)+'СЕТ СН'!$F$15</f>
        <v>0</v>
      </c>
      <c r="Y292" s="36">
        <f>SUMIFS(СВЦЭМ!$H$34:$H$777,СВЦЭМ!$A$34:$A$777,$A292,СВЦЭМ!$B$34:$B$777,Y$275)+'СЕТ СН'!$F$15</f>
        <v>0</v>
      </c>
    </row>
    <row r="293" spans="1:25" ht="15.75" hidden="1" x14ac:dyDescent="0.2">
      <c r="A293" s="35">
        <f t="shared" si="8"/>
        <v>44245</v>
      </c>
      <c r="B293" s="36">
        <f>SUMIFS(СВЦЭМ!$H$34:$H$777,СВЦЭМ!$A$34:$A$777,$A293,СВЦЭМ!$B$34:$B$777,B$275)+'СЕТ СН'!$F$15</f>
        <v>0</v>
      </c>
      <c r="C293" s="36">
        <f>SUMIFS(СВЦЭМ!$H$34:$H$777,СВЦЭМ!$A$34:$A$777,$A293,СВЦЭМ!$B$34:$B$777,C$275)+'СЕТ СН'!$F$15</f>
        <v>0</v>
      </c>
      <c r="D293" s="36">
        <f>SUMIFS(СВЦЭМ!$H$34:$H$777,СВЦЭМ!$A$34:$A$777,$A293,СВЦЭМ!$B$34:$B$777,D$275)+'СЕТ СН'!$F$15</f>
        <v>0</v>
      </c>
      <c r="E293" s="36">
        <f>SUMIFS(СВЦЭМ!$H$34:$H$777,СВЦЭМ!$A$34:$A$777,$A293,СВЦЭМ!$B$34:$B$777,E$275)+'СЕТ СН'!$F$15</f>
        <v>0</v>
      </c>
      <c r="F293" s="36">
        <f>SUMIFS(СВЦЭМ!$H$34:$H$777,СВЦЭМ!$A$34:$A$777,$A293,СВЦЭМ!$B$34:$B$777,F$275)+'СЕТ СН'!$F$15</f>
        <v>0</v>
      </c>
      <c r="G293" s="36">
        <f>SUMIFS(СВЦЭМ!$H$34:$H$777,СВЦЭМ!$A$34:$A$777,$A293,СВЦЭМ!$B$34:$B$777,G$275)+'СЕТ СН'!$F$15</f>
        <v>0</v>
      </c>
      <c r="H293" s="36">
        <f>SUMIFS(СВЦЭМ!$H$34:$H$777,СВЦЭМ!$A$34:$A$777,$A293,СВЦЭМ!$B$34:$B$777,H$275)+'СЕТ СН'!$F$15</f>
        <v>0</v>
      </c>
      <c r="I293" s="36">
        <f>SUMIFS(СВЦЭМ!$H$34:$H$777,СВЦЭМ!$A$34:$A$777,$A293,СВЦЭМ!$B$34:$B$777,I$275)+'СЕТ СН'!$F$15</f>
        <v>0</v>
      </c>
      <c r="J293" s="36">
        <f>SUMIFS(СВЦЭМ!$H$34:$H$777,СВЦЭМ!$A$34:$A$777,$A293,СВЦЭМ!$B$34:$B$777,J$275)+'СЕТ СН'!$F$15</f>
        <v>0</v>
      </c>
      <c r="K293" s="36">
        <f>SUMIFS(СВЦЭМ!$H$34:$H$777,СВЦЭМ!$A$34:$A$777,$A293,СВЦЭМ!$B$34:$B$777,K$275)+'СЕТ СН'!$F$15</f>
        <v>0</v>
      </c>
      <c r="L293" s="36">
        <f>SUMIFS(СВЦЭМ!$H$34:$H$777,СВЦЭМ!$A$34:$A$777,$A293,СВЦЭМ!$B$34:$B$777,L$275)+'СЕТ СН'!$F$15</f>
        <v>0</v>
      </c>
      <c r="M293" s="36">
        <f>SUMIFS(СВЦЭМ!$H$34:$H$777,СВЦЭМ!$A$34:$A$777,$A293,СВЦЭМ!$B$34:$B$777,M$275)+'СЕТ СН'!$F$15</f>
        <v>0</v>
      </c>
      <c r="N293" s="36">
        <f>SUMIFS(СВЦЭМ!$H$34:$H$777,СВЦЭМ!$A$34:$A$777,$A293,СВЦЭМ!$B$34:$B$777,N$275)+'СЕТ СН'!$F$15</f>
        <v>0</v>
      </c>
      <c r="O293" s="36">
        <f>SUMIFS(СВЦЭМ!$H$34:$H$777,СВЦЭМ!$A$34:$A$777,$A293,СВЦЭМ!$B$34:$B$777,O$275)+'СЕТ СН'!$F$15</f>
        <v>0</v>
      </c>
      <c r="P293" s="36">
        <f>SUMIFS(СВЦЭМ!$H$34:$H$777,СВЦЭМ!$A$34:$A$777,$A293,СВЦЭМ!$B$34:$B$777,P$275)+'СЕТ СН'!$F$15</f>
        <v>0</v>
      </c>
      <c r="Q293" s="36">
        <f>SUMIFS(СВЦЭМ!$H$34:$H$777,СВЦЭМ!$A$34:$A$777,$A293,СВЦЭМ!$B$34:$B$777,Q$275)+'СЕТ СН'!$F$15</f>
        <v>0</v>
      </c>
      <c r="R293" s="36">
        <f>SUMIFS(СВЦЭМ!$H$34:$H$777,СВЦЭМ!$A$34:$A$777,$A293,СВЦЭМ!$B$34:$B$777,R$275)+'СЕТ СН'!$F$15</f>
        <v>0</v>
      </c>
      <c r="S293" s="36">
        <f>SUMIFS(СВЦЭМ!$H$34:$H$777,СВЦЭМ!$A$34:$A$777,$A293,СВЦЭМ!$B$34:$B$777,S$275)+'СЕТ СН'!$F$15</f>
        <v>0</v>
      </c>
      <c r="T293" s="36">
        <f>SUMIFS(СВЦЭМ!$H$34:$H$777,СВЦЭМ!$A$34:$A$777,$A293,СВЦЭМ!$B$34:$B$777,T$275)+'СЕТ СН'!$F$15</f>
        <v>0</v>
      </c>
      <c r="U293" s="36">
        <f>SUMIFS(СВЦЭМ!$H$34:$H$777,СВЦЭМ!$A$34:$A$777,$A293,СВЦЭМ!$B$34:$B$777,U$275)+'СЕТ СН'!$F$15</f>
        <v>0</v>
      </c>
      <c r="V293" s="36">
        <f>SUMIFS(СВЦЭМ!$H$34:$H$777,СВЦЭМ!$A$34:$A$777,$A293,СВЦЭМ!$B$34:$B$777,V$275)+'СЕТ СН'!$F$15</f>
        <v>0</v>
      </c>
      <c r="W293" s="36">
        <f>SUMIFS(СВЦЭМ!$H$34:$H$777,СВЦЭМ!$A$34:$A$777,$A293,СВЦЭМ!$B$34:$B$777,W$275)+'СЕТ СН'!$F$15</f>
        <v>0</v>
      </c>
      <c r="X293" s="36">
        <f>SUMIFS(СВЦЭМ!$H$34:$H$777,СВЦЭМ!$A$34:$A$777,$A293,СВЦЭМ!$B$34:$B$777,X$275)+'СЕТ СН'!$F$15</f>
        <v>0</v>
      </c>
      <c r="Y293" s="36">
        <f>SUMIFS(СВЦЭМ!$H$34:$H$777,СВЦЭМ!$A$34:$A$777,$A293,СВЦЭМ!$B$34:$B$777,Y$275)+'СЕТ СН'!$F$15</f>
        <v>0</v>
      </c>
    </row>
    <row r="294" spans="1:25" ht="15.75" hidden="1" x14ac:dyDescent="0.2">
      <c r="A294" s="35">
        <f t="shared" si="8"/>
        <v>44246</v>
      </c>
      <c r="B294" s="36">
        <f>SUMIFS(СВЦЭМ!$H$34:$H$777,СВЦЭМ!$A$34:$A$777,$A294,СВЦЭМ!$B$34:$B$777,B$275)+'СЕТ СН'!$F$15</f>
        <v>0</v>
      </c>
      <c r="C294" s="36">
        <f>SUMIFS(СВЦЭМ!$H$34:$H$777,СВЦЭМ!$A$34:$A$777,$A294,СВЦЭМ!$B$34:$B$777,C$275)+'СЕТ СН'!$F$15</f>
        <v>0</v>
      </c>
      <c r="D294" s="36">
        <f>SUMIFS(СВЦЭМ!$H$34:$H$777,СВЦЭМ!$A$34:$A$777,$A294,СВЦЭМ!$B$34:$B$777,D$275)+'СЕТ СН'!$F$15</f>
        <v>0</v>
      </c>
      <c r="E294" s="36">
        <f>SUMIFS(СВЦЭМ!$H$34:$H$777,СВЦЭМ!$A$34:$A$777,$A294,СВЦЭМ!$B$34:$B$777,E$275)+'СЕТ СН'!$F$15</f>
        <v>0</v>
      </c>
      <c r="F294" s="36">
        <f>SUMIFS(СВЦЭМ!$H$34:$H$777,СВЦЭМ!$A$34:$A$777,$A294,СВЦЭМ!$B$34:$B$777,F$275)+'СЕТ СН'!$F$15</f>
        <v>0</v>
      </c>
      <c r="G294" s="36">
        <f>SUMIFS(СВЦЭМ!$H$34:$H$777,СВЦЭМ!$A$34:$A$777,$A294,СВЦЭМ!$B$34:$B$777,G$275)+'СЕТ СН'!$F$15</f>
        <v>0</v>
      </c>
      <c r="H294" s="36">
        <f>SUMIFS(СВЦЭМ!$H$34:$H$777,СВЦЭМ!$A$34:$A$777,$A294,СВЦЭМ!$B$34:$B$777,H$275)+'СЕТ СН'!$F$15</f>
        <v>0</v>
      </c>
      <c r="I294" s="36">
        <f>SUMIFS(СВЦЭМ!$H$34:$H$777,СВЦЭМ!$A$34:$A$777,$A294,СВЦЭМ!$B$34:$B$777,I$275)+'СЕТ СН'!$F$15</f>
        <v>0</v>
      </c>
      <c r="J294" s="36">
        <f>SUMIFS(СВЦЭМ!$H$34:$H$777,СВЦЭМ!$A$34:$A$777,$A294,СВЦЭМ!$B$34:$B$777,J$275)+'СЕТ СН'!$F$15</f>
        <v>0</v>
      </c>
      <c r="K294" s="36">
        <f>SUMIFS(СВЦЭМ!$H$34:$H$777,СВЦЭМ!$A$34:$A$777,$A294,СВЦЭМ!$B$34:$B$777,K$275)+'СЕТ СН'!$F$15</f>
        <v>0</v>
      </c>
      <c r="L294" s="36">
        <f>SUMIFS(СВЦЭМ!$H$34:$H$777,СВЦЭМ!$A$34:$A$777,$A294,СВЦЭМ!$B$34:$B$777,L$275)+'СЕТ СН'!$F$15</f>
        <v>0</v>
      </c>
      <c r="M294" s="36">
        <f>SUMIFS(СВЦЭМ!$H$34:$H$777,СВЦЭМ!$A$34:$A$777,$A294,СВЦЭМ!$B$34:$B$777,M$275)+'СЕТ СН'!$F$15</f>
        <v>0</v>
      </c>
      <c r="N294" s="36">
        <f>SUMIFS(СВЦЭМ!$H$34:$H$777,СВЦЭМ!$A$34:$A$777,$A294,СВЦЭМ!$B$34:$B$777,N$275)+'СЕТ СН'!$F$15</f>
        <v>0</v>
      </c>
      <c r="O294" s="36">
        <f>SUMIFS(СВЦЭМ!$H$34:$H$777,СВЦЭМ!$A$34:$A$777,$A294,СВЦЭМ!$B$34:$B$777,O$275)+'СЕТ СН'!$F$15</f>
        <v>0</v>
      </c>
      <c r="P294" s="36">
        <f>SUMIFS(СВЦЭМ!$H$34:$H$777,СВЦЭМ!$A$34:$A$777,$A294,СВЦЭМ!$B$34:$B$777,P$275)+'СЕТ СН'!$F$15</f>
        <v>0</v>
      </c>
      <c r="Q294" s="36">
        <f>SUMIFS(СВЦЭМ!$H$34:$H$777,СВЦЭМ!$A$34:$A$777,$A294,СВЦЭМ!$B$34:$B$777,Q$275)+'СЕТ СН'!$F$15</f>
        <v>0</v>
      </c>
      <c r="R294" s="36">
        <f>SUMIFS(СВЦЭМ!$H$34:$H$777,СВЦЭМ!$A$34:$A$777,$A294,СВЦЭМ!$B$34:$B$777,R$275)+'СЕТ СН'!$F$15</f>
        <v>0</v>
      </c>
      <c r="S294" s="36">
        <f>SUMIFS(СВЦЭМ!$H$34:$H$777,СВЦЭМ!$A$34:$A$777,$A294,СВЦЭМ!$B$34:$B$777,S$275)+'СЕТ СН'!$F$15</f>
        <v>0</v>
      </c>
      <c r="T294" s="36">
        <f>SUMIFS(СВЦЭМ!$H$34:$H$777,СВЦЭМ!$A$34:$A$777,$A294,СВЦЭМ!$B$34:$B$777,T$275)+'СЕТ СН'!$F$15</f>
        <v>0</v>
      </c>
      <c r="U294" s="36">
        <f>SUMIFS(СВЦЭМ!$H$34:$H$777,СВЦЭМ!$A$34:$A$777,$A294,СВЦЭМ!$B$34:$B$777,U$275)+'СЕТ СН'!$F$15</f>
        <v>0</v>
      </c>
      <c r="V294" s="36">
        <f>SUMIFS(СВЦЭМ!$H$34:$H$777,СВЦЭМ!$A$34:$A$777,$A294,СВЦЭМ!$B$34:$B$777,V$275)+'СЕТ СН'!$F$15</f>
        <v>0</v>
      </c>
      <c r="W294" s="36">
        <f>SUMIFS(СВЦЭМ!$H$34:$H$777,СВЦЭМ!$A$34:$A$777,$A294,СВЦЭМ!$B$34:$B$777,W$275)+'СЕТ СН'!$F$15</f>
        <v>0</v>
      </c>
      <c r="X294" s="36">
        <f>SUMIFS(СВЦЭМ!$H$34:$H$777,СВЦЭМ!$A$34:$A$777,$A294,СВЦЭМ!$B$34:$B$777,X$275)+'СЕТ СН'!$F$15</f>
        <v>0</v>
      </c>
      <c r="Y294" s="36">
        <f>SUMIFS(СВЦЭМ!$H$34:$H$777,СВЦЭМ!$A$34:$A$777,$A294,СВЦЭМ!$B$34:$B$777,Y$275)+'СЕТ СН'!$F$15</f>
        <v>0</v>
      </c>
    </row>
    <row r="295" spans="1:25" ht="15.75" hidden="1" x14ac:dyDescent="0.2">
      <c r="A295" s="35">
        <f t="shared" si="8"/>
        <v>44247</v>
      </c>
      <c r="B295" s="36">
        <f>SUMIFS(СВЦЭМ!$H$34:$H$777,СВЦЭМ!$A$34:$A$777,$A295,СВЦЭМ!$B$34:$B$777,B$275)+'СЕТ СН'!$F$15</f>
        <v>0</v>
      </c>
      <c r="C295" s="36">
        <f>SUMIFS(СВЦЭМ!$H$34:$H$777,СВЦЭМ!$A$34:$A$777,$A295,СВЦЭМ!$B$34:$B$777,C$275)+'СЕТ СН'!$F$15</f>
        <v>0</v>
      </c>
      <c r="D295" s="36">
        <f>SUMIFS(СВЦЭМ!$H$34:$H$777,СВЦЭМ!$A$34:$A$777,$A295,СВЦЭМ!$B$34:$B$777,D$275)+'СЕТ СН'!$F$15</f>
        <v>0</v>
      </c>
      <c r="E295" s="36">
        <f>SUMIFS(СВЦЭМ!$H$34:$H$777,СВЦЭМ!$A$34:$A$777,$A295,СВЦЭМ!$B$34:$B$777,E$275)+'СЕТ СН'!$F$15</f>
        <v>0</v>
      </c>
      <c r="F295" s="36">
        <f>SUMIFS(СВЦЭМ!$H$34:$H$777,СВЦЭМ!$A$34:$A$777,$A295,СВЦЭМ!$B$34:$B$777,F$275)+'СЕТ СН'!$F$15</f>
        <v>0</v>
      </c>
      <c r="G295" s="36">
        <f>SUMIFS(СВЦЭМ!$H$34:$H$777,СВЦЭМ!$A$34:$A$777,$A295,СВЦЭМ!$B$34:$B$777,G$275)+'СЕТ СН'!$F$15</f>
        <v>0</v>
      </c>
      <c r="H295" s="36">
        <f>SUMIFS(СВЦЭМ!$H$34:$H$777,СВЦЭМ!$A$34:$A$777,$A295,СВЦЭМ!$B$34:$B$777,H$275)+'СЕТ СН'!$F$15</f>
        <v>0</v>
      </c>
      <c r="I295" s="36">
        <f>SUMIFS(СВЦЭМ!$H$34:$H$777,СВЦЭМ!$A$34:$A$777,$A295,СВЦЭМ!$B$34:$B$777,I$275)+'СЕТ СН'!$F$15</f>
        <v>0</v>
      </c>
      <c r="J295" s="36">
        <f>SUMIFS(СВЦЭМ!$H$34:$H$777,СВЦЭМ!$A$34:$A$777,$A295,СВЦЭМ!$B$34:$B$777,J$275)+'СЕТ СН'!$F$15</f>
        <v>0</v>
      </c>
      <c r="K295" s="36">
        <f>SUMIFS(СВЦЭМ!$H$34:$H$777,СВЦЭМ!$A$34:$A$777,$A295,СВЦЭМ!$B$34:$B$777,K$275)+'СЕТ СН'!$F$15</f>
        <v>0</v>
      </c>
      <c r="L295" s="36">
        <f>SUMIFS(СВЦЭМ!$H$34:$H$777,СВЦЭМ!$A$34:$A$777,$A295,СВЦЭМ!$B$34:$B$777,L$275)+'СЕТ СН'!$F$15</f>
        <v>0</v>
      </c>
      <c r="M295" s="36">
        <f>SUMIFS(СВЦЭМ!$H$34:$H$777,СВЦЭМ!$A$34:$A$777,$A295,СВЦЭМ!$B$34:$B$777,M$275)+'СЕТ СН'!$F$15</f>
        <v>0</v>
      </c>
      <c r="N295" s="36">
        <f>SUMIFS(СВЦЭМ!$H$34:$H$777,СВЦЭМ!$A$34:$A$777,$A295,СВЦЭМ!$B$34:$B$777,N$275)+'СЕТ СН'!$F$15</f>
        <v>0</v>
      </c>
      <c r="O295" s="36">
        <f>SUMIFS(СВЦЭМ!$H$34:$H$777,СВЦЭМ!$A$34:$A$777,$A295,СВЦЭМ!$B$34:$B$777,O$275)+'СЕТ СН'!$F$15</f>
        <v>0</v>
      </c>
      <c r="P295" s="36">
        <f>SUMIFS(СВЦЭМ!$H$34:$H$777,СВЦЭМ!$A$34:$A$777,$A295,СВЦЭМ!$B$34:$B$777,P$275)+'СЕТ СН'!$F$15</f>
        <v>0</v>
      </c>
      <c r="Q295" s="36">
        <f>SUMIFS(СВЦЭМ!$H$34:$H$777,СВЦЭМ!$A$34:$A$777,$A295,СВЦЭМ!$B$34:$B$777,Q$275)+'СЕТ СН'!$F$15</f>
        <v>0</v>
      </c>
      <c r="R295" s="36">
        <f>SUMIFS(СВЦЭМ!$H$34:$H$777,СВЦЭМ!$A$34:$A$777,$A295,СВЦЭМ!$B$34:$B$777,R$275)+'СЕТ СН'!$F$15</f>
        <v>0</v>
      </c>
      <c r="S295" s="36">
        <f>SUMIFS(СВЦЭМ!$H$34:$H$777,СВЦЭМ!$A$34:$A$777,$A295,СВЦЭМ!$B$34:$B$777,S$275)+'СЕТ СН'!$F$15</f>
        <v>0</v>
      </c>
      <c r="T295" s="36">
        <f>SUMIFS(СВЦЭМ!$H$34:$H$777,СВЦЭМ!$A$34:$A$777,$A295,СВЦЭМ!$B$34:$B$777,T$275)+'СЕТ СН'!$F$15</f>
        <v>0</v>
      </c>
      <c r="U295" s="36">
        <f>SUMIFS(СВЦЭМ!$H$34:$H$777,СВЦЭМ!$A$34:$A$777,$A295,СВЦЭМ!$B$34:$B$777,U$275)+'СЕТ СН'!$F$15</f>
        <v>0</v>
      </c>
      <c r="V295" s="36">
        <f>SUMIFS(СВЦЭМ!$H$34:$H$777,СВЦЭМ!$A$34:$A$777,$A295,СВЦЭМ!$B$34:$B$777,V$275)+'СЕТ СН'!$F$15</f>
        <v>0</v>
      </c>
      <c r="W295" s="36">
        <f>SUMIFS(СВЦЭМ!$H$34:$H$777,СВЦЭМ!$A$34:$A$777,$A295,СВЦЭМ!$B$34:$B$777,W$275)+'СЕТ СН'!$F$15</f>
        <v>0</v>
      </c>
      <c r="X295" s="36">
        <f>SUMIFS(СВЦЭМ!$H$34:$H$777,СВЦЭМ!$A$34:$A$777,$A295,СВЦЭМ!$B$34:$B$777,X$275)+'СЕТ СН'!$F$15</f>
        <v>0</v>
      </c>
      <c r="Y295" s="36">
        <f>SUMIFS(СВЦЭМ!$H$34:$H$777,СВЦЭМ!$A$34:$A$777,$A295,СВЦЭМ!$B$34:$B$777,Y$275)+'СЕТ СН'!$F$15</f>
        <v>0</v>
      </c>
    </row>
    <row r="296" spans="1:25" ht="15.75" hidden="1" x14ac:dyDescent="0.2">
      <c r="A296" s="35">
        <f t="shared" si="8"/>
        <v>44248</v>
      </c>
      <c r="B296" s="36">
        <f>SUMIFS(СВЦЭМ!$H$34:$H$777,СВЦЭМ!$A$34:$A$777,$A296,СВЦЭМ!$B$34:$B$777,B$275)+'СЕТ СН'!$F$15</f>
        <v>0</v>
      </c>
      <c r="C296" s="36">
        <f>SUMIFS(СВЦЭМ!$H$34:$H$777,СВЦЭМ!$A$34:$A$777,$A296,СВЦЭМ!$B$34:$B$777,C$275)+'СЕТ СН'!$F$15</f>
        <v>0</v>
      </c>
      <c r="D296" s="36">
        <f>SUMIFS(СВЦЭМ!$H$34:$H$777,СВЦЭМ!$A$34:$A$777,$A296,СВЦЭМ!$B$34:$B$777,D$275)+'СЕТ СН'!$F$15</f>
        <v>0</v>
      </c>
      <c r="E296" s="36">
        <f>SUMIFS(СВЦЭМ!$H$34:$H$777,СВЦЭМ!$A$34:$A$777,$A296,СВЦЭМ!$B$34:$B$777,E$275)+'СЕТ СН'!$F$15</f>
        <v>0</v>
      </c>
      <c r="F296" s="36">
        <f>SUMIFS(СВЦЭМ!$H$34:$H$777,СВЦЭМ!$A$34:$A$777,$A296,СВЦЭМ!$B$34:$B$777,F$275)+'СЕТ СН'!$F$15</f>
        <v>0</v>
      </c>
      <c r="G296" s="36">
        <f>SUMIFS(СВЦЭМ!$H$34:$H$777,СВЦЭМ!$A$34:$A$777,$A296,СВЦЭМ!$B$34:$B$777,G$275)+'СЕТ СН'!$F$15</f>
        <v>0</v>
      </c>
      <c r="H296" s="36">
        <f>SUMIFS(СВЦЭМ!$H$34:$H$777,СВЦЭМ!$A$34:$A$777,$A296,СВЦЭМ!$B$34:$B$777,H$275)+'СЕТ СН'!$F$15</f>
        <v>0</v>
      </c>
      <c r="I296" s="36">
        <f>SUMIFS(СВЦЭМ!$H$34:$H$777,СВЦЭМ!$A$34:$A$777,$A296,СВЦЭМ!$B$34:$B$777,I$275)+'СЕТ СН'!$F$15</f>
        <v>0</v>
      </c>
      <c r="J296" s="36">
        <f>SUMIFS(СВЦЭМ!$H$34:$H$777,СВЦЭМ!$A$34:$A$777,$A296,СВЦЭМ!$B$34:$B$777,J$275)+'СЕТ СН'!$F$15</f>
        <v>0</v>
      </c>
      <c r="K296" s="36">
        <f>SUMIFS(СВЦЭМ!$H$34:$H$777,СВЦЭМ!$A$34:$A$777,$A296,СВЦЭМ!$B$34:$B$777,K$275)+'СЕТ СН'!$F$15</f>
        <v>0</v>
      </c>
      <c r="L296" s="36">
        <f>SUMIFS(СВЦЭМ!$H$34:$H$777,СВЦЭМ!$A$34:$A$777,$A296,СВЦЭМ!$B$34:$B$777,L$275)+'СЕТ СН'!$F$15</f>
        <v>0</v>
      </c>
      <c r="M296" s="36">
        <f>SUMIFS(СВЦЭМ!$H$34:$H$777,СВЦЭМ!$A$34:$A$777,$A296,СВЦЭМ!$B$34:$B$777,M$275)+'СЕТ СН'!$F$15</f>
        <v>0</v>
      </c>
      <c r="N296" s="36">
        <f>SUMIFS(СВЦЭМ!$H$34:$H$777,СВЦЭМ!$A$34:$A$777,$A296,СВЦЭМ!$B$34:$B$777,N$275)+'СЕТ СН'!$F$15</f>
        <v>0</v>
      </c>
      <c r="O296" s="36">
        <f>SUMIFS(СВЦЭМ!$H$34:$H$777,СВЦЭМ!$A$34:$A$777,$A296,СВЦЭМ!$B$34:$B$777,O$275)+'СЕТ СН'!$F$15</f>
        <v>0</v>
      </c>
      <c r="P296" s="36">
        <f>SUMIFS(СВЦЭМ!$H$34:$H$777,СВЦЭМ!$A$34:$A$777,$A296,СВЦЭМ!$B$34:$B$777,P$275)+'СЕТ СН'!$F$15</f>
        <v>0</v>
      </c>
      <c r="Q296" s="36">
        <f>SUMIFS(СВЦЭМ!$H$34:$H$777,СВЦЭМ!$A$34:$A$777,$A296,СВЦЭМ!$B$34:$B$777,Q$275)+'СЕТ СН'!$F$15</f>
        <v>0</v>
      </c>
      <c r="R296" s="36">
        <f>SUMIFS(СВЦЭМ!$H$34:$H$777,СВЦЭМ!$A$34:$A$777,$A296,СВЦЭМ!$B$34:$B$777,R$275)+'СЕТ СН'!$F$15</f>
        <v>0</v>
      </c>
      <c r="S296" s="36">
        <f>SUMIFS(СВЦЭМ!$H$34:$H$777,СВЦЭМ!$A$34:$A$777,$A296,СВЦЭМ!$B$34:$B$777,S$275)+'СЕТ СН'!$F$15</f>
        <v>0</v>
      </c>
      <c r="T296" s="36">
        <f>SUMIFS(СВЦЭМ!$H$34:$H$777,СВЦЭМ!$A$34:$A$777,$A296,СВЦЭМ!$B$34:$B$777,T$275)+'СЕТ СН'!$F$15</f>
        <v>0</v>
      </c>
      <c r="U296" s="36">
        <f>SUMIFS(СВЦЭМ!$H$34:$H$777,СВЦЭМ!$A$34:$A$777,$A296,СВЦЭМ!$B$34:$B$777,U$275)+'СЕТ СН'!$F$15</f>
        <v>0</v>
      </c>
      <c r="V296" s="36">
        <f>SUMIFS(СВЦЭМ!$H$34:$H$777,СВЦЭМ!$A$34:$A$777,$A296,СВЦЭМ!$B$34:$B$777,V$275)+'СЕТ СН'!$F$15</f>
        <v>0</v>
      </c>
      <c r="W296" s="36">
        <f>SUMIFS(СВЦЭМ!$H$34:$H$777,СВЦЭМ!$A$34:$A$777,$A296,СВЦЭМ!$B$34:$B$777,W$275)+'СЕТ СН'!$F$15</f>
        <v>0</v>
      </c>
      <c r="X296" s="36">
        <f>SUMIFS(СВЦЭМ!$H$34:$H$777,СВЦЭМ!$A$34:$A$777,$A296,СВЦЭМ!$B$34:$B$777,X$275)+'СЕТ СН'!$F$15</f>
        <v>0</v>
      </c>
      <c r="Y296" s="36">
        <f>SUMIFS(СВЦЭМ!$H$34:$H$777,СВЦЭМ!$A$34:$A$777,$A296,СВЦЭМ!$B$34:$B$777,Y$275)+'СЕТ СН'!$F$15</f>
        <v>0</v>
      </c>
    </row>
    <row r="297" spans="1:25" ht="15.75" hidden="1" x14ac:dyDescent="0.2">
      <c r="A297" s="35">
        <f t="shared" si="8"/>
        <v>44249</v>
      </c>
      <c r="B297" s="36">
        <f>SUMIFS(СВЦЭМ!$H$34:$H$777,СВЦЭМ!$A$34:$A$777,$A297,СВЦЭМ!$B$34:$B$777,B$275)+'СЕТ СН'!$F$15</f>
        <v>0</v>
      </c>
      <c r="C297" s="36">
        <f>SUMIFS(СВЦЭМ!$H$34:$H$777,СВЦЭМ!$A$34:$A$777,$A297,СВЦЭМ!$B$34:$B$777,C$275)+'СЕТ СН'!$F$15</f>
        <v>0</v>
      </c>
      <c r="D297" s="36">
        <f>SUMIFS(СВЦЭМ!$H$34:$H$777,СВЦЭМ!$A$34:$A$777,$A297,СВЦЭМ!$B$34:$B$777,D$275)+'СЕТ СН'!$F$15</f>
        <v>0</v>
      </c>
      <c r="E297" s="36">
        <f>SUMIFS(СВЦЭМ!$H$34:$H$777,СВЦЭМ!$A$34:$A$777,$A297,СВЦЭМ!$B$34:$B$777,E$275)+'СЕТ СН'!$F$15</f>
        <v>0</v>
      </c>
      <c r="F297" s="36">
        <f>SUMIFS(СВЦЭМ!$H$34:$H$777,СВЦЭМ!$A$34:$A$777,$A297,СВЦЭМ!$B$34:$B$777,F$275)+'СЕТ СН'!$F$15</f>
        <v>0</v>
      </c>
      <c r="G297" s="36">
        <f>SUMIFS(СВЦЭМ!$H$34:$H$777,СВЦЭМ!$A$34:$A$777,$A297,СВЦЭМ!$B$34:$B$777,G$275)+'СЕТ СН'!$F$15</f>
        <v>0</v>
      </c>
      <c r="H297" s="36">
        <f>SUMIFS(СВЦЭМ!$H$34:$H$777,СВЦЭМ!$A$34:$A$777,$A297,СВЦЭМ!$B$34:$B$777,H$275)+'СЕТ СН'!$F$15</f>
        <v>0</v>
      </c>
      <c r="I297" s="36">
        <f>SUMIFS(СВЦЭМ!$H$34:$H$777,СВЦЭМ!$A$34:$A$777,$A297,СВЦЭМ!$B$34:$B$777,I$275)+'СЕТ СН'!$F$15</f>
        <v>0</v>
      </c>
      <c r="J297" s="36">
        <f>SUMIFS(СВЦЭМ!$H$34:$H$777,СВЦЭМ!$A$34:$A$777,$A297,СВЦЭМ!$B$34:$B$777,J$275)+'СЕТ СН'!$F$15</f>
        <v>0</v>
      </c>
      <c r="K297" s="36">
        <f>SUMIFS(СВЦЭМ!$H$34:$H$777,СВЦЭМ!$A$34:$A$777,$A297,СВЦЭМ!$B$34:$B$777,K$275)+'СЕТ СН'!$F$15</f>
        <v>0</v>
      </c>
      <c r="L297" s="36">
        <f>SUMIFS(СВЦЭМ!$H$34:$H$777,СВЦЭМ!$A$34:$A$777,$A297,СВЦЭМ!$B$34:$B$777,L$275)+'СЕТ СН'!$F$15</f>
        <v>0</v>
      </c>
      <c r="M297" s="36">
        <f>SUMIFS(СВЦЭМ!$H$34:$H$777,СВЦЭМ!$A$34:$A$777,$A297,СВЦЭМ!$B$34:$B$777,M$275)+'СЕТ СН'!$F$15</f>
        <v>0</v>
      </c>
      <c r="N297" s="36">
        <f>SUMIFS(СВЦЭМ!$H$34:$H$777,СВЦЭМ!$A$34:$A$777,$A297,СВЦЭМ!$B$34:$B$777,N$275)+'СЕТ СН'!$F$15</f>
        <v>0</v>
      </c>
      <c r="O297" s="36">
        <f>SUMIFS(СВЦЭМ!$H$34:$H$777,СВЦЭМ!$A$34:$A$777,$A297,СВЦЭМ!$B$34:$B$777,O$275)+'СЕТ СН'!$F$15</f>
        <v>0</v>
      </c>
      <c r="P297" s="36">
        <f>SUMIFS(СВЦЭМ!$H$34:$H$777,СВЦЭМ!$A$34:$A$777,$A297,СВЦЭМ!$B$34:$B$777,P$275)+'СЕТ СН'!$F$15</f>
        <v>0</v>
      </c>
      <c r="Q297" s="36">
        <f>SUMIFS(СВЦЭМ!$H$34:$H$777,СВЦЭМ!$A$34:$A$777,$A297,СВЦЭМ!$B$34:$B$777,Q$275)+'СЕТ СН'!$F$15</f>
        <v>0</v>
      </c>
      <c r="R297" s="36">
        <f>SUMIFS(СВЦЭМ!$H$34:$H$777,СВЦЭМ!$A$34:$A$777,$A297,СВЦЭМ!$B$34:$B$777,R$275)+'СЕТ СН'!$F$15</f>
        <v>0</v>
      </c>
      <c r="S297" s="36">
        <f>SUMIFS(СВЦЭМ!$H$34:$H$777,СВЦЭМ!$A$34:$A$777,$A297,СВЦЭМ!$B$34:$B$777,S$275)+'СЕТ СН'!$F$15</f>
        <v>0</v>
      </c>
      <c r="T297" s="36">
        <f>SUMIFS(СВЦЭМ!$H$34:$H$777,СВЦЭМ!$A$34:$A$777,$A297,СВЦЭМ!$B$34:$B$777,T$275)+'СЕТ СН'!$F$15</f>
        <v>0</v>
      </c>
      <c r="U297" s="36">
        <f>SUMIFS(СВЦЭМ!$H$34:$H$777,СВЦЭМ!$A$34:$A$777,$A297,СВЦЭМ!$B$34:$B$777,U$275)+'СЕТ СН'!$F$15</f>
        <v>0</v>
      </c>
      <c r="V297" s="36">
        <f>SUMIFS(СВЦЭМ!$H$34:$H$777,СВЦЭМ!$A$34:$A$777,$A297,СВЦЭМ!$B$34:$B$777,V$275)+'СЕТ СН'!$F$15</f>
        <v>0</v>
      </c>
      <c r="W297" s="36">
        <f>SUMIFS(СВЦЭМ!$H$34:$H$777,СВЦЭМ!$A$34:$A$777,$A297,СВЦЭМ!$B$34:$B$777,W$275)+'СЕТ СН'!$F$15</f>
        <v>0</v>
      </c>
      <c r="X297" s="36">
        <f>SUMIFS(СВЦЭМ!$H$34:$H$777,СВЦЭМ!$A$34:$A$777,$A297,СВЦЭМ!$B$34:$B$777,X$275)+'СЕТ СН'!$F$15</f>
        <v>0</v>
      </c>
      <c r="Y297" s="36">
        <f>SUMIFS(СВЦЭМ!$H$34:$H$777,СВЦЭМ!$A$34:$A$777,$A297,СВЦЭМ!$B$34:$B$777,Y$275)+'СЕТ СН'!$F$15</f>
        <v>0</v>
      </c>
    </row>
    <row r="298" spans="1:25" ht="15.75" hidden="1" x14ac:dyDescent="0.2">
      <c r="A298" s="35">
        <f t="shared" si="8"/>
        <v>44250</v>
      </c>
      <c r="B298" s="36">
        <f>SUMIFS(СВЦЭМ!$H$34:$H$777,СВЦЭМ!$A$34:$A$777,$A298,СВЦЭМ!$B$34:$B$777,B$275)+'СЕТ СН'!$F$15</f>
        <v>0</v>
      </c>
      <c r="C298" s="36">
        <f>SUMIFS(СВЦЭМ!$H$34:$H$777,СВЦЭМ!$A$34:$A$777,$A298,СВЦЭМ!$B$34:$B$777,C$275)+'СЕТ СН'!$F$15</f>
        <v>0</v>
      </c>
      <c r="D298" s="36">
        <f>SUMIFS(СВЦЭМ!$H$34:$H$777,СВЦЭМ!$A$34:$A$777,$A298,СВЦЭМ!$B$34:$B$777,D$275)+'СЕТ СН'!$F$15</f>
        <v>0</v>
      </c>
      <c r="E298" s="36">
        <f>SUMIFS(СВЦЭМ!$H$34:$H$777,СВЦЭМ!$A$34:$A$777,$A298,СВЦЭМ!$B$34:$B$777,E$275)+'СЕТ СН'!$F$15</f>
        <v>0</v>
      </c>
      <c r="F298" s="36">
        <f>SUMIFS(СВЦЭМ!$H$34:$H$777,СВЦЭМ!$A$34:$A$777,$A298,СВЦЭМ!$B$34:$B$777,F$275)+'СЕТ СН'!$F$15</f>
        <v>0</v>
      </c>
      <c r="G298" s="36">
        <f>SUMIFS(СВЦЭМ!$H$34:$H$777,СВЦЭМ!$A$34:$A$777,$A298,СВЦЭМ!$B$34:$B$777,G$275)+'СЕТ СН'!$F$15</f>
        <v>0</v>
      </c>
      <c r="H298" s="36">
        <f>SUMIFS(СВЦЭМ!$H$34:$H$777,СВЦЭМ!$A$34:$A$777,$A298,СВЦЭМ!$B$34:$B$777,H$275)+'СЕТ СН'!$F$15</f>
        <v>0</v>
      </c>
      <c r="I298" s="36">
        <f>SUMIFS(СВЦЭМ!$H$34:$H$777,СВЦЭМ!$A$34:$A$777,$A298,СВЦЭМ!$B$34:$B$777,I$275)+'СЕТ СН'!$F$15</f>
        <v>0</v>
      </c>
      <c r="J298" s="36">
        <f>SUMIFS(СВЦЭМ!$H$34:$H$777,СВЦЭМ!$A$34:$A$777,$A298,СВЦЭМ!$B$34:$B$777,J$275)+'СЕТ СН'!$F$15</f>
        <v>0</v>
      </c>
      <c r="K298" s="36">
        <f>SUMIFS(СВЦЭМ!$H$34:$H$777,СВЦЭМ!$A$34:$A$777,$A298,СВЦЭМ!$B$34:$B$777,K$275)+'СЕТ СН'!$F$15</f>
        <v>0</v>
      </c>
      <c r="L298" s="36">
        <f>SUMIFS(СВЦЭМ!$H$34:$H$777,СВЦЭМ!$A$34:$A$777,$A298,СВЦЭМ!$B$34:$B$777,L$275)+'СЕТ СН'!$F$15</f>
        <v>0</v>
      </c>
      <c r="M298" s="36">
        <f>SUMIFS(СВЦЭМ!$H$34:$H$777,СВЦЭМ!$A$34:$A$777,$A298,СВЦЭМ!$B$34:$B$777,M$275)+'СЕТ СН'!$F$15</f>
        <v>0</v>
      </c>
      <c r="N298" s="36">
        <f>SUMIFS(СВЦЭМ!$H$34:$H$777,СВЦЭМ!$A$34:$A$777,$A298,СВЦЭМ!$B$34:$B$777,N$275)+'СЕТ СН'!$F$15</f>
        <v>0</v>
      </c>
      <c r="O298" s="36">
        <f>SUMIFS(СВЦЭМ!$H$34:$H$777,СВЦЭМ!$A$34:$A$777,$A298,СВЦЭМ!$B$34:$B$777,O$275)+'СЕТ СН'!$F$15</f>
        <v>0</v>
      </c>
      <c r="P298" s="36">
        <f>SUMIFS(СВЦЭМ!$H$34:$H$777,СВЦЭМ!$A$34:$A$777,$A298,СВЦЭМ!$B$34:$B$777,P$275)+'СЕТ СН'!$F$15</f>
        <v>0</v>
      </c>
      <c r="Q298" s="36">
        <f>SUMIFS(СВЦЭМ!$H$34:$H$777,СВЦЭМ!$A$34:$A$777,$A298,СВЦЭМ!$B$34:$B$777,Q$275)+'СЕТ СН'!$F$15</f>
        <v>0</v>
      </c>
      <c r="R298" s="36">
        <f>SUMIFS(СВЦЭМ!$H$34:$H$777,СВЦЭМ!$A$34:$A$777,$A298,СВЦЭМ!$B$34:$B$777,R$275)+'СЕТ СН'!$F$15</f>
        <v>0</v>
      </c>
      <c r="S298" s="36">
        <f>SUMIFS(СВЦЭМ!$H$34:$H$777,СВЦЭМ!$A$34:$A$777,$A298,СВЦЭМ!$B$34:$B$777,S$275)+'СЕТ СН'!$F$15</f>
        <v>0</v>
      </c>
      <c r="T298" s="36">
        <f>SUMIFS(СВЦЭМ!$H$34:$H$777,СВЦЭМ!$A$34:$A$777,$A298,СВЦЭМ!$B$34:$B$777,T$275)+'СЕТ СН'!$F$15</f>
        <v>0</v>
      </c>
      <c r="U298" s="36">
        <f>SUMIFS(СВЦЭМ!$H$34:$H$777,СВЦЭМ!$A$34:$A$777,$A298,СВЦЭМ!$B$34:$B$777,U$275)+'СЕТ СН'!$F$15</f>
        <v>0</v>
      </c>
      <c r="V298" s="36">
        <f>SUMIFS(СВЦЭМ!$H$34:$H$777,СВЦЭМ!$A$34:$A$777,$A298,СВЦЭМ!$B$34:$B$777,V$275)+'СЕТ СН'!$F$15</f>
        <v>0</v>
      </c>
      <c r="W298" s="36">
        <f>SUMIFS(СВЦЭМ!$H$34:$H$777,СВЦЭМ!$A$34:$A$777,$A298,СВЦЭМ!$B$34:$B$777,W$275)+'СЕТ СН'!$F$15</f>
        <v>0</v>
      </c>
      <c r="X298" s="36">
        <f>SUMIFS(СВЦЭМ!$H$34:$H$777,СВЦЭМ!$A$34:$A$777,$A298,СВЦЭМ!$B$34:$B$777,X$275)+'СЕТ СН'!$F$15</f>
        <v>0</v>
      </c>
      <c r="Y298" s="36">
        <f>SUMIFS(СВЦЭМ!$H$34:$H$777,СВЦЭМ!$A$34:$A$777,$A298,СВЦЭМ!$B$34:$B$777,Y$275)+'СЕТ СН'!$F$15</f>
        <v>0</v>
      </c>
    </row>
    <row r="299" spans="1:25" ht="15.75" hidden="1" x14ac:dyDescent="0.2">
      <c r="A299" s="35">
        <f t="shared" si="8"/>
        <v>44251</v>
      </c>
      <c r="B299" s="36">
        <f>SUMIFS(СВЦЭМ!$H$34:$H$777,СВЦЭМ!$A$34:$A$777,$A299,СВЦЭМ!$B$34:$B$777,B$275)+'СЕТ СН'!$F$15</f>
        <v>0</v>
      </c>
      <c r="C299" s="36">
        <f>SUMIFS(СВЦЭМ!$H$34:$H$777,СВЦЭМ!$A$34:$A$777,$A299,СВЦЭМ!$B$34:$B$777,C$275)+'СЕТ СН'!$F$15</f>
        <v>0</v>
      </c>
      <c r="D299" s="36">
        <f>SUMIFS(СВЦЭМ!$H$34:$H$777,СВЦЭМ!$A$34:$A$777,$A299,СВЦЭМ!$B$34:$B$777,D$275)+'СЕТ СН'!$F$15</f>
        <v>0</v>
      </c>
      <c r="E299" s="36">
        <f>SUMIFS(СВЦЭМ!$H$34:$H$777,СВЦЭМ!$A$34:$A$777,$A299,СВЦЭМ!$B$34:$B$777,E$275)+'СЕТ СН'!$F$15</f>
        <v>0</v>
      </c>
      <c r="F299" s="36">
        <f>SUMIFS(СВЦЭМ!$H$34:$H$777,СВЦЭМ!$A$34:$A$777,$A299,СВЦЭМ!$B$34:$B$777,F$275)+'СЕТ СН'!$F$15</f>
        <v>0</v>
      </c>
      <c r="G299" s="36">
        <f>SUMIFS(СВЦЭМ!$H$34:$H$777,СВЦЭМ!$A$34:$A$777,$A299,СВЦЭМ!$B$34:$B$777,G$275)+'СЕТ СН'!$F$15</f>
        <v>0</v>
      </c>
      <c r="H299" s="36">
        <f>SUMIFS(СВЦЭМ!$H$34:$H$777,СВЦЭМ!$A$34:$A$777,$A299,СВЦЭМ!$B$34:$B$777,H$275)+'СЕТ СН'!$F$15</f>
        <v>0</v>
      </c>
      <c r="I299" s="36">
        <f>SUMIFS(СВЦЭМ!$H$34:$H$777,СВЦЭМ!$A$34:$A$777,$A299,СВЦЭМ!$B$34:$B$777,I$275)+'СЕТ СН'!$F$15</f>
        <v>0</v>
      </c>
      <c r="J299" s="36">
        <f>SUMIFS(СВЦЭМ!$H$34:$H$777,СВЦЭМ!$A$34:$A$777,$A299,СВЦЭМ!$B$34:$B$777,J$275)+'СЕТ СН'!$F$15</f>
        <v>0</v>
      </c>
      <c r="K299" s="36">
        <f>SUMIFS(СВЦЭМ!$H$34:$H$777,СВЦЭМ!$A$34:$A$777,$A299,СВЦЭМ!$B$34:$B$777,K$275)+'СЕТ СН'!$F$15</f>
        <v>0</v>
      </c>
      <c r="L299" s="36">
        <f>SUMIFS(СВЦЭМ!$H$34:$H$777,СВЦЭМ!$A$34:$A$777,$A299,СВЦЭМ!$B$34:$B$777,L$275)+'СЕТ СН'!$F$15</f>
        <v>0</v>
      </c>
      <c r="M299" s="36">
        <f>SUMIFS(СВЦЭМ!$H$34:$H$777,СВЦЭМ!$A$34:$A$777,$A299,СВЦЭМ!$B$34:$B$777,M$275)+'СЕТ СН'!$F$15</f>
        <v>0</v>
      </c>
      <c r="N299" s="36">
        <f>SUMIFS(СВЦЭМ!$H$34:$H$777,СВЦЭМ!$A$34:$A$777,$A299,СВЦЭМ!$B$34:$B$777,N$275)+'СЕТ СН'!$F$15</f>
        <v>0</v>
      </c>
      <c r="O299" s="36">
        <f>SUMIFS(СВЦЭМ!$H$34:$H$777,СВЦЭМ!$A$34:$A$777,$A299,СВЦЭМ!$B$34:$B$777,O$275)+'СЕТ СН'!$F$15</f>
        <v>0</v>
      </c>
      <c r="P299" s="36">
        <f>SUMIFS(СВЦЭМ!$H$34:$H$777,СВЦЭМ!$A$34:$A$777,$A299,СВЦЭМ!$B$34:$B$777,P$275)+'СЕТ СН'!$F$15</f>
        <v>0</v>
      </c>
      <c r="Q299" s="36">
        <f>SUMIFS(СВЦЭМ!$H$34:$H$777,СВЦЭМ!$A$34:$A$777,$A299,СВЦЭМ!$B$34:$B$777,Q$275)+'СЕТ СН'!$F$15</f>
        <v>0</v>
      </c>
      <c r="R299" s="36">
        <f>SUMIFS(СВЦЭМ!$H$34:$H$777,СВЦЭМ!$A$34:$A$777,$A299,СВЦЭМ!$B$34:$B$777,R$275)+'СЕТ СН'!$F$15</f>
        <v>0</v>
      </c>
      <c r="S299" s="36">
        <f>SUMIFS(СВЦЭМ!$H$34:$H$777,СВЦЭМ!$A$34:$A$777,$A299,СВЦЭМ!$B$34:$B$777,S$275)+'СЕТ СН'!$F$15</f>
        <v>0</v>
      </c>
      <c r="T299" s="36">
        <f>SUMIFS(СВЦЭМ!$H$34:$H$777,СВЦЭМ!$A$34:$A$777,$A299,СВЦЭМ!$B$34:$B$777,T$275)+'СЕТ СН'!$F$15</f>
        <v>0</v>
      </c>
      <c r="U299" s="36">
        <f>SUMIFS(СВЦЭМ!$H$34:$H$777,СВЦЭМ!$A$34:$A$777,$A299,СВЦЭМ!$B$34:$B$777,U$275)+'СЕТ СН'!$F$15</f>
        <v>0</v>
      </c>
      <c r="V299" s="36">
        <f>SUMIFS(СВЦЭМ!$H$34:$H$777,СВЦЭМ!$A$34:$A$777,$A299,СВЦЭМ!$B$34:$B$777,V$275)+'СЕТ СН'!$F$15</f>
        <v>0</v>
      </c>
      <c r="W299" s="36">
        <f>SUMIFS(СВЦЭМ!$H$34:$H$777,СВЦЭМ!$A$34:$A$777,$A299,СВЦЭМ!$B$34:$B$777,W$275)+'СЕТ СН'!$F$15</f>
        <v>0</v>
      </c>
      <c r="X299" s="36">
        <f>SUMIFS(СВЦЭМ!$H$34:$H$777,СВЦЭМ!$A$34:$A$777,$A299,СВЦЭМ!$B$34:$B$777,X$275)+'СЕТ СН'!$F$15</f>
        <v>0</v>
      </c>
      <c r="Y299" s="36">
        <f>SUMIFS(СВЦЭМ!$H$34:$H$777,СВЦЭМ!$A$34:$A$777,$A299,СВЦЭМ!$B$34:$B$777,Y$275)+'СЕТ СН'!$F$15</f>
        <v>0</v>
      </c>
    </row>
    <row r="300" spans="1:25" ht="15.75" hidden="1" x14ac:dyDescent="0.2">
      <c r="A300" s="35">
        <f t="shared" si="8"/>
        <v>44252</v>
      </c>
      <c r="B300" s="36">
        <f>SUMIFS(СВЦЭМ!$H$34:$H$777,СВЦЭМ!$A$34:$A$777,$A300,СВЦЭМ!$B$34:$B$777,B$275)+'СЕТ СН'!$F$15</f>
        <v>0</v>
      </c>
      <c r="C300" s="36">
        <f>SUMIFS(СВЦЭМ!$H$34:$H$777,СВЦЭМ!$A$34:$A$777,$A300,СВЦЭМ!$B$34:$B$777,C$275)+'СЕТ СН'!$F$15</f>
        <v>0</v>
      </c>
      <c r="D300" s="36">
        <f>SUMIFS(СВЦЭМ!$H$34:$H$777,СВЦЭМ!$A$34:$A$777,$A300,СВЦЭМ!$B$34:$B$777,D$275)+'СЕТ СН'!$F$15</f>
        <v>0</v>
      </c>
      <c r="E300" s="36">
        <f>SUMIFS(СВЦЭМ!$H$34:$H$777,СВЦЭМ!$A$34:$A$777,$A300,СВЦЭМ!$B$34:$B$777,E$275)+'СЕТ СН'!$F$15</f>
        <v>0</v>
      </c>
      <c r="F300" s="36">
        <f>SUMIFS(СВЦЭМ!$H$34:$H$777,СВЦЭМ!$A$34:$A$777,$A300,СВЦЭМ!$B$34:$B$777,F$275)+'СЕТ СН'!$F$15</f>
        <v>0</v>
      </c>
      <c r="G300" s="36">
        <f>SUMIFS(СВЦЭМ!$H$34:$H$777,СВЦЭМ!$A$34:$A$777,$A300,СВЦЭМ!$B$34:$B$777,G$275)+'СЕТ СН'!$F$15</f>
        <v>0</v>
      </c>
      <c r="H300" s="36">
        <f>SUMIFS(СВЦЭМ!$H$34:$H$777,СВЦЭМ!$A$34:$A$777,$A300,СВЦЭМ!$B$34:$B$777,H$275)+'СЕТ СН'!$F$15</f>
        <v>0</v>
      </c>
      <c r="I300" s="36">
        <f>SUMIFS(СВЦЭМ!$H$34:$H$777,СВЦЭМ!$A$34:$A$777,$A300,СВЦЭМ!$B$34:$B$777,I$275)+'СЕТ СН'!$F$15</f>
        <v>0</v>
      </c>
      <c r="J300" s="36">
        <f>SUMIFS(СВЦЭМ!$H$34:$H$777,СВЦЭМ!$A$34:$A$777,$A300,СВЦЭМ!$B$34:$B$777,J$275)+'СЕТ СН'!$F$15</f>
        <v>0</v>
      </c>
      <c r="K300" s="36">
        <f>SUMIFS(СВЦЭМ!$H$34:$H$777,СВЦЭМ!$A$34:$A$777,$A300,СВЦЭМ!$B$34:$B$777,K$275)+'СЕТ СН'!$F$15</f>
        <v>0</v>
      </c>
      <c r="L300" s="36">
        <f>SUMIFS(СВЦЭМ!$H$34:$H$777,СВЦЭМ!$A$34:$A$777,$A300,СВЦЭМ!$B$34:$B$777,L$275)+'СЕТ СН'!$F$15</f>
        <v>0</v>
      </c>
      <c r="M300" s="36">
        <f>SUMIFS(СВЦЭМ!$H$34:$H$777,СВЦЭМ!$A$34:$A$777,$A300,СВЦЭМ!$B$34:$B$777,M$275)+'СЕТ СН'!$F$15</f>
        <v>0</v>
      </c>
      <c r="N300" s="36">
        <f>SUMIFS(СВЦЭМ!$H$34:$H$777,СВЦЭМ!$A$34:$A$777,$A300,СВЦЭМ!$B$34:$B$777,N$275)+'СЕТ СН'!$F$15</f>
        <v>0</v>
      </c>
      <c r="O300" s="36">
        <f>SUMIFS(СВЦЭМ!$H$34:$H$777,СВЦЭМ!$A$34:$A$777,$A300,СВЦЭМ!$B$34:$B$777,O$275)+'СЕТ СН'!$F$15</f>
        <v>0</v>
      </c>
      <c r="P300" s="36">
        <f>SUMIFS(СВЦЭМ!$H$34:$H$777,СВЦЭМ!$A$34:$A$777,$A300,СВЦЭМ!$B$34:$B$777,P$275)+'СЕТ СН'!$F$15</f>
        <v>0</v>
      </c>
      <c r="Q300" s="36">
        <f>SUMIFS(СВЦЭМ!$H$34:$H$777,СВЦЭМ!$A$34:$A$777,$A300,СВЦЭМ!$B$34:$B$777,Q$275)+'СЕТ СН'!$F$15</f>
        <v>0</v>
      </c>
      <c r="R300" s="36">
        <f>SUMIFS(СВЦЭМ!$H$34:$H$777,СВЦЭМ!$A$34:$A$777,$A300,СВЦЭМ!$B$34:$B$777,R$275)+'СЕТ СН'!$F$15</f>
        <v>0</v>
      </c>
      <c r="S300" s="36">
        <f>SUMIFS(СВЦЭМ!$H$34:$H$777,СВЦЭМ!$A$34:$A$777,$A300,СВЦЭМ!$B$34:$B$777,S$275)+'СЕТ СН'!$F$15</f>
        <v>0</v>
      </c>
      <c r="T300" s="36">
        <f>SUMIFS(СВЦЭМ!$H$34:$H$777,СВЦЭМ!$A$34:$A$777,$A300,СВЦЭМ!$B$34:$B$777,T$275)+'СЕТ СН'!$F$15</f>
        <v>0</v>
      </c>
      <c r="U300" s="36">
        <f>SUMIFS(СВЦЭМ!$H$34:$H$777,СВЦЭМ!$A$34:$A$777,$A300,СВЦЭМ!$B$34:$B$777,U$275)+'СЕТ СН'!$F$15</f>
        <v>0</v>
      </c>
      <c r="V300" s="36">
        <f>SUMIFS(СВЦЭМ!$H$34:$H$777,СВЦЭМ!$A$34:$A$777,$A300,СВЦЭМ!$B$34:$B$777,V$275)+'СЕТ СН'!$F$15</f>
        <v>0</v>
      </c>
      <c r="W300" s="36">
        <f>SUMIFS(СВЦЭМ!$H$34:$H$777,СВЦЭМ!$A$34:$A$777,$A300,СВЦЭМ!$B$34:$B$777,W$275)+'СЕТ СН'!$F$15</f>
        <v>0</v>
      </c>
      <c r="X300" s="36">
        <f>SUMIFS(СВЦЭМ!$H$34:$H$777,СВЦЭМ!$A$34:$A$777,$A300,СВЦЭМ!$B$34:$B$777,X$275)+'СЕТ СН'!$F$15</f>
        <v>0</v>
      </c>
      <c r="Y300" s="36">
        <f>SUMIFS(СВЦЭМ!$H$34:$H$777,СВЦЭМ!$A$34:$A$777,$A300,СВЦЭМ!$B$34:$B$777,Y$275)+'СЕТ СН'!$F$15</f>
        <v>0</v>
      </c>
    </row>
    <row r="301" spans="1:25" ht="15.75" hidden="1" x14ac:dyDescent="0.2">
      <c r="A301" s="35">
        <f t="shared" si="8"/>
        <v>44253</v>
      </c>
      <c r="B301" s="36">
        <f>SUMIFS(СВЦЭМ!$H$34:$H$777,СВЦЭМ!$A$34:$A$777,$A301,СВЦЭМ!$B$34:$B$777,B$275)+'СЕТ СН'!$F$15</f>
        <v>0</v>
      </c>
      <c r="C301" s="36">
        <f>SUMIFS(СВЦЭМ!$H$34:$H$777,СВЦЭМ!$A$34:$A$777,$A301,СВЦЭМ!$B$34:$B$777,C$275)+'СЕТ СН'!$F$15</f>
        <v>0</v>
      </c>
      <c r="D301" s="36">
        <f>SUMIFS(СВЦЭМ!$H$34:$H$777,СВЦЭМ!$A$34:$A$777,$A301,СВЦЭМ!$B$34:$B$777,D$275)+'СЕТ СН'!$F$15</f>
        <v>0</v>
      </c>
      <c r="E301" s="36">
        <f>SUMIFS(СВЦЭМ!$H$34:$H$777,СВЦЭМ!$A$34:$A$777,$A301,СВЦЭМ!$B$34:$B$777,E$275)+'СЕТ СН'!$F$15</f>
        <v>0</v>
      </c>
      <c r="F301" s="36">
        <f>SUMIFS(СВЦЭМ!$H$34:$H$777,СВЦЭМ!$A$34:$A$777,$A301,СВЦЭМ!$B$34:$B$777,F$275)+'СЕТ СН'!$F$15</f>
        <v>0</v>
      </c>
      <c r="G301" s="36">
        <f>SUMIFS(СВЦЭМ!$H$34:$H$777,СВЦЭМ!$A$34:$A$777,$A301,СВЦЭМ!$B$34:$B$777,G$275)+'СЕТ СН'!$F$15</f>
        <v>0</v>
      </c>
      <c r="H301" s="36">
        <f>SUMIFS(СВЦЭМ!$H$34:$H$777,СВЦЭМ!$A$34:$A$777,$A301,СВЦЭМ!$B$34:$B$777,H$275)+'СЕТ СН'!$F$15</f>
        <v>0</v>
      </c>
      <c r="I301" s="36">
        <f>SUMIFS(СВЦЭМ!$H$34:$H$777,СВЦЭМ!$A$34:$A$777,$A301,СВЦЭМ!$B$34:$B$777,I$275)+'СЕТ СН'!$F$15</f>
        <v>0</v>
      </c>
      <c r="J301" s="36">
        <f>SUMIFS(СВЦЭМ!$H$34:$H$777,СВЦЭМ!$A$34:$A$777,$A301,СВЦЭМ!$B$34:$B$777,J$275)+'СЕТ СН'!$F$15</f>
        <v>0</v>
      </c>
      <c r="K301" s="36">
        <f>SUMIFS(СВЦЭМ!$H$34:$H$777,СВЦЭМ!$A$34:$A$777,$A301,СВЦЭМ!$B$34:$B$777,K$275)+'СЕТ СН'!$F$15</f>
        <v>0</v>
      </c>
      <c r="L301" s="36">
        <f>SUMIFS(СВЦЭМ!$H$34:$H$777,СВЦЭМ!$A$34:$A$777,$A301,СВЦЭМ!$B$34:$B$777,L$275)+'СЕТ СН'!$F$15</f>
        <v>0</v>
      </c>
      <c r="M301" s="36">
        <f>SUMIFS(СВЦЭМ!$H$34:$H$777,СВЦЭМ!$A$34:$A$777,$A301,СВЦЭМ!$B$34:$B$777,M$275)+'СЕТ СН'!$F$15</f>
        <v>0</v>
      </c>
      <c r="N301" s="36">
        <f>SUMIFS(СВЦЭМ!$H$34:$H$777,СВЦЭМ!$A$34:$A$777,$A301,СВЦЭМ!$B$34:$B$777,N$275)+'СЕТ СН'!$F$15</f>
        <v>0</v>
      </c>
      <c r="O301" s="36">
        <f>SUMIFS(СВЦЭМ!$H$34:$H$777,СВЦЭМ!$A$34:$A$777,$A301,СВЦЭМ!$B$34:$B$777,O$275)+'СЕТ СН'!$F$15</f>
        <v>0</v>
      </c>
      <c r="P301" s="36">
        <f>SUMIFS(СВЦЭМ!$H$34:$H$777,СВЦЭМ!$A$34:$A$777,$A301,СВЦЭМ!$B$34:$B$777,P$275)+'СЕТ СН'!$F$15</f>
        <v>0</v>
      </c>
      <c r="Q301" s="36">
        <f>SUMIFS(СВЦЭМ!$H$34:$H$777,СВЦЭМ!$A$34:$A$777,$A301,СВЦЭМ!$B$34:$B$777,Q$275)+'СЕТ СН'!$F$15</f>
        <v>0</v>
      </c>
      <c r="R301" s="36">
        <f>SUMIFS(СВЦЭМ!$H$34:$H$777,СВЦЭМ!$A$34:$A$777,$A301,СВЦЭМ!$B$34:$B$777,R$275)+'СЕТ СН'!$F$15</f>
        <v>0</v>
      </c>
      <c r="S301" s="36">
        <f>SUMIFS(СВЦЭМ!$H$34:$H$777,СВЦЭМ!$A$34:$A$777,$A301,СВЦЭМ!$B$34:$B$777,S$275)+'СЕТ СН'!$F$15</f>
        <v>0</v>
      </c>
      <c r="T301" s="36">
        <f>SUMIFS(СВЦЭМ!$H$34:$H$777,СВЦЭМ!$A$34:$A$777,$A301,СВЦЭМ!$B$34:$B$777,T$275)+'СЕТ СН'!$F$15</f>
        <v>0</v>
      </c>
      <c r="U301" s="36">
        <f>SUMIFS(СВЦЭМ!$H$34:$H$777,СВЦЭМ!$A$34:$A$777,$A301,СВЦЭМ!$B$34:$B$777,U$275)+'СЕТ СН'!$F$15</f>
        <v>0</v>
      </c>
      <c r="V301" s="36">
        <f>SUMIFS(СВЦЭМ!$H$34:$H$777,СВЦЭМ!$A$34:$A$777,$A301,СВЦЭМ!$B$34:$B$777,V$275)+'СЕТ СН'!$F$15</f>
        <v>0</v>
      </c>
      <c r="W301" s="36">
        <f>SUMIFS(СВЦЭМ!$H$34:$H$777,СВЦЭМ!$A$34:$A$777,$A301,СВЦЭМ!$B$34:$B$777,W$275)+'СЕТ СН'!$F$15</f>
        <v>0</v>
      </c>
      <c r="X301" s="36">
        <f>SUMIFS(СВЦЭМ!$H$34:$H$777,СВЦЭМ!$A$34:$A$777,$A301,СВЦЭМ!$B$34:$B$777,X$275)+'СЕТ СН'!$F$15</f>
        <v>0</v>
      </c>
      <c r="Y301" s="36">
        <f>SUMIFS(СВЦЭМ!$H$34:$H$777,СВЦЭМ!$A$34:$A$777,$A301,СВЦЭМ!$B$34:$B$777,Y$275)+'СЕТ СН'!$F$15</f>
        <v>0</v>
      </c>
    </row>
    <row r="302" spans="1:25" ht="15.75" hidden="1" x14ac:dyDescent="0.2">
      <c r="A302" s="35">
        <f t="shared" si="8"/>
        <v>44254</v>
      </c>
      <c r="B302" s="36">
        <f>SUMIFS(СВЦЭМ!$H$34:$H$777,СВЦЭМ!$A$34:$A$777,$A302,СВЦЭМ!$B$34:$B$777,B$275)+'СЕТ СН'!$F$15</f>
        <v>0</v>
      </c>
      <c r="C302" s="36">
        <f>SUMIFS(СВЦЭМ!$H$34:$H$777,СВЦЭМ!$A$34:$A$777,$A302,СВЦЭМ!$B$34:$B$777,C$275)+'СЕТ СН'!$F$15</f>
        <v>0</v>
      </c>
      <c r="D302" s="36">
        <f>SUMIFS(СВЦЭМ!$H$34:$H$777,СВЦЭМ!$A$34:$A$777,$A302,СВЦЭМ!$B$34:$B$777,D$275)+'СЕТ СН'!$F$15</f>
        <v>0</v>
      </c>
      <c r="E302" s="36">
        <f>SUMIFS(СВЦЭМ!$H$34:$H$777,СВЦЭМ!$A$34:$A$777,$A302,СВЦЭМ!$B$34:$B$777,E$275)+'СЕТ СН'!$F$15</f>
        <v>0</v>
      </c>
      <c r="F302" s="36">
        <f>SUMIFS(СВЦЭМ!$H$34:$H$777,СВЦЭМ!$A$34:$A$777,$A302,СВЦЭМ!$B$34:$B$777,F$275)+'СЕТ СН'!$F$15</f>
        <v>0</v>
      </c>
      <c r="G302" s="36">
        <f>SUMIFS(СВЦЭМ!$H$34:$H$777,СВЦЭМ!$A$34:$A$777,$A302,СВЦЭМ!$B$34:$B$777,G$275)+'СЕТ СН'!$F$15</f>
        <v>0</v>
      </c>
      <c r="H302" s="36">
        <f>SUMIFS(СВЦЭМ!$H$34:$H$777,СВЦЭМ!$A$34:$A$777,$A302,СВЦЭМ!$B$34:$B$777,H$275)+'СЕТ СН'!$F$15</f>
        <v>0</v>
      </c>
      <c r="I302" s="36">
        <f>SUMIFS(СВЦЭМ!$H$34:$H$777,СВЦЭМ!$A$34:$A$777,$A302,СВЦЭМ!$B$34:$B$777,I$275)+'СЕТ СН'!$F$15</f>
        <v>0</v>
      </c>
      <c r="J302" s="36">
        <f>SUMIFS(СВЦЭМ!$H$34:$H$777,СВЦЭМ!$A$34:$A$777,$A302,СВЦЭМ!$B$34:$B$777,J$275)+'СЕТ СН'!$F$15</f>
        <v>0</v>
      </c>
      <c r="K302" s="36">
        <f>SUMIFS(СВЦЭМ!$H$34:$H$777,СВЦЭМ!$A$34:$A$777,$A302,СВЦЭМ!$B$34:$B$777,K$275)+'СЕТ СН'!$F$15</f>
        <v>0</v>
      </c>
      <c r="L302" s="36">
        <f>SUMIFS(СВЦЭМ!$H$34:$H$777,СВЦЭМ!$A$34:$A$777,$A302,СВЦЭМ!$B$34:$B$777,L$275)+'СЕТ СН'!$F$15</f>
        <v>0</v>
      </c>
      <c r="M302" s="36">
        <f>SUMIFS(СВЦЭМ!$H$34:$H$777,СВЦЭМ!$A$34:$A$777,$A302,СВЦЭМ!$B$34:$B$777,M$275)+'СЕТ СН'!$F$15</f>
        <v>0</v>
      </c>
      <c r="N302" s="36">
        <f>SUMIFS(СВЦЭМ!$H$34:$H$777,СВЦЭМ!$A$34:$A$777,$A302,СВЦЭМ!$B$34:$B$777,N$275)+'СЕТ СН'!$F$15</f>
        <v>0</v>
      </c>
      <c r="O302" s="36">
        <f>SUMIFS(СВЦЭМ!$H$34:$H$777,СВЦЭМ!$A$34:$A$777,$A302,СВЦЭМ!$B$34:$B$777,O$275)+'СЕТ СН'!$F$15</f>
        <v>0</v>
      </c>
      <c r="P302" s="36">
        <f>SUMIFS(СВЦЭМ!$H$34:$H$777,СВЦЭМ!$A$34:$A$777,$A302,СВЦЭМ!$B$34:$B$777,P$275)+'СЕТ СН'!$F$15</f>
        <v>0</v>
      </c>
      <c r="Q302" s="36">
        <f>SUMIFS(СВЦЭМ!$H$34:$H$777,СВЦЭМ!$A$34:$A$777,$A302,СВЦЭМ!$B$34:$B$777,Q$275)+'СЕТ СН'!$F$15</f>
        <v>0</v>
      </c>
      <c r="R302" s="36">
        <f>SUMIFS(СВЦЭМ!$H$34:$H$777,СВЦЭМ!$A$34:$A$777,$A302,СВЦЭМ!$B$34:$B$777,R$275)+'СЕТ СН'!$F$15</f>
        <v>0</v>
      </c>
      <c r="S302" s="36">
        <f>SUMIFS(СВЦЭМ!$H$34:$H$777,СВЦЭМ!$A$34:$A$777,$A302,СВЦЭМ!$B$34:$B$777,S$275)+'СЕТ СН'!$F$15</f>
        <v>0</v>
      </c>
      <c r="T302" s="36">
        <f>SUMIFS(СВЦЭМ!$H$34:$H$777,СВЦЭМ!$A$34:$A$777,$A302,СВЦЭМ!$B$34:$B$777,T$275)+'СЕТ СН'!$F$15</f>
        <v>0</v>
      </c>
      <c r="U302" s="36">
        <f>SUMIFS(СВЦЭМ!$H$34:$H$777,СВЦЭМ!$A$34:$A$777,$A302,СВЦЭМ!$B$34:$B$777,U$275)+'СЕТ СН'!$F$15</f>
        <v>0</v>
      </c>
      <c r="V302" s="36">
        <f>SUMIFS(СВЦЭМ!$H$34:$H$777,СВЦЭМ!$A$34:$A$777,$A302,СВЦЭМ!$B$34:$B$777,V$275)+'СЕТ СН'!$F$15</f>
        <v>0</v>
      </c>
      <c r="W302" s="36">
        <f>SUMIFS(СВЦЭМ!$H$34:$H$777,СВЦЭМ!$A$34:$A$777,$A302,СВЦЭМ!$B$34:$B$777,W$275)+'СЕТ СН'!$F$15</f>
        <v>0</v>
      </c>
      <c r="X302" s="36">
        <f>SUMIFS(СВЦЭМ!$H$34:$H$777,СВЦЭМ!$A$34:$A$777,$A302,СВЦЭМ!$B$34:$B$777,X$275)+'СЕТ СН'!$F$15</f>
        <v>0</v>
      </c>
      <c r="Y302" s="36">
        <f>SUMIFS(СВЦЭМ!$H$34:$H$777,СВЦЭМ!$A$34:$A$777,$A302,СВЦЭМ!$B$34:$B$777,Y$275)+'СЕТ СН'!$F$15</f>
        <v>0</v>
      </c>
    </row>
    <row r="303" spans="1:25" ht="15.75" hidden="1" x14ac:dyDescent="0.2">
      <c r="A303" s="35">
        <f t="shared" si="8"/>
        <v>44255</v>
      </c>
      <c r="B303" s="36">
        <f>SUMIFS(СВЦЭМ!$H$34:$H$777,СВЦЭМ!$A$34:$A$777,$A303,СВЦЭМ!$B$34:$B$777,B$275)+'СЕТ СН'!$F$15</f>
        <v>0</v>
      </c>
      <c r="C303" s="36">
        <f>SUMIFS(СВЦЭМ!$H$34:$H$777,СВЦЭМ!$A$34:$A$777,$A303,СВЦЭМ!$B$34:$B$777,C$275)+'СЕТ СН'!$F$15</f>
        <v>0</v>
      </c>
      <c r="D303" s="36">
        <f>SUMIFS(СВЦЭМ!$H$34:$H$777,СВЦЭМ!$A$34:$A$777,$A303,СВЦЭМ!$B$34:$B$777,D$275)+'СЕТ СН'!$F$15</f>
        <v>0</v>
      </c>
      <c r="E303" s="36">
        <f>SUMIFS(СВЦЭМ!$H$34:$H$777,СВЦЭМ!$A$34:$A$777,$A303,СВЦЭМ!$B$34:$B$777,E$275)+'СЕТ СН'!$F$15</f>
        <v>0</v>
      </c>
      <c r="F303" s="36">
        <f>SUMIFS(СВЦЭМ!$H$34:$H$777,СВЦЭМ!$A$34:$A$777,$A303,СВЦЭМ!$B$34:$B$777,F$275)+'СЕТ СН'!$F$15</f>
        <v>0</v>
      </c>
      <c r="G303" s="36">
        <f>SUMIFS(СВЦЭМ!$H$34:$H$777,СВЦЭМ!$A$34:$A$777,$A303,СВЦЭМ!$B$34:$B$777,G$275)+'СЕТ СН'!$F$15</f>
        <v>0</v>
      </c>
      <c r="H303" s="36">
        <f>SUMIFS(СВЦЭМ!$H$34:$H$777,СВЦЭМ!$A$34:$A$777,$A303,СВЦЭМ!$B$34:$B$777,H$275)+'СЕТ СН'!$F$15</f>
        <v>0</v>
      </c>
      <c r="I303" s="36">
        <f>SUMIFS(СВЦЭМ!$H$34:$H$777,СВЦЭМ!$A$34:$A$777,$A303,СВЦЭМ!$B$34:$B$777,I$275)+'СЕТ СН'!$F$15</f>
        <v>0</v>
      </c>
      <c r="J303" s="36">
        <f>SUMIFS(СВЦЭМ!$H$34:$H$777,СВЦЭМ!$A$34:$A$777,$A303,СВЦЭМ!$B$34:$B$777,J$275)+'СЕТ СН'!$F$15</f>
        <v>0</v>
      </c>
      <c r="K303" s="36">
        <f>SUMIFS(СВЦЭМ!$H$34:$H$777,СВЦЭМ!$A$34:$A$777,$A303,СВЦЭМ!$B$34:$B$777,K$275)+'СЕТ СН'!$F$15</f>
        <v>0</v>
      </c>
      <c r="L303" s="36">
        <f>SUMIFS(СВЦЭМ!$H$34:$H$777,СВЦЭМ!$A$34:$A$777,$A303,СВЦЭМ!$B$34:$B$777,L$275)+'СЕТ СН'!$F$15</f>
        <v>0</v>
      </c>
      <c r="M303" s="36">
        <f>SUMIFS(СВЦЭМ!$H$34:$H$777,СВЦЭМ!$A$34:$A$777,$A303,СВЦЭМ!$B$34:$B$777,M$275)+'СЕТ СН'!$F$15</f>
        <v>0</v>
      </c>
      <c r="N303" s="36">
        <f>SUMIFS(СВЦЭМ!$H$34:$H$777,СВЦЭМ!$A$34:$A$777,$A303,СВЦЭМ!$B$34:$B$777,N$275)+'СЕТ СН'!$F$15</f>
        <v>0</v>
      </c>
      <c r="O303" s="36">
        <f>SUMIFS(СВЦЭМ!$H$34:$H$777,СВЦЭМ!$A$34:$A$777,$A303,СВЦЭМ!$B$34:$B$777,O$275)+'СЕТ СН'!$F$15</f>
        <v>0</v>
      </c>
      <c r="P303" s="36">
        <f>SUMIFS(СВЦЭМ!$H$34:$H$777,СВЦЭМ!$A$34:$A$777,$A303,СВЦЭМ!$B$34:$B$777,P$275)+'СЕТ СН'!$F$15</f>
        <v>0</v>
      </c>
      <c r="Q303" s="36">
        <f>SUMIFS(СВЦЭМ!$H$34:$H$777,СВЦЭМ!$A$34:$A$777,$A303,СВЦЭМ!$B$34:$B$777,Q$275)+'СЕТ СН'!$F$15</f>
        <v>0</v>
      </c>
      <c r="R303" s="36">
        <f>SUMIFS(СВЦЭМ!$H$34:$H$777,СВЦЭМ!$A$34:$A$777,$A303,СВЦЭМ!$B$34:$B$777,R$275)+'СЕТ СН'!$F$15</f>
        <v>0</v>
      </c>
      <c r="S303" s="36">
        <f>SUMIFS(СВЦЭМ!$H$34:$H$777,СВЦЭМ!$A$34:$A$777,$A303,СВЦЭМ!$B$34:$B$777,S$275)+'СЕТ СН'!$F$15</f>
        <v>0</v>
      </c>
      <c r="T303" s="36">
        <f>SUMIFS(СВЦЭМ!$H$34:$H$777,СВЦЭМ!$A$34:$A$777,$A303,СВЦЭМ!$B$34:$B$777,T$275)+'СЕТ СН'!$F$15</f>
        <v>0</v>
      </c>
      <c r="U303" s="36">
        <f>SUMIFS(СВЦЭМ!$H$34:$H$777,СВЦЭМ!$A$34:$A$777,$A303,СВЦЭМ!$B$34:$B$777,U$275)+'СЕТ СН'!$F$15</f>
        <v>0</v>
      </c>
      <c r="V303" s="36">
        <f>SUMIFS(СВЦЭМ!$H$34:$H$777,СВЦЭМ!$A$34:$A$777,$A303,СВЦЭМ!$B$34:$B$777,V$275)+'СЕТ СН'!$F$15</f>
        <v>0</v>
      </c>
      <c r="W303" s="36">
        <f>SUMIFS(СВЦЭМ!$H$34:$H$777,СВЦЭМ!$A$34:$A$777,$A303,СВЦЭМ!$B$34:$B$777,W$275)+'СЕТ СН'!$F$15</f>
        <v>0</v>
      </c>
      <c r="X303" s="36">
        <f>SUMIFS(СВЦЭМ!$H$34:$H$777,СВЦЭМ!$A$34:$A$777,$A303,СВЦЭМ!$B$34:$B$777,X$275)+'СЕТ СН'!$F$15</f>
        <v>0</v>
      </c>
      <c r="Y303" s="36">
        <f>SUMIFS(СВЦЭМ!$H$34:$H$777,СВЦЭМ!$A$34:$A$777,$A303,СВЦЭМ!$B$34:$B$777,Y$275)+'СЕТ СН'!$F$15</f>
        <v>0</v>
      </c>
    </row>
    <row r="304" spans="1:25" ht="15.75" hidden="1" x14ac:dyDescent="0.2">
      <c r="A304" s="35">
        <f t="shared" si="8"/>
        <v>44256</v>
      </c>
      <c r="B304" s="36">
        <f>SUMIFS(СВЦЭМ!$H$34:$H$777,СВЦЭМ!$A$34:$A$777,$A304,СВЦЭМ!$B$34:$B$777,B$275)+'СЕТ СН'!$F$15</f>
        <v>0</v>
      </c>
      <c r="C304" s="36">
        <f>SUMIFS(СВЦЭМ!$H$34:$H$777,СВЦЭМ!$A$34:$A$777,$A304,СВЦЭМ!$B$34:$B$777,C$275)+'СЕТ СН'!$F$15</f>
        <v>0</v>
      </c>
      <c r="D304" s="36">
        <f>SUMIFS(СВЦЭМ!$H$34:$H$777,СВЦЭМ!$A$34:$A$777,$A304,СВЦЭМ!$B$34:$B$777,D$275)+'СЕТ СН'!$F$15</f>
        <v>0</v>
      </c>
      <c r="E304" s="36">
        <f>SUMIFS(СВЦЭМ!$H$34:$H$777,СВЦЭМ!$A$34:$A$777,$A304,СВЦЭМ!$B$34:$B$777,E$275)+'СЕТ СН'!$F$15</f>
        <v>0</v>
      </c>
      <c r="F304" s="36">
        <f>SUMIFS(СВЦЭМ!$H$34:$H$777,СВЦЭМ!$A$34:$A$777,$A304,СВЦЭМ!$B$34:$B$777,F$275)+'СЕТ СН'!$F$15</f>
        <v>0</v>
      </c>
      <c r="G304" s="36">
        <f>SUMIFS(СВЦЭМ!$H$34:$H$777,СВЦЭМ!$A$34:$A$777,$A304,СВЦЭМ!$B$34:$B$777,G$275)+'СЕТ СН'!$F$15</f>
        <v>0</v>
      </c>
      <c r="H304" s="36">
        <f>SUMIFS(СВЦЭМ!$H$34:$H$777,СВЦЭМ!$A$34:$A$777,$A304,СВЦЭМ!$B$34:$B$777,H$275)+'СЕТ СН'!$F$15</f>
        <v>0</v>
      </c>
      <c r="I304" s="36">
        <f>SUMIFS(СВЦЭМ!$H$34:$H$777,СВЦЭМ!$A$34:$A$777,$A304,СВЦЭМ!$B$34:$B$777,I$275)+'СЕТ СН'!$F$15</f>
        <v>0</v>
      </c>
      <c r="J304" s="36">
        <f>SUMIFS(СВЦЭМ!$H$34:$H$777,СВЦЭМ!$A$34:$A$777,$A304,СВЦЭМ!$B$34:$B$777,J$275)+'СЕТ СН'!$F$15</f>
        <v>0</v>
      </c>
      <c r="K304" s="36">
        <f>SUMIFS(СВЦЭМ!$H$34:$H$777,СВЦЭМ!$A$34:$A$777,$A304,СВЦЭМ!$B$34:$B$777,K$275)+'СЕТ СН'!$F$15</f>
        <v>0</v>
      </c>
      <c r="L304" s="36">
        <f>SUMIFS(СВЦЭМ!$H$34:$H$777,СВЦЭМ!$A$34:$A$777,$A304,СВЦЭМ!$B$34:$B$777,L$275)+'СЕТ СН'!$F$15</f>
        <v>0</v>
      </c>
      <c r="M304" s="36">
        <f>SUMIFS(СВЦЭМ!$H$34:$H$777,СВЦЭМ!$A$34:$A$777,$A304,СВЦЭМ!$B$34:$B$777,M$275)+'СЕТ СН'!$F$15</f>
        <v>0</v>
      </c>
      <c r="N304" s="36">
        <f>SUMIFS(СВЦЭМ!$H$34:$H$777,СВЦЭМ!$A$34:$A$777,$A304,СВЦЭМ!$B$34:$B$777,N$275)+'СЕТ СН'!$F$15</f>
        <v>0</v>
      </c>
      <c r="O304" s="36">
        <f>SUMIFS(СВЦЭМ!$H$34:$H$777,СВЦЭМ!$A$34:$A$777,$A304,СВЦЭМ!$B$34:$B$777,O$275)+'СЕТ СН'!$F$15</f>
        <v>0</v>
      </c>
      <c r="P304" s="36">
        <f>SUMIFS(СВЦЭМ!$H$34:$H$777,СВЦЭМ!$A$34:$A$777,$A304,СВЦЭМ!$B$34:$B$777,P$275)+'СЕТ СН'!$F$15</f>
        <v>0</v>
      </c>
      <c r="Q304" s="36">
        <f>SUMIFS(СВЦЭМ!$H$34:$H$777,СВЦЭМ!$A$34:$A$777,$A304,СВЦЭМ!$B$34:$B$777,Q$275)+'СЕТ СН'!$F$15</f>
        <v>0</v>
      </c>
      <c r="R304" s="36">
        <f>SUMIFS(СВЦЭМ!$H$34:$H$777,СВЦЭМ!$A$34:$A$777,$A304,СВЦЭМ!$B$34:$B$777,R$275)+'СЕТ СН'!$F$15</f>
        <v>0</v>
      </c>
      <c r="S304" s="36">
        <f>SUMIFS(СВЦЭМ!$H$34:$H$777,СВЦЭМ!$A$34:$A$777,$A304,СВЦЭМ!$B$34:$B$777,S$275)+'СЕТ СН'!$F$15</f>
        <v>0</v>
      </c>
      <c r="T304" s="36">
        <f>SUMIFS(СВЦЭМ!$H$34:$H$777,СВЦЭМ!$A$34:$A$777,$A304,СВЦЭМ!$B$34:$B$777,T$275)+'СЕТ СН'!$F$15</f>
        <v>0</v>
      </c>
      <c r="U304" s="36">
        <f>SUMIFS(СВЦЭМ!$H$34:$H$777,СВЦЭМ!$A$34:$A$777,$A304,СВЦЭМ!$B$34:$B$777,U$275)+'СЕТ СН'!$F$15</f>
        <v>0</v>
      </c>
      <c r="V304" s="36">
        <f>SUMIFS(СВЦЭМ!$H$34:$H$777,СВЦЭМ!$A$34:$A$777,$A304,СВЦЭМ!$B$34:$B$777,V$275)+'СЕТ СН'!$F$15</f>
        <v>0</v>
      </c>
      <c r="W304" s="36">
        <f>SUMIFS(СВЦЭМ!$H$34:$H$777,СВЦЭМ!$A$34:$A$777,$A304,СВЦЭМ!$B$34:$B$777,W$275)+'СЕТ СН'!$F$15</f>
        <v>0</v>
      </c>
      <c r="X304" s="36">
        <f>SUMIFS(СВЦЭМ!$H$34:$H$777,СВЦЭМ!$A$34:$A$777,$A304,СВЦЭМ!$B$34:$B$777,X$275)+'СЕТ СН'!$F$15</f>
        <v>0</v>
      </c>
      <c r="Y304" s="36">
        <f>SUMIFS(СВЦЭМ!$H$34:$H$777,СВЦЭМ!$A$34:$A$777,$A304,СВЦЭМ!$B$34:$B$777,Y$275)+'СЕТ СН'!$F$15</f>
        <v>0</v>
      </c>
    </row>
    <row r="305" spans="1:27" ht="15.75" hidden="1" x14ac:dyDescent="0.2">
      <c r="A305" s="35">
        <f t="shared" si="8"/>
        <v>44257</v>
      </c>
      <c r="B305" s="36">
        <f>SUMIFS(СВЦЭМ!$H$34:$H$777,СВЦЭМ!$A$34:$A$777,$A305,СВЦЭМ!$B$34:$B$777,B$275)+'СЕТ СН'!$F$15</f>
        <v>0</v>
      </c>
      <c r="C305" s="36">
        <f>SUMIFS(СВЦЭМ!$H$34:$H$777,СВЦЭМ!$A$34:$A$777,$A305,СВЦЭМ!$B$34:$B$777,C$275)+'СЕТ СН'!$F$15</f>
        <v>0</v>
      </c>
      <c r="D305" s="36">
        <f>SUMIFS(СВЦЭМ!$H$34:$H$777,СВЦЭМ!$A$34:$A$777,$A305,СВЦЭМ!$B$34:$B$777,D$275)+'СЕТ СН'!$F$15</f>
        <v>0</v>
      </c>
      <c r="E305" s="36">
        <f>SUMIFS(СВЦЭМ!$H$34:$H$777,СВЦЭМ!$A$34:$A$777,$A305,СВЦЭМ!$B$34:$B$777,E$275)+'СЕТ СН'!$F$15</f>
        <v>0</v>
      </c>
      <c r="F305" s="36">
        <f>SUMIFS(СВЦЭМ!$H$34:$H$777,СВЦЭМ!$A$34:$A$777,$A305,СВЦЭМ!$B$34:$B$777,F$275)+'СЕТ СН'!$F$15</f>
        <v>0</v>
      </c>
      <c r="G305" s="36">
        <f>SUMIFS(СВЦЭМ!$H$34:$H$777,СВЦЭМ!$A$34:$A$777,$A305,СВЦЭМ!$B$34:$B$777,G$275)+'СЕТ СН'!$F$15</f>
        <v>0</v>
      </c>
      <c r="H305" s="36">
        <f>SUMIFS(СВЦЭМ!$H$34:$H$777,СВЦЭМ!$A$34:$A$777,$A305,СВЦЭМ!$B$34:$B$777,H$275)+'СЕТ СН'!$F$15</f>
        <v>0</v>
      </c>
      <c r="I305" s="36">
        <f>SUMIFS(СВЦЭМ!$H$34:$H$777,СВЦЭМ!$A$34:$A$777,$A305,СВЦЭМ!$B$34:$B$777,I$275)+'СЕТ СН'!$F$15</f>
        <v>0</v>
      </c>
      <c r="J305" s="36">
        <f>SUMIFS(СВЦЭМ!$H$34:$H$777,СВЦЭМ!$A$34:$A$777,$A305,СВЦЭМ!$B$34:$B$777,J$275)+'СЕТ СН'!$F$15</f>
        <v>0</v>
      </c>
      <c r="K305" s="36">
        <f>SUMIFS(СВЦЭМ!$H$34:$H$777,СВЦЭМ!$A$34:$A$777,$A305,СВЦЭМ!$B$34:$B$777,K$275)+'СЕТ СН'!$F$15</f>
        <v>0</v>
      </c>
      <c r="L305" s="36">
        <f>SUMIFS(СВЦЭМ!$H$34:$H$777,СВЦЭМ!$A$34:$A$777,$A305,СВЦЭМ!$B$34:$B$777,L$275)+'СЕТ СН'!$F$15</f>
        <v>0</v>
      </c>
      <c r="M305" s="36">
        <f>SUMIFS(СВЦЭМ!$H$34:$H$777,СВЦЭМ!$A$34:$A$777,$A305,СВЦЭМ!$B$34:$B$777,M$275)+'СЕТ СН'!$F$15</f>
        <v>0</v>
      </c>
      <c r="N305" s="36">
        <f>SUMIFS(СВЦЭМ!$H$34:$H$777,СВЦЭМ!$A$34:$A$777,$A305,СВЦЭМ!$B$34:$B$777,N$275)+'СЕТ СН'!$F$15</f>
        <v>0</v>
      </c>
      <c r="O305" s="36">
        <f>SUMIFS(СВЦЭМ!$H$34:$H$777,СВЦЭМ!$A$34:$A$777,$A305,СВЦЭМ!$B$34:$B$777,O$275)+'СЕТ СН'!$F$15</f>
        <v>0</v>
      </c>
      <c r="P305" s="36">
        <f>SUMIFS(СВЦЭМ!$H$34:$H$777,СВЦЭМ!$A$34:$A$777,$A305,СВЦЭМ!$B$34:$B$777,P$275)+'СЕТ СН'!$F$15</f>
        <v>0</v>
      </c>
      <c r="Q305" s="36">
        <f>SUMIFS(СВЦЭМ!$H$34:$H$777,СВЦЭМ!$A$34:$A$777,$A305,СВЦЭМ!$B$34:$B$777,Q$275)+'СЕТ СН'!$F$15</f>
        <v>0</v>
      </c>
      <c r="R305" s="36">
        <f>SUMIFS(СВЦЭМ!$H$34:$H$777,СВЦЭМ!$A$34:$A$777,$A305,СВЦЭМ!$B$34:$B$777,R$275)+'СЕТ СН'!$F$15</f>
        <v>0</v>
      </c>
      <c r="S305" s="36">
        <f>SUMIFS(СВЦЭМ!$H$34:$H$777,СВЦЭМ!$A$34:$A$777,$A305,СВЦЭМ!$B$34:$B$777,S$275)+'СЕТ СН'!$F$15</f>
        <v>0</v>
      </c>
      <c r="T305" s="36">
        <f>SUMIFS(СВЦЭМ!$H$34:$H$777,СВЦЭМ!$A$34:$A$777,$A305,СВЦЭМ!$B$34:$B$777,T$275)+'СЕТ СН'!$F$15</f>
        <v>0</v>
      </c>
      <c r="U305" s="36">
        <f>SUMIFS(СВЦЭМ!$H$34:$H$777,СВЦЭМ!$A$34:$A$777,$A305,СВЦЭМ!$B$34:$B$777,U$275)+'СЕТ СН'!$F$15</f>
        <v>0</v>
      </c>
      <c r="V305" s="36">
        <f>SUMIFS(СВЦЭМ!$H$34:$H$777,СВЦЭМ!$A$34:$A$777,$A305,СВЦЭМ!$B$34:$B$777,V$275)+'СЕТ СН'!$F$15</f>
        <v>0</v>
      </c>
      <c r="W305" s="36">
        <f>SUMIFS(СВЦЭМ!$H$34:$H$777,СВЦЭМ!$A$34:$A$777,$A305,СВЦЭМ!$B$34:$B$777,W$275)+'СЕТ СН'!$F$15</f>
        <v>0</v>
      </c>
      <c r="X305" s="36">
        <f>SUMIFS(СВЦЭМ!$H$34:$H$777,СВЦЭМ!$A$34:$A$777,$A305,СВЦЭМ!$B$34:$B$777,X$275)+'СЕТ СН'!$F$15</f>
        <v>0</v>
      </c>
      <c r="Y305" s="36">
        <f>SUMIFS(СВЦЭМ!$H$34:$H$777,СВЦЭМ!$A$34:$A$777,$A305,СВЦЭМ!$B$34:$B$777,Y$275)+'СЕТ СН'!$F$15</f>
        <v>0</v>
      </c>
    </row>
    <row r="306" spans="1:27" ht="15.75" hidden="1" x14ac:dyDescent="0.2">
      <c r="A306" s="35">
        <f t="shared" si="8"/>
        <v>44258</v>
      </c>
      <c r="B306" s="36">
        <f>SUMIFS(СВЦЭМ!$H$34:$H$777,СВЦЭМ!$A$34:$A$777,$A306,СВЦЭМ!$B$34:$B$777,B$275)+'СЕТ СН'!$F$15</f>
        <v>0</v>
      </c>
      <c r="C306" s="36">
        <f>SUMIFS(СВЦЭМ!$H$34:$H$777,СВЦЭМ!$A$34:$A$777,$A306,СВЦЭМ!$B$34:$B$777,C$275)+'СЕТ СН'!$F$15</f>
        <v>0</v>
      </c>
      <c r="D306" s="36">
        <f>SUMIFS(СВЦЭМ!$H$34:$H$777,СВЦЭМ!$A$34:$A$777,$A306,СВЦЭМ!$B$34:$B$777,D$275)+'СЕТ СН'!$F$15</f>
        <v>0</v>
      </c>
      <c r="E306" s="36">
        <f>SUMIFS(СВЦЭМ!$H$34:$H$777,СВЦЭМ!$A$34:$A$777,$A306,СВЦЭМ!$B$34:$B$777,E$275)+'СЕТ СН'!$F$15</f>
        <v>0</v>
      </c>
      <c r="F306" s="36">
        <f>SUMIFS(СВЦЭМ!$H$34:$H$777,СВЦЭМ!$A$34:$A$777,$A306,СВЦЭМ!$B$34:$B$777,F$275)+'СЕТ СН'!$F$15</f>
        <v>0</v>
      </c>
      <c r="G306" s="36">
        <f>SUMIFS(СВЦЭМ!$H$34:$H$777,СВЦЭМ!$A$34:$A$777,$A306,СВЦЭМ!$B$34:$B$777,G$275)+'СЕТ СН'!$F$15</f>
        <v>0</v>
      </c>
      <c r="H306" s="36">
        <f>SUMIFS(СВЦЭМ!$H$34:$H$777,СВЦЭМ!$A$34:$A$777,$A306,СВЦЭМ!$B$34:$B$777,H$275)+'СЕТ СН'!$F$15</f>
        <v>0</v>
      </c>
      <c r="I306" s="36">
        <f>SUMIFS(СВЦЭМ!$H$34:$H$777,СВЦЭМ!$A$34:$A$777,$A306,СВЦЭМ!$B$34:$B$777,I$275)+'СЕТ СН'!$F$15</f>
        <v>0</v>
      </c>
      <c r="J306" s="36">
        <f>SUMIFS(СВЦЭМ!$H$34:$H$777,СВЦЭМ!$A$34:$A$777,$A306,СВЦЭМ!$B$34:$B$777,J$275)+'СЕТ СН'!$F$15</f>
        <v>0</v>
      </c>
      <c r="K306" s="36">
        <f>SUMIFS(СВЦЭМ!$H$34:$H$777,СВЦЭМ!$A$34:$A$777,$A306,СВЦЭМ!$B$34:$B$777,K$275)+'СЕТ СН'!$F$15</f>
        <v>0</v>
      </c>
      <c r="L306" s="36">
        <f>SUMIFS(СВЦЭМ!$H$34:$H$777,СВЦЭМ!$A$34:$A$777,$A306,СВЦЭМ!$B$34:$B$777,L$275)+'СЕТ СН'!$F$15</f>
        <v>0</v>
      </c>
      <c r="M306" s="36">
        <f>SUMIFS(СВЦЭМ!$H$34:$H$777,СВЦЭМ!$A$34:$A$777,$A306,СВЦЭМ!$B$34:$B$777,M$275)+'СЕТ СН'!$F$15</f>
        <v>0</v>
      </c>
      <c r="N306" s="36">
        <f>SUMIFS(СВЦЭМ!$H$34:$H$777,СВЦЭМ!$A$34:$A$777,$A306,СВЦЭМ!$B$34:$B$777,N$275)+'СЕТ СН'!$F$15</f>
        <v>0</v>
      </c>
      <c r="O306" s="36">
        <f>SUMIFS(СВЦЭМ!$H$34:$H$777,СВЦЭМ!$A$34:$A$777,$A306,СВЦЭМ!$B$34:$B$777,O$275)+'СЕТ СН'!$F$15</f>
        <v>0</v>
      </c>
      <c r="P306" s="36">
        <f>SUMIFS(СВЦЭМ!$H$34:$H$777,СВЦЭМ!$A$34:$A$777,$A306,СВЦЭМ!$B$34:$B$777,P$275)+'СЕТ СН'!$F$15</f>
        <v>0</v>
      </c>
      <c r="Q306" s="36">
        <f>SUMIFS(СВЦЭМ!$H$34:$H$777,СВЦЭМ!$A$34:$A$777,$A306,СВЦЭМ!$B$34:$B$777,Q$275)+'СЕТ СН'!$F$15</f>
        <v>0</v>
      </c>
      <c r="R306" s="36">
        <f>SUMIFS(СВЦЭМ!$H$34:$H$777,СВЦЭМ!$A$34:$A$777,$A306,СВЦЭМ!$B$34:$B$777,R$275)+'СЕТ СН'!$F$15</f>
        <v>0</v>
      </c>
      <c r="S306" s="36">
        <f>SUMIFS(СВЦЭМ!$H$34:$H$777,СВЦЭМ!$A$34:$A$777,$A306,СВЦЭМ!$B$34:$B$777,S$275)+'СЕТ СН'!$F$15</f>
        <v>0</v>
      </c>
      <c r="T306" s="36">
        <f>SUMIFS(СВЦЭМ!$H$34:$H$777,СВЦЭМ!$A$34:$A$777,$A306,СВЦЭМ!$B$34:$B$777,T$275)+'СЕТ СН'!$F$15</f>
        <v>0</v>
      </c>
      <c r="U306" s="36">
        <f>SUMIFS(СВЦЭМ!$H$34:$H$777,СВЦЭМ!$A$34:$A$777,$A306,СВЦЭМ!$B$34:$B$777,U$275)+'СЕТ СН'!$F$15</f>
        <v>0</v>
      </c>
      <c r="V306" s="36">
        <f>SUMIFS(СВЦЭМ!$H$34:$H$777,СВЦЭМ!$A$34:$A$777,$A306,СВЦЭМ!$B$34:$B$777,V$275)+'СЕТ СН'!$F$15</f>
        <v>0</v>
      </c>
      <c r="W306" s="36">
        <f>SUMIFS(СВЦЭМ!$H$34:$H$777,СВЦЭМ!$A$34:$A$777,$A306,СВЦЭМ!$B$34:$B$777,W$275)+'СЕТ СН'!$F$15</f>
        <v>0</v>
      </c>
      <c r="X306" s="36">
        <f>SUMIFS(СВЦЭМ!$H$34:$H$777,СВЦЭМ!$A$34:$A$777,$A306,СВЦЭМ!$B$34:$B$777,X$275)+'СЕТ СН'!$F$15</f>
        <v>0</v>
      </c>
      <c r="Y306" s="36">
        <f>SUMIFS(СВЦЭМ!$H$34:$H$777,СВЦЭМ!$A$34:$A$777,$A306,СВЦЭМ!$B$34:$B$777,Y$275)+'СЕТ СН'!$F$15</f>
        <v>0</v>
      </c>
    </row>
    <row r="307" spans="1:27" ht="15.75" hidden="1" x14ac:dyDescent="0.2">
      <c r="A307" s="39"/>
      <c r="B307" s="39"/>
      <c r="C307" s="39"/>
      <c r="D307" s="39"/>
      <c r="E307" s="39"/>
      <c r="F307" s="39"/>
      <c r="G307" s="39"/>
      <c r="H307" s="39"/>
      <c r="I307" s="39"/>
      <c r="J307" s="39"/>
      <c r="K307" s="39"/>
      <c r="L307" s="39"/>
      <c r="M307" s="39"/>
      <c r="N307" s="39"/>
      <c r="O307" s="39"/>
      <c r="P307" s="39"/>
      <c r="Q307" s="39"/>
      <c r="R307" s="39"/>
      <c r="S307" s="39"/>
      <c r="T307" s="39"/>
      <c r="U307" s="39"/>
      <c r="V307" s="39"/>
      <c r="W307" s="39"/>
      <c r="X307" s="39"/>
      <c r="Y307" s="39"/>
    </row>
    <row r="308" spans="1:27" ht="15.75" hidden="1" x14ac:dyDescent="0.2">
      <c r="A308" s="39"/>
      <c r="B308" s="39"/>
      <c r="C308" s="39"/>
      <c r="D308" s="39"/>
      <c r="E308" s="39"/>
      <c r="F308" s="39"/>
      <c r="G308" s="39"/>
      <c r="H308" s="39"/>
      <c r="I308" s="39"/>
      <c r="J308" s="39"/>
      <c r="K308" s="39"/>
      <c r="L308" s="39"/>
      <c r="M308" s="39"/>
      <c r="N308" s="39"/>
      <c r="O308" s="39"/>
      <c r="P308" s="39"/>
      <c r="Q308" s="39"/>
      <c r="R308" s="39"/>
      <c r="S308" s="39"/>
      <c r="T308" s="39"/>
      <c r="U308" s="39"/>
      <c r="V308" s="39"/>
      <c r="W308" s="39"/>
      <c r="X308" s="39"/>
      <c r="Y308" s="39"/>
    </row>
    <row r="309" spans="1:27" ht="12.75" hidden="1" customHeight="1" x14ac:dyDescent="0.2">
      <c r="A309" s="128" t="s">
        <v>7</v>
      </c>
      <c r="B309" s="131" t="s">
        <v>118</v>
      </c>
      <c r="C309" s="132"/>
      <c r="D309" s="132"/>
      <c r="E309" s="132"/>
      <c r="F309" s="132"/>
      <c r="G309" s="132"/>
      <c r="H309" s="132"/>
      <c r="I309" s="132"/>
      <c r="J309" s="132"/>
      <c r="K309" s="132"/>
      <c r="L309" s="132"/>
      <c r="M309" s="132"/>
      <c r="N309" s="132"/>
      <c r="O309" s="132"/>
      <c r="P309" s="132"/>
      <c r="Q309" s="132"/>
      <c r="R309" s="132"/>
      <c r="S309" s="132"/>
      <c r="T309" s="132"/>
      <c r="U309" s="132"/>
      <c r="V309" s="132"/>
      <c r="W309" s="132"/>
      <c r="X309" s="132"/>
      <c r="Y309" s="133"/>
    </row>
    <row r="310" spans="1:27" ht="12.75" hidden="1" customHeight="1" x14ac:dyDescent="0.2">
      <c r="A310" s="129"/>
      <c r="B310" s="134"/>
      <c r="C310" s="135"/>
      <c r="D310" s="135"/>
      <c r="E310" s="135"/>
      <c r="F310" s="135"/>
      <c r="G310" s="135"/>
      <c r="H310" s="135"/>
      <c r="I310" s="135"/>
      <c r="J310" s="135"/>
      <c r="K310" s="135"/>
      <c r="L310" s="135"/>
      <c r="M310" s="135"/>
      <c r="N310" s="135"/>
      <c r="O310" s="135"/>
      <c r="P310" s="135"/>
      <c r="Q310" s="135"/>
      <c r="R310" s="135"/>
      <c r="S310" s="135"/>
      <c r="T310" s="135"/>
      <c r="U310" s="135"/>
      <c r="V310" s="135"/>
      <c r="W310" s="135"/>
      <c r="X310" s="135"/>
      <c r="Y310" s="136"/>
    </row>
    <row r="311" spans="1:27" s="46" customFormat="1" ht="12.75" hidden="1" customHeight="1" x14ac:dyDescent="0.2">
      <c r="A311" s="130"/>
      <c r="B311" s="34">
        <v>1</v>
      </c>
      <c r="C311" s="34">
        <v>2</v>
      </c>
      <c r="D311" s="34">
        <v>3</v>
      </c>
      <c r="E311" s="34">
        <v>4</v>
      </c>
      <c r="F311" s="34">
        <v>5</v>
      </c>
      <c r="G311" s="34">
        <v>6</v>
      </c>
      <c r="H311" s="34">
        <v>7</v>
      </c>
      <c r="I311" s="34">
        <v>8</v>
      </c>
      <c r="J311" s="34">
        <v>9</v>
      </c>
      <c r="K311" s="34">
        <v>10</v>
      </c>
      <c r="L311" s="34">
        <v>11</v>
      </c>
      <c r="M311" s="34">
        <v>12</v>
      </c>
      <c r="N311" s="34">
        <v>13</v>
      </c>
      <c r="O311" s="34">
        <v>14</v>
      </c>
      <c r="P311" s="34">
        <v>15</v>
      </c>
      <c r="Q311" s="34">
        <v>16</v>
      </c>
      <c r="R311" s="34">
        <v>17</v>
      </c>
      <c r="S311" s="34">
        <v>18</v>
      </c>
      <c r="T311" s="34">
        <v>19</v>
      </c>
      <c r="U311" s="34">
        <v>20</v>
      </c>
      <c r="V311" s="34">
        <v>21</v>
      </c>
      <c r="W311" s="34">
        <v>22</v>
      </c>
      <c r="X311" s="34">
        <v>23</v>
      </c>
      <c r="Y311" s="34">
        <v>24</v>
      </c>
    </row>
    <row r="312" spans="1:27" ht="15.75" hidden="1" customHeight="1" x14ac:dyDescent="0.2">
      <c r="A312" s="35" t="str">
        <f>A276</f>
        <v>01.02.2021</v>
      </c>
      <c r="B312" s="36">
        <f>SUMIFS(СВЦЭМ!$I$34:$I$777,СВЦЭМ!$A$34:$A$777,$A312,СВЦЭМ!$B$34:$B$777,B$311)+'СЕТ СН'!$F$16</f>
        <v>0</v>
      </c>
      <c r="C312" s="36">
        <f>SUMIFS(СВЦЭМ!$I$34:$I$777,СВЦЭМ!$A$34:$A$777,$A312,СВЦЭМ!$B$34:$B$777,C$311)+'СЕТ СН'!$F$16</f>
        <v>0</v>
      </c>
      <c r="D312" s="36">
        <f>SUMIFS(СВЦЭМ!$I$34:$I$777,СВЦЭМ!$A$34:$A$777,$A312,СВЦЭМ!$B$34:$B$777,D$311)+'СЕТ СН'!$F$16</f>
        <v>0</v>
      </c>
      <c r="E312" s="36">
        <f>SUMIFS(СВЦЭМ!$I$34:$I$777,СВЦЭМ!$A$34:$A$777,$A312,СВЦЭМ!$B$34:$B$777,E$311)+'СЕТ СН'!$F$16</f>
        <v>0</v>
      </c>
      <c r="F312" s="36">
        <f>SUMIFS(СВЦЭМ!$I$34:$I$777,СВЦЭМ!$A$34:$A$777,$A312,СВЦЭМ!$B$34:$B$777,F$311)+'СЕТ СН'!$F$16</f>
        <v>0</v>
      </c>
      <c r="G312" s="36">
        <f>SUMIFS(СВЦЭМ!$I$34:$I$777,СВЦЭМ!$A$34:$A$777,$A312,СВЦЭМ!$B$34:$B$777,G$311)+'СЕТ СН'!$F$16</f>
        <v>0</v>
      </c>
      <c r="H312" s="36">
        <f>SUMIFS(СВЦЭМ!$I$34:$I$777,СВЦЭМ!$A$34:$A$777,$A312,СВЦЭМ!$B$34:$B$777,H$311)+'СЕТ СН'!$F$16</f>
        <v>0</v>
      </c>
      <c r="I312" s="36">
        <f>SUMIFS(СВЦЭМ!$I$34:$I$777,СВЦЭМ!$A$34:$A$777,$A312,СВЦЭМ!$B$34:$B$777,I$311)+'СЕТ СН'!$F$16</f>
        <v>0</v>
      </c>
      <c r="J312" s="36">
        <f>SUMIFS(СВЦЭМ!$I$34:$I$777,СВЦЭМ!$A$34:$A$777,$A312,СВЦЭМ!$B$34:$B$777,J$311)+'СЕТ СН'!$F$16</f>
        <v>0</v>
      </c>
      <c r="K312" s="36">
        <f>SUMIFS(СВЦЭМ!$I$34:$I$777,СВЦЭМ!$A$34:$A$777,$A312,СВЦЭМ!$B$34:$B$777,K$311)+'СЕТ СН'!$F$16</f>
        <v>0</v>
      </c>
      <c r="L312" s="36">
        <f>SUMIFS(СВЦЭМ!$I$34:$I$777,СВЦЭМ!$A$34:$A$777,$A312,СВЦЭМ!$B$34:$B$777,L$311)+'СЕТ СН'!$F$16</f>
        <v>0</v>
      </c>
      <c r="M312" s="36">
        <f>SUMIFS(СВЦЭМ!$I$34:$I$777,СВЦЭМ!$A$34:$A$777,$A312,СВЦЭМ!$B$34:$B$777,M$311)+'СЕТ СН'!$F$16</f>
        <v>0</v>
      </c>
      <c r="N312" s="36">
        <f>SUMIFS(СВЦЭМ!$I$34:$I$777,СВЦЭМ!$A$34:$A$777,$A312,СВЦЭМ!$B$34:$B$777,N$311)+'СЕТ СН'!$F$16</f>
        <v>0</v>
      </c>
      <c r="O312" s="36">
        <f>SUMIFS(СВЦЭМ!$I$34:$I$777,СВЦЭМ!$A$34:$A$777,$A312,СВЦЭМ!$B$34:$B$777,O$311)+'СЕТ СН'!$F$16</f>
        <v>0</v>
      </c>
      <c r="P312" s="36">
        <f>SUMIFS(СВЦЭМ!$I$34:$I$777,СВЦЭМ!$A$34:$A$777,$A312,СВЦЭМ!$B$34:$B$777,P$311)+'СЕТ СН'!$F$16</f>
        <v>0</v>
      </c>
      <c r="Q312" s="36">
        <f>SUMIFS(СВЦЭМ!$I$34:$I$777,СВЦЭМ!$A$34:$A$777,$A312,СВЦЭМ!$B$34:$B$777,Q$311)+'СЕТ СН'!$F$16</f>
        <v>0</v>
      </c>
      <c r="R312" s="36">
        <f>SUMIFS(СВЦЭМ!$I$34:$I$777,СВЦЭМ!$A$34:$A$777,$A312,СВЦЭМ!$B$34:$B$777,R$311)+'СЕТ СН'!$F$16</f>
        <v>0</v>
      </c>
      <c r="S312" s="36">
        <f>SUMIFS(СВЦЭМ!$I$34:$I$777,СВЦЭМ!$A$34:$A$777,$A312,СВЦЭМ!$B$34:$B$777,S$311)+'СЕТ СН'!$F$16</f>
        <v>0</v>
      </c>
      <c r="T312" s="36">
        <f>SUMIFS(СВЦЭМ!$I$34:$I$777,СВЦЭМ!$A$34:$A$777,$A312,СВЦЭМ!$B$34:$B$777,T$311)+'СЕТ СН'!$F$16</f>
        <v>0</v>
      </c>
      <c r="U312" s="36">
        <f>SUMIFS(СВЦЭМ!$I$34:$I$777,СВЦЭМ!$A$34:$A$777,$A312,СВЦЭМ!$B$34:$B$777,U$311)+'СЕТ СН'!$F$16</f>
        <v>0</v>
      </c>
      <c r="V312" s="36">
        <f>SUMIFS(СВЦЭМ!$I$34:$I$777,СВЦЭМ!$A$34:$A$777,$A312,СВЦЭМ!$B$34:$B$777,V$311)+'СЕТ СН'!$F$16</f>
        <v>0</v>
      </c>
      <c r="W312" s="36">
        <f>SUMIFS(СВЦЭМ!$I$34:$I$777,СВЦЭМ!$A$34:$A$777,$A312,СВЦЭМ!$B$34:$B$777,W$311)+'СЕТ СН'!$F$16</f>
        <v>0</v>
      </c>
      <c r="X312" s="36">
        <f>SUMIFS(СВЦЭМ!$I$34:$I$777,СВЦЭМ!$A$34:$A$777,$A312,СВЦЭМ!$B$34:$B$777,X$311)+'СЕТ СН'!$F$16</f>
        <v>0</v>
      </c>
      <c r="Y312" s="36">
        <f>SUMIFS(СВЦЭМ!$I$34:$I$777,СВЦЭМ!$A$34:$A$777,$A312,СВЦЭМ!$B$34:$B$777,Y$311)+'СЕТ СН'!$F$16</f>
        <v>0</v>
      </c>
      <c r="AA312" s="45"/>
    </row>
    <row r="313" spans="1:27" ht="15.75" hidden="1" x14ac:dyDescent="0.2">
      <c r="A313" s="35">
        <f>A312+1</f>
        <v>44229</v>
      </c>
      <c r="B313" s="36">
        <f>SUMIFS(СВЦЭМ!$I$34:$I$777,СВЦЭМ!$A$34:$A$777,$A313,СВЦЭМ!$B$34:$B$777,B$311)+'СЕТ СН'!$F$16</f>
        <v>0</v>
      </c>
      <c r="C313" s="36">
        <f>SUMIFS(СВЦЭМ!$I$34:$I$777,СВЦЭМ!$A$34:$A$777,$A313,СВЦЭМ!$B$34:$B$777,C$311)+'СЕТ СН'!$F$16</f>
        <v>0</v>
      </c>
      <c r="D313" s="36">
        <f>SUMIFS(СВЦЭМ!$I$34:$I$777,СВЦЭМ!$A$34:$A$777,$A313,СВЦЭМ!$B$34:$B$777,D$311)+'СЕТ СН'!$F$16</f>
        <v>0</v>
      </c>
      <c r="E313" s="36">
        <f>SUMIFS(СВЦЭМ!$I$34:$I$777,СВЦЭМ!$A$34:$A$777,$A313,СВЦЭМ!$B$34:$B$777,E$311)+'СЕТ СН'!$F$16</f>
        <v>0</v>
      </c>
      <c r="F313" s="36">
        <f>SUMIFS(СВЦЭМ!$I$34:$I$777,СВЦЭМ!$A$34:$A$777,$A313,СВЦЭМ!$B$34:$B$777,F$311)+'СЕТ СН'!$F$16</f>
        <v>0</v>
      </c>
      <c r="G313" s="36">
        <f>SUMIFS(СВЦЭМ!$I$34:$I$777,СВЦЭМ!$A$34:$A$777,$A313,СВЦЭМ!$B$34:$B$777,G$311)+'СЕТ СН'!$F$16</f>
        <v>0</v>
      </c>
      <c r="H313" s="36">
        <f>SUMIFS(СВЦЭМ!$I$34:$I$777,СВЦЭМ!$A$34:$A$777,$A313,СВЦЭМ!$B$34:$B$777,H$311)+'СЕТ СН'!$F$16</f>
        <v>0</v>
      </c>
      <c r="I313" s="36">
        <f>SUMIFS(СВЦЭМ!$I$34:$I$777,СВЦЭМ!$A$34:$A$777,$A313,СВЦЭМ!$B$34:$B$777,I$311)+'СЕТ СН'!$F$16</f>
        <v>0</v>
      </c>
      <c r="J313" s="36">
        <f>SUMIFS(СВЦЭМ!$I$34:$I$777,СВЦЭМ!$A$34:$A$777,$A313,СВЦЭМ!$B$34:$B$777,J$311)+'СЕТ СН'!$F$16</f>
        <v>0</v>
      </c>
      <c r="K313" s="36">
        <f>SUMIFS(СВЦЭМ!$I$34:$I$777,СВЦЭМ!$A$34:$A$777,$A313,СВЦЭМ!$B$34:$B$777,K$311)+'СЕТ СН'!$F$16</f>
        <v>0</v>
      </c>
      <c r="L313" s="36">
        <f>SUMIFS(СВЦЭМ!$I$34:$I$777,СВЦЭМ!$A$34:$A$777,$A313,СВЦЭМ!$B$34:$B$777,L$311)+'СЕТ СН'!$F$16</f>
        <v>0</v>
      </c>
      <c r="M313" s="36">
        <f>SUMIFS(СВЦЭМ!$I$34:$I$777,СВЦЭМ!$A$34:$A$777,$A313,СВЦЭМ!$B$34:$B$777,M$311)+'СЕТ СН'!$F$16</f>
        <v>0</v>
      </c>
      <c r="N313" s="36">
        <f>SUMIFS(СВЦЭМ!$I$34:$I$777,СВЦЭМ!$A$34:$A$777,$A313,СВЦЭМ!$B$34:$B$777,N$311)+'СЕТ СН'!$F$16</f>
        <v>0</v>
      </c>
      <c r="O313" s="36">
        <f>SUMIFS(СВЦЭМ!$I$34:$I$777,СВЦЭМ!$A$34:$A$777,$A313,СВЦЭМ!$B$34:$B$777,O$311)+'СЕТ СН'!$F$16</f>
        <v>0</v>
      </c>
      <c r="P313" s="36">
        <f>SUMIFS(СВЦЭМ!$I$34:$I$777,СВЦЭМ!$A$34:$A$777,$A313,СВЦЭМ!$B$34:$B$777,P$311)+'СЕТ СН'!$F$16</f>
        <v>0</v>
      </c>
      <c r="Q313" s="36">
        <f>SUMIFS(СВЦЭМ!$I$34:$I$777,СВЦЭМ!$A$34:$A$777,$A313,СВЦЭМ!$B$34:$B$777,Q$311)+'СЕТ СН'!$F$16</f>
        <v>0</v>
      </c>
      <c r="R313" s="36">
        <f>SUMIFS(СВЦЭМ!$I$34:$I$777,СВЦЭМ!$A$34:$A$777,$A313,СВЦЭМ!$B$34:$B$777,R$311)+'СЕТ СН'!$F$16</f>
        <v>0</v>
      </c>
      <c r="S313" s="36">
        <f>SUMIFS(СВЦЭМ!$I$34:$I$777,СВЦЭМ!$A$34:$A$777,$A313,СВЦЭМ!$B$34:$B$777,S$311)+'СЕТ СН'!$F$16</f>
        <v>0</v>
      </c>
      <c r="T313" s="36">
        <f>SUMIFS(СВЦЭМ!$I$34:$I$777,СВЦЭМ!$A$34:$A$777,$A313,СВЦЭМ!$B$34:$B$777,T$311)+'СЕТ СН'!$F$16</f>
        <v>0</v>
      </c>
      <c r="U313" s="36">
        <f>SUMIFS(СВЦЭМ!$I$34:$I$777,СВЦЭМ!$A$34:$A$777,$A313,СВЦЭМ!$B$34:$B$777,U$311)+'СЕТ СН'!$F$16</f>
        <v>0</v>
      </c>
      <c r="V313" s="36">
        <f>SUMIFS(СВЦЭМ!$I$34:$I$777,СВЦЭМ!$A$34:$A$777,$A313,СВЦЭМ!$B$34:$B$777,V$311)+'СЕТ СН'!$F$16</f>
        <v>0</v>
      </c>
      <c r="W313" s="36">
        <f>SUMIFS(СВЦЭМ!$I$34:$I$777,СВЦЭМ!$A$34:$A$777,$A313,СВЦЭМ!$B$34:$B$777,W$311)+'СЕТ СН'!$F$16</f>
        <v>0</v>
      </c>
      <c r="X313" s="36">
        <f>SUMIFS(СВЦЭМ!$I$34:$I$777,СВЦЭМ!$A$34:$A$777,$A313,СВЦЭМ!$B$34:$B$777,X$311)+'СЕТ СН'!$F$16</f>
        <v>0</v>
      </c>
      <c r="Y313" s="36">
        <f>SUMIFS(СВЦЭМ!$I$34:$I$777,СВЦЭМ!$A$34:$A$777,$A313,СВЦЭМ!$B$34:$B$777,Y$311)+'СЕТ СН'!$F$16</f>
        <v>0</v>
      </c>
    </row>
    <row r="314" spans="1:27" ht="15.75" hidden="1" x14ac:dyDescent="0.2">
      <c r="A314" s="35">
        <f t="shared" ref="A314:A342" si="9">A313+1</f>
        <v>44230</v>
      </c>
      <c r="B314" s="36">
        <f>SUMIFS(СВЦЭМ!$I$34:$I$777,СВЦЭМ!$A$34:$A$777,$A314,СВЦЭМ!$B$34:$B$777,B$311)+'СЕТ СН'!$F$16</f>
        <v>0</v>
      </c>
      <c r="C314" s="36">
        <f>SUMIFS(СВЦЭМ!$I$34:$I$777,СВЦЭМ!$A$34:$A$777,$A314,СВЦЭМ!$B$34:$B$777,C$311)+'СЕТ СН'!$F$16</f>
        <v>0</v>
      </c>
      <c r="D314" s="36">
        <f>SUMIFS(СВЦЭМ!$I$34:$I$777,СВЦЭМ!$A$34:$A$777,$A314,СВЦЭМ!$B$34:$B$777,D$311)+'СЕТ СН'!$F$16</f>
        <v>0</v>
      </c>
      <c r="E314" s="36">
        <f>SUMIFS(СВЦЭМ!$I$34:$I$777,СВЦЭМ!$A$34:$A$777,$A314,СВЦЭМ!$B$34:$B$777,E$311)+'СЕТ СН'!$F$16</f>
        <v>0</v>
      </c>
      <c r="F314" s="36">
        <f>SUMIFS(СВЦЭМ!$I$34:$I$777,СВЦЭМ!$A$34:$A$777,$A314,СВЦЭМ!$B$34:$B$777,F$311)+'СЕТ СН'!$F$16</f>
        <v>0</v>
      </c>
      <c r="G314" s="36">
        <f>SUMIFS(СВЦЭМ!$I$34:$I$777,СВЦЭМ!$A$34:$A$777,$A314,СВЦЭМ!$B$34:$B$777,G$311)+'СЕТ СН'!$F$16</f>
        <v>0</v>
      </c>
      <c r="H314" s="36">
        <f>SUMIFS(СВЦЭМ!$I$34:$I$777,СВЦЭМ!$A$34:$A$777,$A314,СВЦЭМ!$B$34:$B$777,H$311)+'СЕТ СН'!$F$16</f>
        <v>0</v>
      </c>
      <c r="I314" s="36">
        <f>SUMIFS(СВЦЭМ!$I$34:$I$777,СВЦЭМ!$A$34:$A$777,$A314,СВЦЭМ!$B$34:$B$777,I$311)+'СЕТ СН'!$F$16</f>
        <v>0</v>
      </c>
      <c r="J314" s="36">
        <f>SUMIFS(СВЦЭМ!$I$34:$I$777,СВЦЭМ!$A$34:$A$777,$A314,СВЦЭМ!$B$34:$B$777,J$311)+'СЕТ СН'!$F$16</f>
        <v>0</v>
      </c>
      <c r="K314" s="36">
        <f>SUMIFS(СВЦЭМ!$I$34:$I$777,СВЦЭМ!$A$34:$A$777,$A314,СВЦЭМ!$B$34:$B$777,K$311)+'СЕТ СН'!$F$16</f>
        <v>0</v>
      </c>
      <c r="L314" s="36">
        <f>SUMIFS(СВЦЭМ!$I$34:$I$777,СВЦЭМ!$A$34:$A$777,$A314,СВЦЭМ!$B$34:$B$777,L$311)+'СЕТ СН'!$F$16</f>
        <v>0</v>
      </c>
      <c r="M314" s="36">
        <f>SUMIFS(СВЦЭМ!$I$34:$I$777,СВЦЭМ!$A$34:$A$777,$A314,СВЦЭМ!$B$34:$B$777,M$311)+'СЕТ СН'!$F$16</f>
        <v>0</v>
      </c>
      <c r="N314" s="36">
        <f>SUMIFS(СВЦЭМ!$I$34:$I$777,СВЦЭМ!$A$34:$A$777,$A314,СВЦЭМ!$B$34:$B$777,N$311)+'СЕТ СН'!$F$16</f>
        <v>0</v>
      </c>
      <c r="O314" s="36">
        <f>SUMIFS(СВЦЭМ!$I$34:$I$777,СВЦЭМ!$A$34:$A$777,$A314,СВЦЭМ!$B$34:$B$777,O$311)+'СЕТ СН'!$F$16</f>
        <v>0</v>
      </c>
      <c r="P314" s="36">
        <f>SUMIFS(СВЦЭМ!$I$34:$I$777,СВЦЭМ!$A$34:$A$777,$A314,СВЦЭМ!$B$34:$B$777,P$311)+'СЕТ СН'!$F$16</f>
        <v>0</v>
      </c>
      <c r="Q314" s="36">
        <f>SUMIFS(СВЦЭМ!$I$34:$I$777,СВЦЭМ!$A$34:$A$777,$A314,СВЦЭМ!$B$34:$B$777,Q$311)+'СЕТ СН'!$F$16</f>
        <v>0</v>
      </c>
      <c r="R314" s="36">
        <f>SUMIFS(СВЦЭМ!$I$34:$I$777,СВЦЭМ!$A$34:$A$777,$A314,СВЦЭМ!$B$34:$B$777,R$311)+'СЕТ СН'!$F$16</f>
        <v>0</v>
      </c>
      <c r="S314" s="36">
        <f>SUMIFS(СВЦЭМ!$I$34:$I$777,СВЦЭМ!$A$34:$A$777,$A314,СВЦЭМ!$B$34:$B$777,S$311)+'СЕТ СН'!$F$16</f>
        <v>0</v>
      </c>
      <c r="T314" s="36">
        <f>SUMIFS(СВЦЭМ!$I$34:$I$777,СВЦЭМ!$A$34:$A$777,$A314,СВЦЭМ!$B$34:$B$777,T$311)+'СЕТ СН'!$F$16</f>
        <v>0</v>
      </c>
      <c r="U314" s="36">
        <f>SUMIFS(СВЦЭМ!$I$34:$I$777,СВЦЭМ!$A$34:$A$777,$A314,СВЦЭМ!$B$34:$B$777,U$311)+'СЕТ СН'!$F$16</f>
        <v>0</v>
      </c>
      <c r="V314" s="36">
        <f>SUMIFS(СВЦЭМ!$I$34:$I$777,СВЦЭМ!$A$34:$A$777,$A314,СВЦЭМ!$B$34:$B$777,V$311)+'СЕТ СН'!$F$16</f>
        <v>0</v>
      </c>
      <c r="W314" s="36">
        <f>SUMIFS(СВЦЭМ!$I$34:$I$777,СВЦЭМ!$A$34:$A$777,$A314,СВЦЭМ!$B$34:$B$777,W$311)+'СЕТ СН'!$F$16</f>
        <v>0</v>
      </c>
      <c r="X314" s="36">
        <f>SUMIFS(СВЦЭМ!$I$34:$I$777,СВЦЭМ!$A$34:$A$777,$A314,СВЦЭМ!$B$34:$B$777,X$311)+'СЕТ СН'!$F$16</f>
        <v>0</v>
      </c>
      <c r="Y314" s="36">
        <f>SUMIFS(СВЦЭМ!$I$34:$I$777,СВЦЭМ!$A$34:$A$777,$A314,СВЦЭМ!$B$34:$B$777,Y$311)+'СЕТ СН'!$F$16</f>
        <v>0</v>
      </c>
    </row>
    <row r="315" spans="1:27" ht="15.75" hidden="1" x14ac:dyDescent="0.2">
      <c r="A315" s="35">
        <f t="shared" si="9"/>
        <v>44231</v>
      </c>
      <c r="B315" s="36">
        <f>SUMIFS(СВЦЭМ!$I$34:$I$777,СВЦЭМ!$A$34:$A$777,$A315,СВЦЭМ!$B$34:$B$777,B$311)+'СЕТ СН'!$F$16</f>
        <v>0</v>
      </c>
      <c r="C315" s="36">
        <f>SUMIFS(СВЦЭМ!$I$34:$I$777,СВЦЭМ!$A$34:$A$777,$A315,СВЦЭМ!$B$34:$B$777,C$311)+'СЕТ СН'!$F$16</f>
        <v>0</v>
      </c>
      <c r="D315" s="36">
        <f>SUMIFS(СВЦЭМ!$I$34:$I$777,СВЦЭМ!$A$34:$A$777,$A315,СВЦЭМ!$B$34:$B$777,D$311)+'СЕТ СН'!$F$16</f>
        <v>0</v>
      </c>
      <c r="E315" s="36">
        <f>SUMIFS(СВЦЭМ!$I$34:$I$777,СВЦЭМ!$A$34:$A$777,$A315,СВЦЭМ!$B$34:$B$777,E$311)+'СЕТ СН'!$F$16</f>
        <v>0</v>
      </c>
      <c r="F315" s="36">
        <f>SUMIFS(СВЦЭМ!$I$34:$I$777,СВЦЭМ!$A$34:$A$777,$A315,СВЦЭМ!$B$34:$B$777,F$311)+'СЕТ СН'!$F$16</f>
        <v>0</v>
      </c>
      <c r="G315" s="36">
        <f>SUMIFS(СВЦЭМ!$I$34:$I$777,СВЦЭМ!$A$34:$A$777,$A315,СВЦЭМ!$B$34:$B$777,G$311)+'СЕТ СН'!$F$16</f>
        <v>0</v>
      </c>
      <c r="H315" s="36">
        <f>SUMIFS(СВЦЭМ!$I$34:$I$777,СВЦЭМ!$A$34:$A$777,$A315,СВЦЭМ!$B$34:$B$777,H$311)+'СЕТ СН'!$F$16</f>
        <v>0</v>
      </c>
      <c r="I315" s="36">
        <f>SUMIFS(СВЦЭМ!$I$34:$I$777,СВЦЭМ!$A$34:$A$777,$A315,СВЦЭМ!$B$34:$B$777,I$311)+'СЕТ СН'!$F$16</f>
        <v>0</v>
      </c>
      <c r="J315" s="36">
        <f>SUMIFS(СВЦЭМ!$I$34:$I$777,СВЦЭМ!$A$34:$A$777,$A315,СВЦЭМ!$B$34:$B$777,J$311)+'СЕТ СН'!$F$16</f>
        <v>0</v>
      </c>
      <c r="K315" s="36">
        <f>SUMIFS(СВЦЭМ!$I$34:$I$777,СВЦЭМ!$A$34:$A$777,$A315,СВЦЭМ!$B$34:$B$777,K$311)+'СЕТ СН'!$F$16</f>
        <v>0</v>
      </c>
      <c r="L315" s="36">
        <f>SUMIFS(СВЦЭМ!$I$34:$I$777,СВЦЭМ!$A$34:$A$777,$A315,СВЦЭМ!$B$34:$B$777,L$311)+'СЕТ СН'!$F$16</f>
        <v>0</v>
      </c>
      <c r="M315" s="36">
        <f>SUMIFS(СВЦЭМ!$I$34:$I$777,СВЦЭМ!$A$34:$A$777,$A315,СВЦЭМ!$B$34:$B$777,M$311)+'СЕТ СН'!$F$16</f>
        <v>0</v>
      </c>
      <c r="N315" s="36">
        <f>SUMIFS(СВЦЭМ!$I$34:$I$777,СВЦЭМ!$A$34:$A$777,$A315,СВЦЭМ!$B$34:$B$777,N$311)+'СЕТ СН'!$F$16</f>
        <v>0</v>
      </c>
      <c r="O315" s="36">
        <f>SUMIFS(СВЦЭМ!$I$34:$I$777,СВЦЭМ!$A$34:$A$777,$A315,СВЦЭМ!$B$34:$B$777,O$311)+'СЕТ СН'!$F$16</f>
        <v>0</v>
      </c>
      <c r="P315" s="36">
        <f>SUMIFS(СВЦЭМ!$I$34:$I$777,СВЦЭМ!$A$34:$A$777,$A315,СВЦЭМ!$B$34:$B$777,P$311)+'СЕТ СН'!$F$16</f>
        <v>0</v>
      </c>
      <c r="Q315" s="36">
        <f>SUMIFS(СВЦЭМ!$I$34:$I$777,СВЦЭМ!$A$34:$A$777,$A315,СВЦЭМ!$B$34:$B$777,Q$311)+'СЕТ СН'!$F$16</f>
        <v>0</v>
      </c>
      <c r="R315" s="36">
        <f>SUMIFS(СВЦЭМ!$I$34:$I$777,СВЦЭМ!$A$34:$A$777,$A315,СВЦЭМ!$B$34:$B$777,R$311)+'СЕТ СН'!$F$16</f>
        <v>0</v>
      </c>
      <c r="S315" s="36">
        <f>SUMIFS(СВЦЭМ!$I$34:$I$777,СВЦЭМ!$A$34:$A$777,$A315,СВЦЭМ!$B$34:$B$777,S$311)+'СЕТ СН'!$F$16</f>
        <v>0</v>
      </c>
      <c r="T315" s="36">
        <f>SUMIFS(СВЦЭМ!$I$34:$I$777,СВЦЭМ!$A$34:$A$777,$A315,СВЦЭМ!$B$34:$B$777,T$311)+'СЕТ СН'!$F$16</f>
        <v>0</v>
      </c>
      <c r="U315" s="36">
        <f>SUMIFS(СВЦЭМ!$I$34:$I$777,СВЦЭМ!$A$34:$A$777,$A315,СВЦЭМ!$B$34:$B$777,U$311)+'СЕТ СН'!$F$16</f>
        <v>0</v>
      </c>
      <c r="V315" s="36">
        <f>SUMIFS(СВЦЭМ!$I$34:$I$777,СВЦЭМ!$A$34:$A$777,$A315,СВЦЭМ!$B$34:$B$777,V$311)+'СЕТ СН'!$F$16</f>
        <v>0</v>
      </c>
      <c r="W315" s="36">
        <f>SUMIFS(СВЦЭМ!$I$34:$I$777,СВЦЭМ!$A$34:$A$777,$A315,СВЦЭМ!$B$34:$B$777,W$311)+'СЕТ СН'!$F$16</f>
        <v>0</v>
      </c>
      <c r="X315" s="36">
        <f>SUMIFS(СВЦЭМ!$I$34:$I$777,СВЦЭМ!$A$34:$A$777,$A315,СВЦЭМ!$B$34:$B$777,X$311)+'СЕТ СН'!$F$16</f>
        <v>0</v>
      </c>
      <c r="Y315" s="36">
        <f>SUMIFS(СВЦЭМ!$I$34:$I$777,СВЦЭМ!$A$34:$A$777,$A315,СВЦЭМ!$B$34:$B$777,Y$311)+'СЕТ СН'!$F$16</f>
        <v>0</v>
      </c>
    </row>
    <row r="316" spans="1:27" ht="15.75" hidden="1" x14ac:dyDescent="0.2">
      <c r="A316" s="35">
        <f t="shared" si="9"/>
        <v>44232</v>
      </c>
      <c r="B316" s="36">
        <f>SUMIFS(СВЦЭМ!$I$34:$I$777,СВЦЭМ!$A$34:$A$777,$A316,СВЦЭМ!$B$34:$B$777,B$311)+'СЕТ СН'!$F$16</f>
        <v>0</v>
      </c>
      <c r="C316" s="36">
        <f>SUMIFS(СВЦЭМ!$I$34:$I$777,СВЦЭМ!$A$34:$A$777,$A316,СВЦЭМ!$B$34:$B$777,C$311)+'СЕТ СН'!$F$16</f>
        <v>0</v>
      </c>
      <c r="D316" s="36">
        <f>SUMIFS(СВЦЭМ!$I$34:$I$777,СВЦЭМ!$A$34:$A$777,$A316,СВЦЭМ!$B$34:$B$777,D$311)+'СЕТ СН'!$F$16</f>
        <v>0</v>
      </c>
      <c r="E316" s="36">
        <f>SUMIFS(СВЦЭМ!$I$34:$I$777,СВЦЭМ!$A$34:$A$777,$A316,СВЦЭМ!$B$34:$B$777,E$311)+'СЕТ СН'!$F$16</f>
        <v>0</v>
      </c>
      <c r="F316" s="36">
        <f>SUMIFS(СВЦЭМ!$I$34:$I$777,СВЦЭМ!$A$34:$A$777,$A316,СВЦЭМ!$B$34:$B$777,F$311)+'СЕТ СН'!$F$16</f>
        <v>0</v>
      </c>
      <c r="G316" s="36">
        <f>SUMIFS(СВЦЭМ!$I$34:$I$777,СВЦЭМ!$A$34:$A$777,$A316,СВЦЭМ!$B$34:$B$777,G$311)+'СЕТ СН'!$F$16</f>
        <v>0</v>
      </c>
      <c r="H316" s="36">
        <f>SUMIFS(СВЦЭМ!$I$34:$I$777,СВЦЭМ!$A$34:$A$777,$A316,СВЦЭМ!$B$34:$B$777,H$311)+'СЕТ СН'!$F$16</f>
        <v>0</v>
      </c>
      <c r="I316" s="36">
        <f>SUMIFS(СВЦЭМ!$I$34:$I$777,СВЦЭМ!$A$34:$A$777,$A316,СВЦЭМ!$B$34:$B$777,I$311)+'СЕТ СН'!$F$16</f>
        <v>0</v>
      </c>
      <c r="J316" s="36">
        <f>SUMIFS(СВЦЭМ!$I$34:$I$777,СВЦЭМ!$A$34:$A$777,$A316,СВЦЭМ!$B$34:$B$777,J$311)+'СЕТ СН'!$F$16</f>
        <v>0</v>
      </c>
      <c r="K316" s="36">
        <f>SUMIFS(СВЦЭМ!$I$34:$I$777,СВЦЭМ!$A$34:$A$777,$A316,СВЦЭМ!$B$34:$B$777,K$311)+'СЕТ СН'!$F$16</f>
        <v>0</v>
      </c>
      <c r="L316" s="36">
        <f>SUMIFS(СВЦЭМ!$I$34:$I$777,СВЦЭМ!$A$34:$A$777,$A316,СВЦЭМ!$B$34:$B$777,L$311)+'СЕТ СН'!$F$16</f>
        <v>0</v>
      </c>
      <c r="M316" s="36">
        <f>SUMIFS(СВЦЭМ!$I$34:$I$777,СВЦЭМ!$A$34:$A$777,$A316,СВЦЭМ!$B$34:$B$777,M$311)+'СЕТ СН'!$F$16</f>
        <v>0</v>
      </c>
      <c r="N316" s="36">
        <f>SUMIFS(СВЦЭМ!$I$34:$I$777,СВЦЭМ!$A$34:$A$777,$A316,СВЦЭМ!$B$34:$B$777,N$311)+'СЕТ СН'!$F$16</f>
        <v>0</v>
      </c>
      <c r="O316" s="36">
        <f>SUMIFS(СВЦЭМ!$I$34:$I$777,СВЦЭМ!$A$34:$A$777,$A316,СВЦЭМ!$B$34:$B$777,O$311)+'СЕТ СН'!$F$16</f>
        <v>0</v>
      </c>
      <c r="P316" s="36">
        <f>SUMIFS(СВЦЭМ!$I$34:$I$777,СВЦЭМ!$A$34:$A$777,$A316,СВЦЭМ!$B$34:$B$777,P$311)+'СЕТ СН'!$F$16</f>
        <v>0</v>
      </c>
      <c r="Q316" s="36">
        <f>SUMIFS(СВЦЭМ!$I$34:$I$777,СВЦЭМ!$A$34:$A$777,$A316,СВЦЭМ!$B$34:$B$777,Q$311)+'СЕТ СН'!$F$16</f>
        <v>0</v>
      </c>
      <c r="R316" s="36">
        <f>SUMIFS(СВЦЭМ!$I$34:$I$777,СВЦЭМ!$A$34:$A$777,$A316,СВЦЭМ!$B$34:$B$777,R$311)+'СЕТ СН'!$F$16</f>
        <v>0</v>
      </c>
      <c r="S316" s="36">
        <f>SUMIFS(СВЦЭМ!$I$34:$I$777,СВЦЭМ!$A$34:$A$777,$A316,СВЦЭМ!$B$34:$B$777,S$311)+'СЕТ СН'!$F$16</f>
        <v>0</v>
      </c>
      <c r="T316" s="36">
        <f>SUMIFS(СВЦЭМ!$I$34:$I$777,СВЦЭМ!$A$34:$A$777,$A316,СВЦЭМ!$B$34:$B$777,T$311)+'СЕТ СН'!$F$16</f>
        <v>0</v>
      </c>
      <c r="U316" s="36">
        <f>SUMIFS(СВЦЭМ!$I$34:$I$777,СВЦЭМ!$A$34:$A$777,$A316,СВЦЭМ!$B$34:$B$777,U$311)+'СЕТ СН'!$F$16</f>
        <v>0</v>
      </c>
      <c r="V316" s="36">
        <f>SUMIFS(СВЦЭМ!$I$34:$I$777,СВЦЭМ!$A$34:$A$777,$A316,СВЦЭМ!$B$34:$B$777,V$311)+'СЕТ СН'!$F$16</f>
        <v>0</v>
      </c>
      <c r="W316" s="36">
        <f>SUMIFS(СВЦЭМ!$I$34:$I$777,СВЦЭМ!$A$34:$A$777,$A316,СВЦЭМ!$B$34:$B$777,W$311)+'СЕТ СН'!$F$16</f>
        <v>0</v>
      </c>
      <c r="X316" s="36">
        <f>SUMIFS(СВЦЭМ!$I$34:$I$777,СВЦЭМ!$A$34:$A$777,$A316,СВЦЭМ!$B$34:$B$777,X$311)+'СЕТ СН'!$F$16</f>
        <v>0</v>
      </c>
      <c r="Y316" s="36">
        <f>SUMIFS(СВЦЭМ!$I$34:$I$777,СВЦЭМ!$A$34:$A$777,$A316,СВЦЭМ!$B$34:$B$777,Y$311)+'СЕТ СН'!$F$16</f>
        <v>0</v>
      </c>
    </row>
    <row r="317" spans="1:27" ht="15.75" hidden="1" x14ac:dyDescent="0.2">
      <c r="A317" s="35">
        <f t="shared" si="9"/>
        <v>44233</v>
      </c>
      <c r="B317" s="36">
        <f>SUMIFS(СВЦЭМ!$I$34:$I$777,СВЦЭМ!$A$34:$A$777,$A317,СВЦЭМ!$B$34:$B$777,B$311)+'СЕТ СН'!$F$16</f>
        <v>0</v>
      </c>
      <c r="C317" s="36">
        <f>SUMIFS(СВЦЭМ!$I$34:$I$777,СВЦЭМ!$A$34:$A$777,$A317,СВЦЭМ!$B$34:$B$777,C$311)+'СЕТ СН'!$F$16</f>
        <v>0</v>
      </c>
      <c r="D317" s="36">
        <f>SUMIFS(СВЦЭМ!$I$34:$I$777,СВЦЭМ!$A$34:$A$777,$A317,СВЦЭМ!$B$34:$B$777,D$311)+'СЕТ СН'!$F$16</f>
        <v>0</v>
      </c>
      <c r="E317" s="36">
        <f>SUMIFS(СВЦЭМ!$I$34:$I$777,СВЦЭМ!$A$34:$A$777,$A317,СВЦЭМ!$B$34:$B$777,E$311)+'СЕТ СН'!$F$16</f>
        <v>0</v>
      </c>
      <c r="F317" s="36">
        <f>SUMIFS(СВЦЭМ!$I$34:$I$777,СВЦЭМ!$A$34:$A$777,$A317,СВЦЭМ!$B$34:$B$777,F$311)+'СЕТ СН'!$F$16</f>
        <v>0</v>
      </c>
      <c r="G317" s="36">
        <f>SUMIFS(СВЦЭМ!$I$34:$I$777,СВЦЭМ!$A$34:$A$777,$A317,СВЦЭМ!$B$34:$B$777,G$311)+'СЕТ СН'!$F$16</f>
        <v>0</v>
      </c>
      <c r="H317" s="36">
        <f>SUMIFS(СВЦЭМ!$I$34:$I$777,СВЦЭМ!$A$34:$A$777,$A317,СВЦЭМ!$B$34:$B$777,H$311)+'СЕТ СН'!$F$16</f>
        <v>0</v>
      </c>
      <c r="I317" s="36">
        <f>SUMIFS(СВЦЭМ!$I$34:$I$777,СВЦЭМ!$A$34:$A$777,$A317,СВЦЭМ!$B$34:$B$777,I$311)+'СЕТ СН'!$F$16</f>
        <v>0</v>
      </c>
      <c r="J317" s="36">
        <f>SUMIFS(СВЦЭМ!$I$34:$I$777,СВЦЭМ!$A$34:$A$777,$A317,СВЦЭМ!$B$34:$B$777,J$311)+'СЕТ СН'!$F$16</f>
        <v>0</v>
      </c>
      <c r="K317" s="36">
        <f>SUMIFS(СВЦЭМ!$I$34:$I$777,СВЦЭМ!$A$34:$A$777,$A317,СВЦЭМ!$B$34:$B$777,K$311)+'СЕТ СН'!$F$16</f>
        <v>0</v>
      </c>
      <c r="L317" s="36">
        <f>SUMIFS(СВЦЭМ!$I$34:$I$777,СВЦЭМ!$A$34:$A$777,$A317,СВЦЭМ!$B$34:$B$777,L$311)+'СЕТ СН'!$F$16</f>
        <v>0</v>
      </c>
      <c r="M317" s="36">
        <f>SUMIFS(СВЦЭМ!$I$34:$I$777,СВЦЭМ!$A$34:$A$777,$A317,СВЦЭМ!$B$34:$B$777,M$311)+'СЕТ СН'!$F$16</f>
        <v>0</v>
      </c>
      <c r="N317" s="36">
        <f>SUMIFS(СВЦЭМ!$I$34:$I$777,СВЦЭМ!$A$34:$A$777,$A317,СВЦЭМ!$B$34:$B$777,N$311)+'СЕТ СН'!$F$16</f>
        <v>0</v>
      </c>
      <c r="O317" s="36">
        <f>SUMIFS(СВЦЭМ!$I$34:$I$777,СВЦЭМ!$A$34:$A$777,$A317,СВЦЭМ!$B$34:$B$777,O$311)+'СЕТ СН'!$F$16</f>
        <v>0</v>
      </c>
      <c r="P317" s="36">
        <f>SUMIFS(СВЦЭМ!$I$34:$I$777,СВЦЭМ!$A$34:$A$777,$A317,СВЦЭМ!$B$34:$B$777,P$311)+'СЕТ СН'!$F$16</f>
        <v>0</v>
      </c>
      <c r="Q317" s="36">
        <f>SUMIFS(СВЦЭМ!$I$34:$I$777,СВЦЭМ!$A$34:$A$777,$A317,СВЦЭМ!$B$34:$B$777,Q$311)+'СЕТ СН'!$F$16</f>
        <v>0</v>
      </c>
      <c r="R317" s="36">
        <f>SUMIFS(СВЦЭМ!$I$34:$I$777,СВЦЭМ!$A$34:$A$777,$A317,СВЦЭМ!$B$34:$B$777,R$311)+'СЕТ СН'!$F$16</f>
        <v>0</v>
      </c>
      <c r="S317" s="36">
        <f>SUMIFS(СВЦЭМ!$I$34:$I$777,СВЦЭМ!$A$34:$A$777,$A317,СВЦЭМ!$B$34:$B$777,S$311)+'СЕТ СН'!$F$16</f>
        <v>0</v>
      </c>
      <c r="T317" s="36">
        <f>SUMIFS(СВЦЭМ!$I$34:$I$777,СВЦЭМ!$A$34:$A$777,$A317,СВЦЭМ!$B$34:$B$777,T$311)+'СЕТ СН'!$F$16</f>
        <v>0</v>
      </c>
      <c r="U317" s="36">
        <f>SUMIFS(СВЦЭМ!$I$34:$I$777,СВЦЭМ!$A$34:$A$777,$A317,СВЦЭМ!$B$34:$B$777,U$311)+'СЕТ СН'!$F$16</f>
        <v>0</v>
      </c>
      <c r="V317" s="36">
        <f>SUMIFS(СВЦЭМ!$I$34:$I$777,СВЦЭМ!$A$34:$A$777,$A317,СВЦЭМ!$B$34:$B$777,V$311)+'СЕТ СН'!$F$16</f>
        <v>0</v>
      </c>
      <c r="W317" s="36">
        <f>SUMIFS(СВЦЭМ!$I$34:$I$777,СВЦЭМ!$A$34:$A$777,$A317,СВЦЭМ!$B$34:$B$777,W$311)+'СЕТ СН'!$F$16</f>
        <v>0</v>
      </c>
      <c r="X317" s="36">
        <f>SUMIFS(СВЦЭМ!$I$34:$I$777,СВЦЭМ!$A$34:$A$777,$A317,СВЦЭМ!$B$34:$B$777,X$311)+'СЕТ СН'!$F$16</f>
        <v>0</v>
      </c>
      <c r="Y317" s="36">
        <f>SUMIFS(СВЦЭМ!$I$34:$I$777,СВЦЭМ!$A$34:$A$777,$A317,СВЦЭМ!$B$34:$B$777,Y$311)+'СЕТ СН'!$F$16</f>
        <v>0</v>
      </c>
    </row>
    <row r="318" spans="1:27" ht="15.75" hidden="1" x14ac:dyDescent="0.2">
      <c r="A318" s="35">
        <f t="shared" si="9"/>
        <v>44234</v>
      </c>
      <c r="B318" s="36">
        <f>SUMIFS(СВЦЭМ!$I$34:$I$777,СВЦЭМ!$A$34:$A$777,$A318,СВЦЭМ!$B$34:$B$777,B$311)+'СЕТ СН'!$F$16</f>
        <v>0</v>
      </c>
      <c r="C318" s="36">
        <f>SUMIFS(СВЦЭМ!$I$34:$I$777,СВЦЭМ!$A$34:$A$777,$A318,СВЦЭМ!$B$34:$B$777,C$311)+'СЕТ СН'!$F$16</f>
        <v>0</v>
      </c>
      <c r="D318" s="36">
        <f>SUMIFS(СВЦЭМ!$I$34:$I$777,СВЦЭМ!$A$34:$A$777,$A318,СВЦЭМ!$B$34:$B$777,D$311)+'СЕТ СН'!$F$16</f>
        <v>0</v>
      </c>
      <c r="E318" s="36">
        <f>SUMIFS(СВЦЭМ!$I$34:$I$777,СВЦЭМ!$A$34:$A$777,$A318,СВЦЭМ!$B$34:$B$777,E$311)+'СЕТ СН'!$F$16</f>
        <v>0</v>
      </c>
      <c r="F318" s="36">
        <f>SUMIFS(СВЦЭМ!$I$34:$I$777,СВЦЭМ!$A$34:$A$777,$A318,СВЦЭМ!$B$34:$B$777,F$311)+'СЕТ СН'!$F$16</f>
        <v>0</v>
      </c>
      <c r="G318" s="36">
        <f>SUMIFS(СВЦЭМ!$I$34:$I$777,СВЦЭМ!$A$34:$A$777,$A318,СВЦЭМ!$B$34:$B$777,G$311)+'СЕТ СН'!$F$16</f>
        <v>0</v>
      </c>
      <c r="H318" s="36">
        <f>SUMIFS(СВЦЭМ!$I$34:$I$777,СВЦЭМ!$A$34:$A$777,$A318,СВЦЭМ!$B$34:$B$777,H$311)+'СЕТ СН'!$F$16</f>
        <v>0</v>
      </c>
      <c r="I318" s="36">
        <f>SUMIFS(СВЦЭМ!$I$34:$I$777,СВЦЭМ!$A$34:$A$777,$A318,СВЦЭМ!$B$34:$B$777,I$311)+'СЕТ СН'!$F$16</f>
        <v>0</v>
      </c>
      <c r="J318" s="36">
        <f>SUMIFS(СВЦЭМ!$I$34:$I$777,СВЦЭМ!$A$34:$A$777,$A318,СВЦЭМ!$B$34:$B$777,J$311)+'СЕТ СН'!$F$16</f>
        <v>0</v>
      </c>
      <c r="K318" s="36">
        <f>SUMIFS(СВЦЭМ!$I$34:$I$777,СВЦЭМ!$A$34:$A$777,$A318,СВЦЭМ!$B$34:$B$777,K$311)+'СЕТ СН'!$F$16</f>
        <v>0</v>
      </c>
      <c r="L318" s="36">
        <f>SUMIFS(СВЦЭМ!$I$34:$I$777,СВЦЭМ!$A$34:$A$777,$A318,СВЦЭМ!$B$34:$B$777,L$311)+'СЕТ СН'!$F$16</f>
        <v>0</v>
      </c>
      <c r="M318" s="36">
        <f>SUMIFS(СВЦЭМ!$I$34:$I$777,СВЦЭМ!$A$34:$A$777,$A318,СВЦЭМ!$B$34:$B$777,M$311)+'СЕТ СН'!$F$16</f>
        <v>0</v>
      </c>
      <c r="N318" s="36">
        <f>SUMIFS(СВЦЭМ!$I$34:$I$777,СВЦЭМ!$A$34:$A$777,$A318,СВЦЭМ!$B$34:$B$777,N$311)+'СЕТ СН'!$F$16</f>
        <v>0</v>
      </c>
      <c r="O318" s="36">
        <f>SUMIFS(СВЦЭМ!$I$34:$I$777,СВЦЭМ!$A$34:$A$777,$A318,СВЦЭМ!$B$34:$B$777,O$311)+'СЕТ СН'!$F$16</f>
        <v>0</v>
      </c>
      <c r="P318" s="36">
        <f>SUMIFS(СВЦЭМ!$I$34:$I$777,СВЦЭМ!$A$34:$A$777,$A318,СВЦЭМ!$B$34:$B$777,P$311)+'СЕТ СН'!$F$16</f>
        <v>0</v>
      </c>
      <c r="Q318" s="36">
        <f>SUMIFS(СВЦЭМ!$I$34:$I$777,СВЦЭМ!$A$34:$A$777,$A318,СВЦЭМ!$B$34:$B$777,Q$311)+'СЕТ СН'!$F$16</f>
        <v>0</v>
      </c>
      <c r="R318" s="36">
        <f>SUMIFS(СВЦЭМ!$I$34:$I$777,СВЦЭМ!$A$34:$A$777,$A318,СВЦЭМ!$B$34:$B$777,R$311)+'СЕТ СН'!$F$16</f>
        <v>0</v>
      </c>
      <c r="S318" s="36">
        <f>SUMIFS(СВЦЭМ!$I$34:$I$777,СВЦЭМ!$A$34:$A$777,$A318,СВЦЭМ!$B$34:$B$777,S$311)+'СЕТ СН'!$F$16</f>
        <v>0</v>
      </c>
      <c r="T318" s="36">
        <f>SUMIFS(СВЦЭМ!$I$34:$I$777,СВЦЭМ!$A$34:$A$777,$A318,СВЦЭМ!$B$34:$B$777,T$311)+'СЕТ СН'!$F$16</f>
        <v>0</v>
      </c>
      <c r="U318" s="36">
        <f>SUMIFS(СВЦЭМ!$I$34:$I$777,СВЦЭМ!$A$34:$A$777,$A318,СВЦЭМ!$B$34:$B$777,U$311)+'СЕТ СН'!$F$16</f>
        <v>0</v>
      </c>
      <c r="V318" s="36">
        <f>SUMIFS(СВЦЭМ!$I$34:$I$777,СВЦЭМ!$A$34:$A$777,$A318,СВЦЭМ!$B$34:$B$777,V$311)+'СЕТ СН'!$F$16</f>
        <v>0</v>
      </c>
      <c r="W318" s="36">
        <f>SUMIFS(СВЦЭМ!$I$34:$I$777,СВЦЭМ!$A$34:$A$777,$A318,СВЦЭМ!$B$34:$B$777,W$311)+'СЕТ СН'!$F$16</f>
        <v>0</v>
      </c>
      <c r="X318" s="36">
        <f>SUMIFS(СВЦЭМ!$I$34:$I$777,СВЦЭМ!$A$34:$A$777,$A318,СВЦЭМ!$B$34:$B$777,X$311)+'СЕТ СН'!$F$16</f>
        <v>0</v>
      </c>
      <c r="Y318" s="36">
        <f>SUMIFS(СВЦЭМ!$I$34:$I$777,СВЦЭМ!$A$34:$A$777,$A318,СВЦЭМ!$B$34:$B$777,Y$311)+'СЕТ СН'!$F$16</f>
        <v>0</v>
      </c>
    </row>
    <row r="319" spans="1:27" ht="15.75" hidden="1" x14ac:dyDescent="0.2">
      <c r="A319" s="35">
        <f t="shared" si="9"/>
        <v>44235</v>
      </c>
      <c r="B319" s="36">
        <f>SUMIFS(СВЦЭМ!$I$34:$I$777,СВЦЭМ!$A$34:$A$777,$A319,СВЦЭМ!$B$34:$B$777,B$311)+'СЕТ СН'!$F$16</f>
        <v>0</v>
      </c>
      <c r="C319" s="36">
        <f>SUMIFS(СВЦЭМ!$I$34:$I$777,СВЦЭМ!$A$34:$A$777,$A319,СВЦЭМ!$B$34:$B$777,C$311)+'СЕТ СН'!$F$16</f>
        <v>0</v>
      </c>
      <c r="D319" s="36">
        <f>SUMIFS(СВЦЭМ!$I$34:$I$777,СВЦЭМ!$A$34:$A$777,$A319,СВЦЭМ!$B$34:$B$777,D$311)+'СЕТ СН'!$F$16</f>
        <v>0</v>
      </c>
      <c r="E319" s="36">
        <f>SUMIFS(СВЦЭМ!$I$34:$I$777,СВЦЭМ!$A$34:$A$777,$A319,СВЦЭМ!$B$34:$B$777,E$311)+'СЕТ СН'!$F$16</f>
        <v>0</v>
      </c>
      <c r="F319" s="36">
        <f>SUMIFS(СВЦЭМ!$I$34:$I$777,СВЦЭМ!$A$34:$A$777,$A319,СВЦЭМ!$B$34:$B$777,F$311)+'СЕТ СН'!$F$16</f>
        <v>0</v>
      </c>
      <c r="G319" s="36">
        <f>SUMIFS(СВЦЭМ!$I$34:$I$777,СВЦЭМ!$A$34:$A$777,$A319,СВЦЭМ!$B$34:$B$777,G$311)+'СЕТ СН'!$F$16</f>
        <v>0</v>
      </c>
      <c r="H319" s="36">
        <f>SUMIFS(СВЦЭМ!$I$34:$I$777,СВЦЭМ!$A$34:$A$777,$A319,СВЦЭМ!$B$34:$B$777,H$311)+'СЕТ СН'!$F$16</f>
        <v>0</v>
      </c>
      <c r="I319" s="36">
        <f>SUMIFS(СВЦЭМ!$I$34:$I$777,СВЦЭМ!$A$34:$A$777,$A319,СВЦЭМ!$B$34:$B$777,I$311)+'СЕТ СН'!$F$16</f>
        <v>0</v>
      </c>
      <c r="J319" s="36">
        <f>SUMIFS(СВЦЭМ!$I$34:$I$777,СВЦЭМ!$A$34:$A$777,$A319,СВЦЭМ!$B$34:$B$777,J$311)+'СЕТ СН'!$F$16</f>
        <v>0</v>
      </c>
      <c r="K319" s="36">
        <f>SUMIFS(СВЦЭМ!$I$34:$I$777,СВЦЭМ!$A$34:$A$777,$A319,СВЦЭМ!$B$34:$B$777,K$311)+'СЕТ СН'!$F$16</f>
        <v>0</v>
      </c>
      <c r="L319" s="36">
        <f>SUMIFS(СВЦЭМ!$I$34:$I$777,СВЦЭМ!$A$34:$A$777,$A319,СВЦЭМ!$B$34:$B$777,L$311)+'СЕТ СН'!$F$16</f>
        <v>0</v>
      </c>
      <c r="M319" s="36">
        <f>SUMIFS(СВЦЭМ!$I$34:$I$777,СВЦЭМ!$A$34:$A$777,$A319,СВЦЭМ!$B$34:$B$777,M$311)+'СЕТ СН'!$F$16</f>
        <v>0</v>
      </c>
      <c r="N319" s="36">
        <f>SUMIFS(СВЦЭМ!$I$34:$I$777,СВЦЭМ!$A$34:$A$777,$A319,СВЦЭМ!$B$34:$B$777,N$311)+'СЕТ СН'!$F$16</f>
        <v>0</v>
      </c>
      <c r="O319" s="36">
        <f>SUMIFS(СВЦЭМ!$I$34:$I$777,СВЦЭМ!$A$34:$A$777,$A319,СВЦЭМ!$B$34:$B$777,O$311)+'СЕТ СН'!$F$16</f>
        <v>0</v>
      </c>
      <c r="P319" s="36">
        <f>SUMIFS(СВЦЭМ!$I$34:$I$777,СВЦЭМ!$A$34:$A$777,$A319,СВЦЭМ!$B$34:$B$777,P$311)+'СЕТ СН'!$F$16</f>
        <v>0</v>
      </c>
      <c r="Q319" s="36">
        <f>SUMIFS(СВЦЭМ!$I$34:$I$777,СВЦЭМ!$A$34:$A$777,$A319,СВЦЭМ!$B$34:$B$777,Q$311)+'СЕТ СН'!$F$16</f>
        <v>0</v>
      </c>
      <c r="R319" s="36">
        <f>SUMIFS(СВЦЭМ!$I$34:$I$777,СВЦЭМ!$A$34:$A$777,$A319,СВЦЭМ!$B$34:$B$777,R$311)+'СЕТ СН'!$F$16</f>
        <v>0</v>
      </c>
      <c r="S319" s="36">
        <f>SUMIFS(СВЦЭМ!$I$34:$I$777,СВЦЭМ!$A$34:$A$777,$A319,СВЦЭМ!$B$34:$B$777,S$311)+'СЕТ СН'!$F$16</f>
        <v>0</v>
      </c>
      <c r="T319" s="36">
        <f>SUMIFS(СВЦЭМ!$I$34:$I$777,СВЦЭМ!$A$34:$A$777,$A319,СВЦЭМ!$B$34:$B$777,T$311)+'СЕТ СН'!$F$16</f>
        <v>0</v>
      </c>
      <c r="U319" s="36">
        <f>SUMIFS(СВЦЭМ!$I$34:$I$777,СВЦЭМ!$A$34:$A$777,$A319,СВЦЭМ!$B$34:$B$777,U$311)+'СЕТ СН'!$F$16</f>
        <v>0</v>
      </c>
      <c r="V319" s="36">
        <f>SUMIFS(СВЦЭМ!$I$34:$I$777,СВЦЭМ!$A$34:$A$777,$A319,СВЦЭМ!$B$34:$B$777,V$311)+'СЕТ СН'!$F$16</f>
        <v>0</v>
      </c>
      <c r="W319" s="36">
        <f>SUMIFS(СВЦЭМ!$I$34:$I$777,СВЦЭМ!$A$34:$A$777,$A319,СВЦЭМ!$B$34:$B$777,W$311)+'СЕТ СН'!$F$16</f>
        <v>0</v>
      </c>
      <c r="X319" s="36">
        <f>SUMIFS(СВЦЭМ!$I$34:$I$777,СВЦЭМ!$A$34:$A$777,$A319,СВЦЭМ!$B$34:$B$777,X$311)+'СЕТ СН'!$F$16</f>
        <v>0</v>
      </c>
      <c r="Y319" s="36">
        <f>SUMIFS(СВЦЭМ!$I$34:$I$777,СВЦЭМ!$A$34:$A$777,$A319,СВЦЭМ!$B$34:$B$777,Y$311)+'СЕТ СН'!$F$16</f>
        <v>0</v>
      </c>
    </row>
    <row r="320" spans="1:27" ht="15.75" hidden="1" x14ac:dyDescent="0.2">
      <c r="A320" s="35">
        <f t="shared" si="9"/>
        <v>44236</v>
      </c>
      <c r="B320" s="36">
        <f>SUMIFS(СВЦЭМ!$I$34:$I$777,СВЦЭМ!$A$34:$A$777,$A320,СВЦЭМ!$B$34:$B$777,B$311)+'СЕТ СН'!$F$16</f>
        <v>0</v>
      </c>
      <c r="C320" s="36">
        <f>SUMIFS(СВЦЭМ!$I$34:$I$777,СВЦЭМ!$A$34:$A$777,$A320,СВЦЭМ!$B$34:$B$777,C$311)+'СЕТ СН'!$F$16</f>
        <v>0</v>
      </c>
      <c r="D320" s="36">
        <f>SUMIFS(СВЦЭМ!$I$34:$I$777,СВЦЭМ!$A$34:$A$777,$A320,СВЦЭМ!$B$34:$B$777,D$311)+'СЕТ СН'!$F$16</f>
        <v>0</v>
      </c>
      <c r="E320" s="36">
        <f>SUMIFS(СВЦЭМ!$I$34:$I$777,СВЦЭМ!$A$34:$A$777,$A320,СВЦЭМ!$B$34:$B$777,E$311)+'СЕТ СН'!$F$16</f>
        <v>0</v>
      </c>
      <c r="F320" s="36">
        <f>SUMIFS(СВЦЭМ!$I$34:$I$777,СВЦЭМ!$A$34:$A$777,$A320,СВЦЭМ!$B$34:$B$777,F$311)+'СЕТ СН'!$F$16</f>
        <v>0</v>
      </c>
      <c r="G320" s="36">
        <f>SUMIFS(СВЦЭМ!$I$34:$I$777,СВЦЭМ!$A$34:$A$777,$A320,СВЦЭМ!$B$34:$B$777,G$311)+'СЕТ СН'!$F$16</f>
        <v>0</v>
      </c>
      <c r="H320" s="36">
        <f>SUMIFS(СВЦЭМ!$I$34:$I$777,СВЦЭМ!$A$34:$A$777,$A320,СВЦЭМ!$B$34:$B$777,H$311)+'СЕТ СН'!$F$16</f>
        <v>0</v>
      </c>
      <c r="I320" s="36">
        <f>SUMIFS(СВЦЭМ!$I$34:$I$777,СВЦЭМ!$A$34:$A$777,$A320,СВЦЭМ!$B$34:$B$777,I$311)+'СЕТ СН'!$F$16</f>
        <v>0</v>
      </c>
      <c r="J320" s="36">
        <f>SUMIFS(СВЦЭМ!$I$34:$I$777,СВЦЭМ!$A$34:$A$777,$A320,СВЦЭМ!$B$34:$B$777,J$311)+'СЕТ СН'!$F$16</f>
        <v>0</v>
      </c>
      <c r="K320" s="36">
        <f>SUMIFS(СВЦЭМ!$I$34:$I$777,СВЦЭМ!$A$34:$A$777,$A320,СВЦЭМ!$B$34:$B$777,K$311)+'СЕТ СН'!$F$16</f>
        <v>0</v>
      </c>
      <c r="L320" s="36">
        <f>SUMIFS(СВЦЭМ!$I$34:$I$777,СВЦЭМ!$A$34:$A$777,$A320,СВЦЭМ!$B$34:$B$777,L$311)+'СЕТ СН'!$F$16</f>
        <v>0</v>
      </c>
      <c r="M320" s="36">
        <f>SUMIFS(СВЦЭМ!$I$34:$I$777,СВЦЭМ!$A$34:$A$777,$A320,СВЦЭМ!$B$34:$B$777,M$311)+'СЕТ СН'!$F$16</f>
        <v>0</v>
      </c>
      <c r="N320" s="36">
        <f>SUMIFS(СВЦЭМ!$I$34:$I$777,СВЦЭМ!$A$34:$A$777,$A320,СВЦЭМ!$B$34:$B$777,N$311)+'СЕТ СН'!$F$16</f>
        <v>0</v>
      </c>
      <c r="O320" s="36">
        <f>SUMIFS(СВЦЭМ!$I$34:$I$777,СВЦЭМ!$A$34:$A$777,$A320,СВЦЭМ!$B$34:$B$777,O$311)+'СЕТ СН'!$F$16</f>
        <v>0</v>
      </c>
      <c r="P320" s="36">
        <f>SUMIFS(СВЦЭМ!$I$34:$I$777,СВЦЭМ!$A$34:$A$777,$A320,СВЦЭМ!$B$34:$B$777,P$311)+'СЕТ СН'!$F$16</f>
        <v>0</v>
      </c>
      <c r="Q320" s="36">
        <f>SUMIFS(СВЦЭМ!$I$34:$I$777,СВЦЭМ!$A$34:$A$777,$A320,СВЦЭМ!$B$34:$B$777,Q$311)+'СЕТ СН'!$F$16</f>
        <v>0</v>
      </c>
      <c r="R320" s="36">
        <f>SUMIFS(СВЦЭМ!$I$34:$I$777,СВЦЭМ!$A$34:$A$777,$A320,СВЦЭМ!$B$34:$B$777,R$311)+'СЕТ СН'!$F$16</f>
        <v>0</v>
      </c>
      <c r="S320" s="36">
        <f>SUMIFS(СВЦЭМ!$I$34:$I$777,СВЦЭМ!$A$34:$A$777,$A320,СВЦЭМ!$B$34:$B$777,S$311)+'СЕТ СН'!$F$16</f>
        <v>0</v>
      </c>
      <c r="T320" s="36">
        <f>SUMIFS(СВЦЭМ!$I$34:$I$777,СВЦЭМ!$A$34:$A$777,$A320,СВЦЭМ!$B$34:$B$777,T$311)+'СЕТ СН'!$F$16</f>
        <v>0</v>
      </c>
      <c r="U320" s="36">
        <f>SUMIFS(СВЦЭМ!$I$34:$I$777,СВЦЭМ!$A$34:$A$777,$A320,СВЦЭМ!$B$34:$B$777,U$311)+'СЕТ СН'!$F$16</f>
        <v>0</v>
      </c>
      <c r="V320" s="36">
        <f>SUMIFS(СВЦЭМ!$I$34:$I$777,СВЦЭМ!$A$34:$A$777,$A320,СВЦЭМ!$B$34:$B$777,V$311)+'СЕТ СН'!$F$16</f>
        <v>0</v>
      </c>
      <c r="W320" s="36">
        <f>SUMIFS(СВЦЭМ!$I$34:$I$777,СВЦЭМ!$A$34:$A$777,$A320,СВЦЭМ!$B$34:$B$777,W$311)+'СЕТ СН'!$F$16</f>
        <v>0</v>
      </c>
      <c r="X320" s="36">
        <f>SUMIFS(СВЦЭМ!$I$34:$I$777,СВЦЭМ!$A$34:$A$777,$A320,СВЦЭМ!$B$34:$B$777,X$311)+'СЕТ СН'!$F$16</f>
        <v>0</v>
      </c>
      <c r="Y320" s="36">
        <f>SUMIFS(СВЦЭМ!$I$34:$I$777,СВЦЭМ!$A$34:$A$777,$A320,СВЦЭМ!$B$34:$B$777,Y$311)+'СЕТ СН'!$F$16</f>
        <v>0</v>
      </c>
    </row>
    <row r="321" spans="1:25" ht="15.75" hidden="1" x14ac:dyDescent="0.2">
      <c r="A321" s="35">
        <f t="shared" si="9"/>
        <v>44237</v>
      </c>
      <c r="B321" s="36">
        <f>SUMIFS(СВЦЭМ!$I$34:$I$777,СВЦЭМ!$A$34:$A$777,$A321,СВЦЭМ!$B$34:$B$777,B$311)+'СЕТ СН'!$F$16</f>
        <v>0</v>
      </c>
      <c r="C321" s="36">
        <f>SUMIFS(СВЦЭМ!$I$34:$I$777,СВЦЭМ!$A$34:$A$777,$A321,СВЦЭМ!$B$34:$B$777,C$311)+'СЕТ СН'!$F$16</f>
        <v>0</v>
      </c>
      <c r="D321" s="36">
        <f>SUMIFS(СВЦЭМ!$I$34:$I$777,СВЦЭМ!$A$34:$A$777,$A321,СВЦЭМ!$B$34:$B$777,D$311)+'СЕТ СН'!$F$16</f>
        <v>0</v>
      </c>
      <c r="E321" s="36">
        <f>SUMIFS(СВЦЭМ!$I$34:$I$777,СВЦЭМ!$A$34:$A$777,$A321,СВЦЭМ!$B$34:$B$777,E$311)+'СЕТ СН'!$F$16</f>
        <v>0</v>
      </c>
      <c r="F321" s="36">
        <f>SUMIFS(СВЦЭМ!$I$34:$I$777,СВЦЭМ!$A$34:$A$777,$A321,СВЦЭМ!$B$34:$B$777,F$311)+'СЕТ СН'!$F$16</f>
        <v>0</v>
      </c>
      <c r="G321" s="36">
        <f>SUMIFS(СВЦЭМ!$I$34:$I$777,СВЦЭМ!$A$34:$A$777,$A321,СВЦЭМ!$B$34:$B$777,G$311)+'СЕТ СН'!$F$16</f>
        <v>0</v>
      </c>
      <c r="H321" s="36">
        <f>SUMIFS(СВЦЭМ!$I$34:$I$777,СВЦЭМ!$A$34:$A$777,$A321,СВЦЭМ!$B$34:$B$777,H$311)+'СЕТ СН'!$F$16</f>
        <v>0</v>
      </c>
      <c r="I321" s="36">
        <f>SUMIFS(СВЦЭМ!$I$34:$I$777,СВЦЭМ!$A$34:$A$777,$A321,СВЦЭМ!$B$34:$B$777,I$311)+'СЕТ СН'!$F$16</f>
        <v>0</v>
      </c>
      <c r="J321" s="36">
        <f>SUMIFS(СВЦЭМ!$I$34:$I$777,СВЦЭМ!$A$34:$A$777,$A321,СВЦЭМ!$B$34:$B$777,J$311)+'СЕТ СН'!$F$16</f>
        <v>0</v>
      </c>
      <c r="K321" s="36">
        <f>SUMIFS(СВЦЭМ!$I$34:$I$777,СВЦЭМ!$A$34:$A$777,$A321,СВЦЭМ!$B$34:$B$777,K$311)+'СЕТ СН'!$F$16</f>
        <v>0</v>
      </c>
      <c r="L321" s="36">
        <f>SUMIFS(СВЦЭМ!$I$34:$I$777,СВЦЭМ!$A$34:$A$777,$A321,СВЦЭМ!$B$34:$B$777,L$311)+'СЕТ СН'!$F$16</f>
        <v>0</v>
      </c>
      <c r="M321" s="36">
        <f>SUMIFS(СВЦЭМ!$I$34:$I$777,СВЦЭМ!$A$34:$A$777,$A321,СВЦЭМ!$B$34:$B$777,M$311)+'СЕТ СН'!$F$16</f>
        <v>0</v>
      </c>
      <c r="N321" s="36">
        <f>SUMIFS(СВЦЭМ!$I$34:$I$777,СВЦЭМ!$A$34:$A$777,$A321,СВЦЭМ!$B$34:$B$777,N$311)+'СЕТ СН'!$F$16</f>
        <v>0</v>
      </c>
      <c r="O321" s="36">
        <f>SUMIFS(СВЦЭМ!$I$34:$I$777,СВЦЭМ!$A$34:$A$777,$A321,СВЦЭМ!$B$34:$B$777,O$311)+'СЕТ СН'!$F$16</f>
        <v>0</v>
      </c>
      <c r="P321" s="36">
        <f>SUMIFS(СВЦЭМ!$I$34:$I$777,СВЦЭМ!$A$34:$A$777,$A321,СВЦЭМ!$B$34:$B$777,P$311)+'СЕТ СН'!$F$16</f>
        <v>0</v>
      </c>
      <c r="Q321" s="36">
        <f>SUMIFS(СВЦЭМ!$I$34:$I$777,СВЦЭМ!$A$34:$A$777,$A321,СВЦЭМ!$B$34:$B$777,Q$311)+'СЕТ СН'!$F$16</f>
        <v>0</v>
      </c>
      <c r="R321" s="36">
        <f>SUMIFS(СВЦЭМ!$I$34:$I$777,СВЦЭМ!$A$34:$A$777,$A321,СВЦЭМ!$B$34:$B$777,R$311)+'СЕТ СН'!$F$16</f>
        <v>0</v>
      </c>
      <c r="S321" s="36">
        <f>SUMIFS(СВЦЭМ!$I$34:$I$777,СВЦЭМ!$A$34:$A$777,$A321,СВЦЭМ!$B$34:$B$777,S$311)+'СЕТ СН'!$F$16</f>
        <v>0</v>
      </c>
      <c r="T321" s="36">
        <f>SUMIFS(СВЦЭМ!$I$34:$I$777,СВЦЭМ!$A$34:$A$777,$A321,СВЦЭМ!$B$34:$B$777,T$311)+'СЕТ СН'!$F$16</f>
        <v>0</v>
      </c>
      <c r="U321" s="36">
        <f>SUMIFS(СВЦЭМ!$I$34:$I$777,СВЦЭМ!$A$34:$A$777,$A321,СВЦЭМ!$B$34:$B$777,U$311)+'СЕТ СН'!$F$16</f>
        <v>0</v>
      </c>
      <c r="V321" s="36">
        <f>SUMIFS(СВЦЭМ!$I$34:$I$777,СВЦЭМ!$A$34:$A$777,$A321,СВЦЭМ!$B$34:$B$777,V$311)+'СЕТ СН'!$F$16</f>
        <v>0</v>
      </c>
      <c r="W321" s="36">
        <f>SUMIFS(СВЦЭМ!$I$34:$I$777,СВЦЭМ!$A$34:$A$777,$A321,СВЦЭМ!$B$34:$B$777,W$311)+'СЕТ СН'!$F$16</f>
        <v>0</v>
      </c>
      <c r="X321" s="36">
        <f>SUMIFS(СВЦЭМ!$I$34:$I$777,СВЦЭМ!$A$34:$A$777,$A321,СВЦЭМ!$B$34:$B$777,X$311)+'СЕТ СН'!$F$16</f>
        <v>0</v>
      </c>
      <c r="Y321" s="36">
        <f>SUMIFS(СВЦЭМ!$I$34:$I$777,СВЦЭМ!$A$34:$A$777,$A321,СВЦЭМ!$B$34:$B$777,Y$311)+'СЕТ СН'!$F$16</f>
        <v>0</v>
      </c>
    </row>
    <row r="322" spans="1:25" ht="15.75" hidden="1" x14ac:dyDescent="0.2">
      <c r="A322" s="35">
        <f t="shared" si="9"/>
        <v>44238</v>
      </c>
      <c r="B322" s="36">
        <f>SUMIFS(СВЦЭМ!$I$34:$I$777,СВЦЭМ!$A$34:$A$777,$A322,СВЦЭМ!$B$34:$B$777,B$311)+'СЕТ СН'!$F$16</f>
        <v>0</v>
      </c>
      <c r="C322" s="36">
        <f>SUMIFS(СВЦЭМ!$I$34:$I$777,СВЦЭМ!$A$34:$A$777,$A322,СВЦЭМ!$B$34:$B$777,C$311)+'СЕТ СН'!$F$16</f>
        <v>0</v>
      </c>
      <c r="D322" s="36">
        <f>SUMIFS(СВЦЭМ!$I$34:$I$777,СВЦЭМ!$A$34:$A$777,$A322,СВЦЭМ!$B$34:$B$777,D$311)+'СЕТ СН'!$F$16</f>
        <v>0</v>
      </c>
      <c r="E322" s="36">
        <f>SUMIFS(СВЦЭМ!$I$34:$I$777,СВЦЭМ!$A$34:$A$777,$A322,СВЦЭМ!$B$34:$B$777,E$311)+'СЕТ СН'!$F$16</f>
        <v>0</v>
      </c>
      <c r="F322" s="36">
        <f>SUMIFS(СВЦЭМ!$I$34:$I$777,СВЦЭМ!$A$34:$A$777,$A322,СВЦЭМ!$B$34:$B$777,F$311)+'СЕТ СН'!$F$16</f>
        <v>0</v>
      </c>
      <c r="G322" s="36">
        <f>SUMIFS(СВЦЭМ!$I$34:$I$777,СВЦЭМ!$A$34:$A$777,$A322,СВЦЭМ!$B$34:$B$777,G$311)+'СЕТ СН'!$F$16</f>
        <v>0</v>
      </c>
      <c r="H322" s="36">
        <f>SUMIFS(СВЦЭМ!$I$34:$I$777,СВЦЭМ!$A$34:$A$777,$A322,СВЦЭМ!$B$34:$B$777,H$311)+'СЕТ СН'!$F$16</f>
        <v>0</v>
      </c>
      <c r="I322" s="36">
        <f>SUMIFS(СВЦЭМ!$I$34:$I$777,СВЦЭМ!$A$34:$A$777,$A322,СВЦЭМ!$B$34:$B$777,I$311)+'СЕТ СН'!$F$16</f>
        <v>0</v>
      </c>
      <c r="J322" s="36">
        <f>SUMIFS(СВЦЭМ!$I$34:$I$777,СВЦЭМ!$A$34:$A$777,$A322,СВЦЭМ!$B$34:$B$777,J$311)+'СЕТ СН'!$F$16</f>
        <v>0</v>
      </c>
      <c r="K322" s="36">
        <f>SUMIFS(СВЦЭМ!$I$34:$I$777,СВЦЭМ!$A$34:$A$777,$A322,СВЦЭМ!$B$34:$B$777,K$311)+'СЕТ СН'!$F$16</f>
        <v>0</v>
      </c>
      <c r="L322" s="36">
        <f>SUMIFS(СВЦЭМ!$I$34:$I$777,СВЦЭМ!$A$34:$A$777,$A322,СВЦЭМ!$B$34:$B$777,L$311)+'СЕТ СН'!$F$16</f>
        <v>0</v>
      </c>
      <c r="M322" s="36">
        <f>SUMIFS(СВЦЭМ!$I$34:$I$777,СВЦЭМ!$A$34:$A$777,$A322,СВЦЭМ!$B$34:$B$777,M$311)+'СЕТ СН'!$F$16</f>
        <v>0</v>
      </c>
      <c r="N322" s="36">
        <f>SUMIFS(СВЦЭМ!$I$34:$I$777,СВЦЭМ!$A$34:$A$777,$A322,СВЦЭМ!$B$34:$B$777,N$311)+'СЕТ СН'!$F$16</f>
        <v>0</v>
      </c>
      <c r="O322" s="36">
        <f>SUMIFS(СВЦЭМ!$I$34:$I$777,СВЦЭМ!$A$34:$A$777,$A322,СВЦЭМ!$B$34:$B$777,O$311)+'СЕТ СН'!$F$16</f>
        <v>0</v>
      </c>
      <c r="P322" s="36">
        <f>SUMIFS(СВЦЭМ!$I$34:$I$777,СВЦЭМ!$A$34:$A$777,$A322,СВЦЭМ!$B$34:$B$777,P$311)+'СЕТ СН'!$F$16</f>
        <v>0</v>
      </c>
      <c r="Q322" s="36">
        <f>SUMIFS(СВЦЭМ!$I$34:$I$777,СВЦЭМ!$A$34:$A$777,$A322,СВЦЭМ!$B$34:$B$777,Q$311)+'СЕТ СН'!$F$16</f>
        <v>0</v>
      </c>
      <c r="R322" s="36">
        <f>SUMIFS(СВЦЭМ!$I$34:$I$777,СВЦЭМ!$A$34:$A$777,$A322,СВЦЭМ!$B$34:$B$777,R$311)+'СЕТ СН'!$F$16</f>
        <v>0</v>
      </c>
      <c r="S322" s="36">
        <f>SUMIFS(СВЦЭМ!$I$34:$I$777,СВЦЭМ!$A$34:$A$777,$A322,СВЦЭМ!$B$34:$B$777,S$311)+'СЕТ СН'!$F$16</f>
        <v>0</v>
      </c>
      <c r="T322" s="36">
        <f>SUMIFS(СВЦЭМ!$I$34:$I$777,СВЦЭМ!$A$34:$A$777,$A322,СВЦЭМ!$B$34:$B$777,T$311)+'СЕТ СН'!$F$16</f>
        <v>0</v>
      </c>
      <c r="U322" s="36">
        <f>SUMIFS(СВЦЭМ!$I$34:$I$777,СВЦЭМ!$A$34:$A$777,$A322,СВЦЭМ!$B$34:$B$777,U$311)+'СЕТ СН'!$F$16</f>
        <v>0</v>
      </c>
      <c r="V322" s="36">
        <f>SUMIFS(СВЦЭМ!$I$34:$I$777,СВЦЭМ!$A$34:$A$777,$A322,СВЦЭМ!$B$34:$B$777,V$311)+'СЕТ СН'!$F$16</f>
        <v>0</v>
      </c>
      <c r="W322" s="36">
        <f>SUMIFS(СВЦЭМ!$I$34:$I$777,СВЦЭМ!$A$34:$A$777,$A322,СВЦЭМ!$B$34:$B$777,W$311)+'СЕТ СН'!$F$16</f>
        <v>0</v>
      </c>
      <c r="X322" s="36">
        <f>SUMIFS(СВЦЭМ!$I$34:$I$777,СВЦЭМ!$A$34:$A$777,$A322,СВЦЭМ!$B$34:$B$777,X$311)+'СЕТ СН'!$F$16</f>
        <v>0</v>
      </c>
      <c r="Y322" s="36">
        <f>SUMIFS(СВЦЭМ!$I$34:$I$777,СВЦЭМ!$A$34:$A$777,$A322,СВЦЭМ!$B$34:$B$777,Y$311)+'СЕТ СН'!$F$16</f>
        <v>0</v>
      </c>
    </row>
    <row r="323" spans="1:25" ht="15.75" hidden="1" x14ac:dyDescent="0.2">
      <c r="A323" s="35">
        <f t="shared" si="9"/>
        <v>44239</v>
      </c>
      <c r="B323" s="36">
        <f>SUMIFS(СВЦЭМ!$I$34:$I$777,СВЦЭМ!$A$34:$A$777,$A323,СВЦЭМ!$B$34:$B$777,B$311)+'СЕТ СН'!$F$16</f>
        <v>0</v>
      </c>
      <c r="C323" s="36">
        <f>SUMIFS(СВЦЭМ!$I$34:$I$777,СВЦЭМ!$A$34:$A$777,$A323,СВЦЭМ!$B$34:$B$777,C$311)+'СЕТ СН'!$F$16</f>
        <v>0</v>
      </c>
      <c r="D323" s="36">
        <f>SUMIFS(СВЦЭМ!$I$34:$I$777,СВЦЭМ!$A$34:$A$777,$A323,СВЦЭМ!$B$34:$B$777,D$311)+'СЕТ СН'!$F$16</f>
        <v>0</v>
      </c>
      <c r="E323" s="36">
        <f>SUMIFS(СВЦЭМ!$I$34:$I$777,СВЦЭМ!$A$34:$A$777,$A323,СВЦЭМ!$B$34:$B$777,E$311)+'СЕТ СН'!$F$16</f>
        <v>0</v>
      </c>
      <c r="F323" s="36">
        <f>SUMIFS(СВЦЭМ!$I$34:$I$777,СВЦЭМ!$A$34:$A$777,$A323,СВЦЭМ!$B$34:$B$777,F$311)+'СЕТ СН'!$F$16</f>
        <v>0</v>
      </c>
      <c r="G323" s="36">
        <f>SUMIFS(СВЦЭМ!$I$34:$I$777,СВЦЭМ!$A$34:$A$777,$A323,СВЦЭМ!$B$34:$B$777,G$311)+'СЕТ СН'!$F$16</f>
        <v>0</v>
      </c>
      <c r="H323" s="36">
        <f>SUMIFS(СВЦЭМ!$I$34:$I$777,СВЦЭМ!$A$34:$A$777,$A323,СВЦЭМ!$B$34:$B$777,H$311)+'СЕТ СН'!$F$16</f>
        <v>0</v>
      </c>
      <c r="I323" s="36">
        <f>SUMIFS(СВЦЭМ!$I$34:$I$777,СВЦЭМ!$A$34:$A$777,$A323,СВЦЭМ!$B$34:$B$777,I$311)+'СЕТ СН'!$F$16</f>
        <v>0</v>
      </c>
      <c r="J323" s="36">
        <f>SUMIFS(СВЦЭМ!$I$34:$I$777,СВЦЭМ!$A$34:$A$777,$A323,СВЦЭМ!$B$34:$B$777,J$311)+'СЕТ СН'!$F$16</f>
        <v>0</v>
      </c>
      <c r="K323" s="36">
        <f>SUMIFS(СВЦЭМ!$I$34:$I$777,СВЦЭМ!$A$34:$A$777,$A323,СВЦЭМ!$B$34:$B$777,K$311)+'СЕТ СН'!$F$16</f>
        <v>0</v>
      </c>
      <c r="L323" s="36">
        <f>SUMIFS(СВЦЭМ!$I$34:$I$777,СВЦЭМ!$A$34:$A$777,$A323,СВЦЭМ!$B$34:$B$777,L$311)+'СЕТ СН'!$F$16</f>
        <v>0</v>
      </c>
      <c r="M323" s="36">
        <f>SUMIFS(СВЦЭМ!$I$34:$I$777,СВЦЭМ!$A$34:$A$777,$A323,СВЦЭМ!$B$34:$B$777,M$311)+'СЕТ СН'!$F$16</f>
        <v>0</v>
      </c>
      <c r="N323" s="36">
        <f>SUMIFS(СВЦЭМ!$I$34:$I$777,СВЦЭМ!$A$34:$A$777,$A323,СВЦЭМ!$B$34:$B$777,N$311)+'СЕТ СН'!$F$16</f>
        <v>0</v>
      </c>
      <c r="O323" s="36">
        <f>SUMIFS(СВЦЭМ!$I$34:$I$777,СВЦЭМ!$A$34:$A$777,$A323,СВЦЭМ!$B$34:$B$777,O$311)+'СЕТ СН'!$F$16</f>
        <v>0</v>
      </c>
      <c r="P323" s="36">
        <f>SUMIFS(СВЦЭМ!$I$34:$I$777,СВЦЭМ!$A$34:$A$777,$A323,СВЦЭМ!$B$34:$B$777,P$311)+'СЕТ СН'!$F$16</f>
        <v>0</v>
      </c>
      <c r="Q323" s="36">
        <f>SUMIFS(СВЦЭМ!$I$34:$I$777,СВЦЭМ!$A$34:$A$777,$A323,СВЦЭМ!$B$34:$B$777,Q$311)+'СЕТ СН'!$F$16</f>
        <v>0</v>
      </c>
      <c r="R323" s="36">
        <f>SUMIFS(СВЦЭМ!$I$34:$I$777,СВЦЭМ!$A$34:$A$777,$A323,СВЦЭМ!$B$34:$B$777,R$311)+'СЕТ СН'!$F$16</f>
        <v>0</v>
      </c>
      <c r="S323" s="36">
        <f>SUMIFS(СВЦЭМ!$I$34:$I$777,СВЦЭМ!$A$34:$A$777,$A323,СВЦЭМ!$B$34:$B$777,S$311)+'СЕТ СН'!$F$16</f>
        <v>0</v>
      </c>
      <c r="T323" s="36">
        <f>SUMIFS(СВЦЭМ!$I$34:$I$777,СВЦЭМ!$A$34:$A$777,$A323,СВЦЭМ!$B$34:$B$777,T$311)+'СЕТ СН'!$F$16</f>
        <v>0</v>
      </c>
      <c r="U323" s="36">
        <f>SUMIFS(СВЦЭМ!$I$34:$I$777,СВЦЭМ!$A$34:$A$777,$A323,СВЦЭМ!$B$34:$B$777,U$311)+'СЕТ СН'!$F$16</f>
        <v>0</v>
      </c>
      <c r="V323" s="36">
        <f>SUMIFS(СВЦЭМ!$I$34:$I$777,СВЦЭМ!$A$34:$A$777,$A323,СВЦЭМ!$B$34:$B$777,V$311)+'СЕТ СН'!$F$16</f>
        <v>0</v>
      </c>
      <c r="W323" s="36">
        <f>SUMIFS(СВЦЭМ!$I$34:$I$777,СВЦЭМ!$A$34:$A$777,$A323,СВЦЭМ!$B$34:$B$777,W$311)+'СЕТ СН'!$F$16</f>
        <v>0</v>
      </c>
      <c r="X323" s="36">
        <f>SUMIFS(СВЦЭМ!$I$34:$I$777,СВЦЭМ!$A$34:$A$777,$A323,СВЦЭМ!$B$34:$B$777,X$311)+'СЕТ СН'!$F$16</f>
        <v>0</v>
      </c>
      <c r="Y323" s="36">
        <f>SUMIFS(СВЦЭМ!$I$34:$I$777,СВЦЭМ!$A$34:$A$777,$A323,СВЦЭМ!$B$34:$B$777,Y$311)+'СЕТ СН'!$F$16</f>
        <v>0</v>
      </c>
    </row>
    <row r="324" spans="1:25" ht="15.75" hidden="1" x14ac:dyDescent="0.2">
      <c r="A324" s="35">
        <f t="shared" si="9"/>
        <v>44240</v>
      </c>
      <c r="B324" s="36">
        <f>SUMIFS(СВЦЭМ!$I$34:$I$777,СВЦЭМ!$A$34:$A$777,$A324,СВЦЭМ!$B$34:$B$777,B$311)+'СЕТ СН'!$F$16</f>
        <v>0</v>
      </c>
      <c r="C324" s="36">
        <f>SUMIFS(СВЦЭМ!$I$34:$I$777,СВЦЭМ!$A$34:$A$777,$A324,СВЦЭМ!$B$34:$B$777,C$311)+'СЕТ СН'!$F$16</f>
        <v>0</v>
      </c>
      <c r="D324" s="36">
        <f>SUMIFS(СВЦЭМ!$I$34:$I$777,СВЦЭМ!$A$34:$A$777,$A324,СВЦЭМ!$B$34:$B$777,D$311)+'СЕТ СН'!$F$16</f>
        <v>0</v>
      </c>
      <c r="E324" s="36">
        <f>SUMIFS(СВЦЭМ!$I$34:$I$777,СВЦЭМ!$A$34:$A$777,$A324,СВЦЭМ!$B$34:$B$777,E$311)+'СЕТ СН'!$F$16</f>
        <v>0</v>
      </c>
      <c r="F324" s="36">
        <f>SUMIFS(СВЦЭМ!$I$34:$I$777,СВЦЭМ!$A$34:$A$777,$A324,СВЦЭМ!$B$34:$B$777,F$311)+'СЕТ СН'!$F$16</f>
        <v>0</v>
      </c>
      <c r="G324" s="36">
        <f>SUMIFS(СВЦЭМ!$I$34:$I$777,СВЦЭМ!$A$34:$A$777,$A324,СВЦЭМ!$B$34:$B$777,G$311)+'СЕТ СН'!$F$16</f>
        <v>0</v>
      </c>
      <c r="H324" s="36">
        <f>SUMIFS(СВЦЭМ!$I$34:$I$777,СВЦЭМ!$A$34:$A$777,$A324,СВЦЭМ!$B$34:$B$777,H$311)+'СЕТ СН'!$F$16</f>
        <v>0</v>
      </c>
      <c r="I324" s="36">
        <f>SUMIFS(СВЦЭМ!$I$34:$I$777,СВЦЭМ!$A$34:$A$777,$A324,СВЦЭМ!$B$34:$B$777,I$311)+'СЕТ СН'!$F$16</f>
        <v>0</v>
      </c>
      <c r="J324" s="36">
        <f>SUMIFS(СВЦЭМ!$I$34:$I$777,СВЦЭМ!$A$34:$A$777,$A324,СВЦЭМ!$B$34:$B$777,J$311)+'СЕТ СН'!$F$16</f>
        <v>0</v>
      </c>
      <c r="K324" s="36">
        <f>SUMIFS(СВЦЭМ!$I$34:$I$777,СВЦЭМ!$A$34:$A$777,$A324,СВЦЭМ!$B$34:$B$777,K$311)+'СЕТ СН'!$F$16</f>
        <v>0</v>
      </c>
      <c r="L324" s="36">
        <f>SUMIFS(СВЦЭМ!$I$34:$I$777,СВЦЭМ!$A$34:$A$777,$A324,СВЦЭМ!$B$34:$B$777,L$311)+'СЕТ СН'!$F$16</f>
        <v>0</v>
      </c>
      <c r="M324" s="36">
        <f>SUMIFS(СВЦЭМ!$I$34:$I$777,СВЦЭМ!$A$34:$A$777,$A324,СВЦЭМ!$B$34:$B$777,M$311)+'СЕТ СН'!$F$16</f>
        <v>0</v>
      </c>
      <c r="N324" s="36">
        <f>SUMIFS(СВЦЭМ!$I$34:$I$777,СВЦЭМ!$A$34:$A$777,$A324,СВЦЭМ!$B$34:$B$777,N$311)+'СЕТ СН'!$F$16</f>
        <v>0</v>
      </c>
      <c r="O324" s="36">
        <f>SUMIFS(СВЦЭМ!$I$34:$I$777,СВЦЭМ!$A$34:$A$777,$A324,СВЦЭМ!$B$34:$B$777,O$311)+'СЕТ СН'!$F$16</f>
        <v>0</v>
      </c>
      <c r="P324" s="36">
        <f>SUMIFS(СВЦЭМ!$I$34:$I$777,СВЦЭМ!$A$34:$A$777,$A324,СВЦЭМ!$B$34:$B$777,P$311)+'СЕТ СН'!$F$16</f>
        <v>0</v>
      </c>
      <c r="Q324" s="36">
        <f>SUMIFS(СВЦЭМ!$I$34:$I$777,СВЦЭМ!$A$34:$A$777,$A324,СВЦЭМ!$B$34:$B$777,Q$311)+'СЕТ СН'!$F$16</f>
        <v>0</v>
      </c>
      <c r="R324" s="36">
        <f>SUMIFS(СВЦЭМ!$I$34:$I$777,СВЦЭМ!$A$34:$A$777,$A324,СВЦЭМ!$B$34:$B$777,R$311)+'СЕТ СН'!$F$16</f>
        <v>0</v>
      </c>
      <c r="S324" s="36">
        <f>SUMIFS(СВЦЭМ!$I$34:$I$777,СВЦЭМ!$A$34:$A$777,$A324,СВЦЭМ!$B$34:$B$777,S$311)+'СЕТ СН'!$F$16</f>
        <v>0</v>
      </c>
      <c r="T324" s="36">
        <f>SUMIFS(СВЦЭМ!$I$34:$I$777,СВЦЭМ!$A$34:$A$777,$A324,СВЦЭМ!$B$34:$B$777,T$311)+'СЕТ СН'!$F$16</f>
        <v>0</v>
      </c>
      <c r="U324" s="36">
        <f>SUMIFS(СВЦЭМ!$I$34:$I$777,СВЦЭМ!$A$34:$A$777,$A324,СВЦЭМ!$B$34:$B$777,U$311)+'СЕТ СН'!$F$16</f>
        <v>0</v>
      </c>
      <c r="V324" s="36">
        <f>SUMIFS(СВЦЭМ!$I$34:$I$777,СВЦЭМ!$A$34:$A$777,$A324,СВЦЭМ!$B$34:$B$777,V$311)+'СЕТ СН'!$F$16</f>
        <v>0</v>
      </c>
      <c r="W324" s="36">
        <f>SUMIFS(СВЦЭМ!$I$34:$I$777,СВЦЭМ!$A$34:$A$777,$A324,СВЦЭМ!$B$34:$B$777,W$311)+'СЕТ СН'!$F$16</f>
        <v>0</v>
      </c>
      <c r="X324" s="36">
        <f>SUMIFS(СВЦЭМ!$I$34:$I$777,СВЦЭМ!$A$34:$A$777,$A324,СВЦЭМ!$B$34:$B$777,X$311)+'СЕТ СН'!$F$16</f>
        <v>0</v>
      </c>
      <c r="Y324" s="36">
        <f>SUMIFS(СВЦЭМ!$I$34:$I$777,СВЦЭМ!$A$34:$A$777,$A324,СВЦЭМ!$B$34:$B$777,Y$311)+'СЕТ СН'!$F$16</f>
        <v>0</v>
      </c>
    </row>
    <row r="325" spans="1:25" ht="15.75" hidden="1" x14ac:dyDescent="0.2">
      <c r="A325" s="35">
        <f t="shared" si="9"/>
        <v>44241</v>
      </c>
      <c r="B325" s="36">
        <f>SUMIFS(СВЦЭМ!$I$34:$I$777,СВЦЭМ!$A$34:$A$777,$A325,СВЦЭМ!$B$34:$B$777,B$311)+'СЕТ СН'!$F$16</f>
        <v>0</v>
      </c>
      <c r="C325" s="36">
        <f>SUMIFS(СВЦЭМ!$I$34:$I$777,СВЦЭМ!$A$34:$A$777,$A325,СВЦЭМ!$B$34:$B$777,C$311)+'СЕТ СН'!$F$16</f>
        <v>0</v>
      </c>
      <c r="D325" s="36">
        <f>SUMIFS(СВЦЭМ!$I$34:$I$777,СВЦЭМ!$A$34:$A$777,$A325,СВЦЭМ!$B$34:$B$777,D$311)+'СЕТ СН'!$F$16</f>
        <v>0</v>
      </c>
      <c r="E325" s="36">
        <f>SUMIFS(СВЦЭМ!$I$34:$I$777,СВЦЭМ!$A$34:$A$777,$A325,СВЦЭМ!$B$34:$B$777,E$311)+'СЕТ СН'!$F$16</f>
        <v>0</v>
      </c>
      <c r="F325" s="36">
        <f>SUMIFS(СВЦЭМ!$I$34:$I$777,СВЦЭМ!$A$34:$A$777,$A325,СВЦЭМ!$B$34:$B$777,F$311)+'СЕТ СН'!$F$16</f>
        <v>0</v>
      </c>
      <c r="G325" s="36">
        <f>SUMIFS(СВЦЭМ!$I$34:$I$777,СВЦЭМ!$A$34:$A$777,$A325,СВЦЭМ!$B$34:$B$777,G$311)+'СЕТ СН'!$F$16</f>
        <v>0</v>
      </c>
      <c r="H325" s="36">
        <f>SUMIFS(СВЦЭМ!$I$34:$I$777,СВЦЭМ!$A$34:$A$777,$A325,СВЦЭМ!$B$34:$B$777,H$311)+'СЕТ СН'!$F$16</f>
        <v>0</v>
      </c>
      <c r="I325" s="36">
        <f>SUMIFS(СВЦЭМ!$I$34:$I$777,СВЦЭМ!$A$34:$A$777,$A325,СВЦЭМ!$B$34:$B$777,I$311)+'СЕТ СН'!$F$16</f>
        <v>0</v>
      </c>
      <c r="J325" s="36">
        <f>SUMIFS(СВЦЭМ!$I$34:$I$777,СВЦЭМ!$A$34:$A$777,$A325,СВЦЭМ!$B$34:$B$777,J$311)+'СЕТ СН'!$F$16</f>
        <v>0</v>
      </c>
      <c r="K325" s="36">
        <f>SUMIFS(СВЦЭМ!$I$34:$I$777,СВЦЭМ!$A$34:$A$777,$A325,СВЦЭМ!$B$34:$B$777,K$311)+'СЕТ СН'!$F$16</f>
        <v>0</v>
      </c>
      <c r="L325" s="36">
        <f>SUMIFS(СВЦЭМ!$I$34:$I$777,СВЦЭМ!$A$34:$A$777,$A325,СВЦЭМ!$B$34:$B$777,L$311)+'СЕТ СН'!$F$16</f>
        <v>0</v>
      </c>
      <c r="M325" s="36">
        <f>SUMIFS(СВЦЭМ!$I$34:$I$777,СВЦЭМ!$A$34:$A$777,$A325,СВЦЭМ!$B$34:$B$777,M$311)+'СЕТ СН'!$F$16</f>
        <v>0</v>
      </c>
      <c r="N325" s="36">
        <f>SUMIFS(СВЦЭМ!$I$34:$I$777,СВЦЭМ!$A$34:$A$777,$A325,СВЦЭМ!$B$34:$B$777,N$311)+'СЕТ СН'!$F$16</f>
        <v>0</v>
      </c>
      <c r="O325" s="36">
        <f>SUMIFS(СВЦЭМ!$I$34:$I$777,СВЦЭМ!$A$34:$A$777,$A325,СВЦЭМ!$B$34:$B$777,O$311)+'СЕТ СН'!$F$16</f>
        <v>0</v>
      </c>
      <c r="P325" s="36">
        <f>SUMIFS(СВЦЭМ!$I$34:$I$777,СВЦЭМ!$A$34:$A$777,$A325,СВЦЭМ!$B$34:$B$777,P$311)+'СЕТ СН'!$F$16</f>
        <v>0</v>
      </c>
      <c r="Q325" s="36">
        <f>SUMIFS(СВЦЭМ!$I$34:$I$777,СВЦЭМ!$A$34:$A$777,$A325,СВЦЭМ!$B$34:$B$777,Q$311)+'СЕТ СН'!$F$16</f>
        <v>0</v>
      </c>
      <c r="R325" s="36">
        <f>SUMIFS(СВЦЭМ!$I$34:$I$777,СВЦЭМ!$A$34:$A$777,$A325,СВЦЭМ!$B$34:$B$777,R$311)+'СЕТ СН'!$F$16</f>
        <v>0</v>
      </c>
      <c r="S325" s="36">
        <f>SUMIFS(СВЦЭМ!$I$34:$I$777,СВЦЭМ!$A$34:$A$777,$A325,СВЦЭМ!$B$34:$B$777,S$311)+'СЕТ СН'!$F$16</f>
        <v>0</v>
      </c>
      <c r="T325" s="36">
        <f>SUMIFS(СВЦЭМ!$I$34:$I$777,СВЦЭМ!$A$34:$A$777,$A325,СВЦЭМ!$B$34:$B$777,T$311)+'СЕТ СН'!$F$16</f>
        <v>0</v>
      </c>
      <c r="U325" s="36">
        <f>SUMIFS(СВЦЭМ!$I$34:$I$777,СВЦЭМ!$A$34:$A$777,$A325,СВЦЭМ!$B$34:$B$777,U$311)+'СЕТ СН'!$F$16</f>
        <v>0</v>
      </c>
      <c r="V325" s="36">
        <f>SUMIFS(СВЦЭМ!$I$34:$I$777,СВЦЭМ!$A$34:$A$777,$A325,СВЦЭМ!$B$34:$B$777,V$311)+'СЕТ СН'!$F$16</f>
        <v>0</v>
      </c>
      <c r="W325" s="36">
        <f>SUMIFS(СВЦЭМ!$I$34:$I$777,СВЦЭМ!$A$34:$A$777,$A325,СВЦЭМ!$B$34:$B$777,W$311)+'СЕТ СН'!$F$16</f>
        <v>0</v>
      </c>
      <c r="X325" s="36">
        <f>SUMIFS(СВЦЭМ!$I$34:$I$777,СВЦЭМ!$A$34:$A$777,$A325,СВЦЭМ!$B$34:$B$777,X$311)+'СЕТ СН'!$F$16</f>
        <v>0</v>
      </c>
      <c r="Y325" s="36">
        <f>SUMIFS(СВЦЭМ!$I$34:$I$777,СВЦЭМ!$A$34:$A$777,$A325,СВЦЭМ!$B$34:$B$777,Y$311)+'СЕТ СН'!$F$16</f>
        <v>0</v>
      </c>
    </row>
    <row r="326" spans="1:25" ht="15.75" hidden="1" x14ac:dyDescent="0.2">
      <c r="A326" s="35">
        <f t="shared" si="9"/>
        <v>44242</v>
      </c>
      <c r="B326" s="36">
        <f>SUMIFS(СВЦЭМ!$I$34:$I$777,СВЦЭМ!$A$34:$A$777,$A326,СВЦЭМ!$B$34:$B$777,B$311)+'СЕТ СН'!$F$16</f>
        <v>0</v>
      </c>
      <c r="C326" s="36">
        <f>SUMIFS(СВЦЭМ!$I$34:$I$777,СВЦЭМ!$A$34:$A$777,$A326,СВЦЭМ!$B$34:$B$777,C$311)+'СЕТ СН'!$F$16</f>
        <v>0</v>
      </c>
      <c r="D326" s="36">
        <f>SUMIFS(СВЦЭМ!$I$34:$I$777,СВЦЭМ!$A$34:$A$777,$A326,СВЦЭМ!$B$34:$B$777,D$311)+'СЕТ СН'!$F$16</f>
        <v>0</v>
      </c>
      <c r="E326" s="36">
        <f>SUMIFS(СВЦЭМ!$I$34:$I$777,СВЦЭМ!$A$34:$A$777,$A326,СВЦЭМ!$B$34:$B$777,E$311)+'СЕТ СН'!$F$16</f>
        <v>0</v>
      </c>
      <c r="F326" s="36">
        <f>SUMIFS(СВЦЭМ!$I$34:$I$777,СВЦЭМ!$A$34:$A$777,$A326,СВЦЭМ!$B$34:$B$777,F$311)+'СЕТ СН'!$F$16</f>
        <v>0</v>
      </c>
      <c r="G326" s="36">
        <f>SUMIFS(СВЦЭМ!$I$34:$I$777,СВЦЭМ!$A$34:$A$777,$A326,СВЦЭМ!$B$34:$B$777,G$311)+'СЕТ СН'!$F$16</f>
        <v>0</v>
      </c>
      <c r="H326" s="36">
        <f>SUMIFS(СВЦЭМ!$I$34:$I$777,СВЦЭМ!$A$34:$A$777,$A326,СВЦЭМ!$B$34:$B$777,H$311)+'СЕТ СН'!$F$16</f>
        <v>0</v>
      </c>
      <c r="I326" s="36">
        <f>SUMIFS(СВЦЭМ!$I$34:$I$777,СВЦЭМ!$A$34:$A$777,$A326,СВЦЭМ!$B$34:$B$777,I$311)+'СЕТ СН'!$F$16</f>
        <v>0</v>
      </c>
      <c r="J326" s="36">
        <f>SUMIFS(СВЦЭМ!$I$34:$I$777,СВЦЭМ!$A$34:$A$777,$A326,СВЦЭМ!$B$34:$B$777,J$311)+'СЕТ СН'!$F$16</f>
        <v>0</v>
      </c>
      <c r="K326" s="36">
        <f>SUMIFS(СВЦЭМ!$I$34:$I$777,СВЦЭМ!$A$34:$A$777,$A326,СВЦЭМ!$B$34:$B$777,K$311)+'СЕТ СН'!$F$16</f>
        <v>0</v>
      </c>
      <c r="L326" s="36">
        <f>SUMIFS(СВЦЭМ!$I$34:$I$777,СВЦЭМ!$A$34:$A$777,$A326,СВЦЭМ!$B$34:$B$777,L$311)+'СЕТ СН'!$F$16</f>
        <v>0</v>
      </c>
      <c r="M326" s="36">
        <f>SUMIFS(СВЦЭМ!$I$34:$I$777,СВЦЭМ!$A$34:$A$777,$A326,СВЦЭМ!$B$34:$B$777,M$311)+'СЕТ СН'!$F$16</f>
        <v>0</v>
      </c>
      <c r="N326" s="36">
        <f>SUMIFS(СВЦЭМ!$I$34:$I$777,СВЦЭМ!$A$34:$A$777,$A326,СВЦЭМ!$B$34:$B$777,N$311)+'СЕТ СН'!$F$16</f>
        <v>0</v>
      </c>
      <c r="O326" s="36">
        <f>SUMIFS(СВЦЭМ!$I$34:$I$777,СВЦЭМ!$A$34:$A$777,$A326,СВЦЭМ!$B$34:$B$777,O$311)+'СЕТ СН'!$F$16</f>
        <v>0</v>
      </c>
      <c r="P326" s="36">
        <f>SUMIFS(СВЦЭМ!$I$34:$I$777,СВЦЭМ!$A$34:$A$777,$A326,СВЦЭМ!$B$34:$B$777,P$311)+'СЕТ СН'!$F$16</f>
        <v>0</v>
      </c>
      <c r="Q326" s="36">
        <f>SUMIFS(СВЦЭМ!$I$34:$I$777,СВЦЭМ!$A$34:$A$777,$A326,СВЦЭМ!$B$34:$B$777,Q$311)+'СЕТ СН'!$F$16</f>
        <v>0</v>
      </c>
      <c r="R326" s="36">
        <f>SUMIFS(СВЦЭМ!$I$34:$I$777,СВЦЭМ!$A$34:$A$777,$A326,СВЦЭМ!$B$34:$B$777,R$311)+'СЕТ СН'!$F$16</f>
        <v>0</v>
      </c>
      <c r="S326" s="36">
        <f>SUMIFS(СВЦЭМ!$I$34:$I$777,СВЦЭМ!$A$34:$A$777,$A326,СВЦЭМ!$B$34:$B$777,S$311)+'СЕТ СН'!$F$16</f>
        <v>0</v>
      </c>
      <c r="T326" s="36">
        <f>SUMIFS(СВЦЭМ!$I$34:$I$777,СВЦЭМ!$A$34:$A$777,$A326,СВЦЭМ!$B$34:$B$777,T$311)+'СЕТ СН'!$F$16</f>
        <v>0</v>
      </c>
      <c r="U326" s="36">
        <f>SUMIFS(СВЦЭМ!$I$34:$I$777,СВЦЭМ!$A$34:$A$777,$A326,СВЦЭМ!$B$34:$B$777,U$311)+'СЕТ СН'!$F$16</f>
        <v>0</v>
      </c>
      <c r="V326" s="36">
        <f>SUMIFS(СВЦЭМ!$I$34:$I$777,СВЦЭМ!$A$34:$A$777,$A326,СВЦЭМ!$B$34:$B$777,V$311)+'СЕТ СН'!$F$16</f>
        <v>0</v>
      </c>
      <c r="W326" s="36">
        <f>SUMIFS(СВЦЭМ!$I$34:$I$777,СВЦЭМ!$A$34:$A$777,$A326,СВЦЭМ!$B$34:$B$777,W$311)+'СЕТ СН'!$F$16</f>
        <v>0</v>
      </c>
      <c r="X326" s="36">
        <f>SUMIFS(СВЦЭМ!$I$34:$I$777,СВЦЭМ!$A$34:$A$777,$A326,СВЦЭМ!$B$34:$B$777,X$311)+'СЕТ СН'!$F$16</f>
        <v>0</v>
      </c>
      <c r="Y326" s="36">
        <f>SUMIFS(СВЦЭМ!$I$34:$I$777,СВЦЭМ!$A$34:$A$777,$A326,СВЦЭМ!$B$34:$B$777,Y$311)+'СЕТ СН'!$F$16</f>
        <v>0</v>
      </c>
    </row>
    <row r="327" spans="1:25" ht="15.75" hidden="1" x14ac:dyDescent="0.2">
      <c r="A327" s="35">
        <f t="shared" si="9"/>
        <v>44243</v>
      </c>
      <c r="B327" s="36">
        <f>SUMIFS(СВЦЭМ!$I$34:$I$777,СВЦЭМ!$A$34:$A$777,$A327,СВЦЭМ!$B$34:$B$777,B$311)+'СЕТ СН'!$F$16</f>
        <v>0</v>
      </c>
      <c r="C327" s="36">
        <f>SUMIFS(СВЦЭМ!$I$34:$I$777,СВЦЭМ!$A$34:$A$777,$A327,СВЦЭМ!$B$34:$B$777,C$311)+'СЕТ СН'!$F$16</f>
        <v>0</v>
      </c>
      <c r="D327" s="36">
        <f>SUMIFS(СВЦЭМ!$I$34:$I$777,СВЦЭМ!$A$34:$A$777,$A327,СВЦЭМ!$B$34:$B$777,D$311)+'СЕТ СН'!$F$16</f>
        <v>0</v>
      </c>
      <c r="E327" s="36">
        <f>SUMIFS(СВЦЭМ!$I$34:$I$777,СВЦЭМ!$A$34:$A$777,$A327,СВЦЭМ!$B$34:$B$777,E$311)+'СЕТ СН'!$F$16</f>
        <v>0</v>
      </c>
      <c r="F327" s="36">
        <f>SUMIFS(СВЦЭМ!$I$34:$I$777,СВЦЭМ!$A$34:$A$777,$A327,СВЦЭМ!$B$34:$B$777,F$311)+'СЕТ СН'!$F$16</f>
        <v>0</v>
      </c>
      <c r="G327" s="36">
        <f>SUMIFS(СВЦЭМ!$I$34:$I$777,СВЦЭМ!$A$34:$A$777,$A327,СВЦЭМ!$B$34:$B$777,G$311)+'СЕТ СН'!$F$16</f>
        <v>0</v>
      </c>
      <c r="H327" s="36">
        <f>SUMIFS(СВЦЭМ!$I$34:$I$777,СВЦЭМ!$A$34:$A$777,$A327,СВЦЭМ!$B$34:$B$777,H$311)+'СЕТ СН'!$F$16</f>
        <v>0</v>
      </c>
      <c r="I327" s="36">
        <f>SUMIFS(СВЦЭМ!$I$34:$I$777,СВЦЭМ!$A$34:$A$777,$A327,СВЦЭМ!$B$34:$B$777,I$311)+'СЕТ СН'!$F$16</f>
        <v>0</v>
      </c>
      <c r="J327" s="36">
        <f>SUMIFS(СВЦЭМ!$I$34:$I$777,СВЦЭМ!$A$34:$A$777,$A327,СВЦЭМ!$B$34:$B$777,J$311)+'СЕТ СН'!$F$16</f>
        <v>0</v>
      </c>
      <c r="K327" s="36">
        <f>SUMIFS(СВЦЭМ!$I$34:$I$777,СВЦЭМ!$A$34:$A$777,$A327,СВЦЭМ!$B$34:$B$777,K$311)+'СЕТ СН'!$F$16</f>
        <v>0</v>
      </c>
      <c r="L327" s="36">
        <f>SUMIFS(СВЦЭМ!$I$34:$I$777,СВЦЭМ!$A$34:$A$777,$A327,СВЦЭМ!$B$34:$B$777,L$311)+'СЕТ СН'!$F$16</f>
        <v>0</v>
      </c>
      <c r="M327" s="36">
        <f>SUMIFS(СВЦЭМ!$I$34:$I$777,СВЦЭМ!$A$34:$A$777,$A327,СВЦЭМ!$B$34:$B$777,M$311)+'СЕТ СН'!$F$16</f>
        <v>0</v>
      </c>
      <c r="N327" s="36">
        <f>SUMIFS(СВЦЭМ!$I$34:$I$777,СВЦЭМ!$A$34:$A$777,$A327,СВЦЭМ!$B$34:$B$777,N$311)+'СЕТ СН'!$F$16</f>
        <v>0</v>
      </c>
      <c r="O327" s="36">
        <f>SUMIFS(СВЦЭМ!$I$34:$I$777,СВЦЭМ!$A$34:$A$777,$A327,СВЦЭМ!$B$34:$B$777,O$311)+'СЕТ СН'!$F$16</f>
        <v>0</v>
      </c>
      <c r="P327" s="36">
        <f>SUMIFS(СВЦЭМ!$I$34:$I$777,СВЦЭМ!$A$34:$A$777,$A327,СВЦЭМ!$B$34:$B$777,P$311)+'СЕТ СН'!$F$16</f>
        <v>0</v>
      </c>
      <c r="Q327" s="36">
        <f>SUMIFS(СВЦЭМ!$I$34:$I$777,СВЦЭМ!$A$34:$A$777,$A327,СВЦЭМ!$B$34:$B$777,Q$311)+'СЕТ СН'!$F$16</f>
        <v>0</v>
      </c>
      <c r="R327" s="36">
        <f>SUMIFS(СВЦЭМ!$I$34:$I$777,СВЦЭМ!$A$34:$A$777,$A327,СВЦЭМ!$B$34:$B$777,R$311)+'СЕТ СН'!$F$16</f>
        <v>0</v>
      </c>
      <c r="S327" s="36">
        <f>SUMIFS(СВЦЭМ!$I$34:$I$777,СВЦЭМ!$A$34:$A$777,$A327,СВЦЭМ!$B$34:$B$777,S$311)+'СЕТ СН'!$F$16</f>
        <v>0</v>
      </c>
      <c r="T327" s="36">
        <f>SUMIFS(СВЦЭМ!$I$34:$I$777,СВЦЭМ!$A$34:$A$777,$A327,СВЦЭМ!$B$34:$B$777,T$311)+'СЕТ СН'!$F$16</f>
        <v>0</v>
      </c>
      <c r="U327" s="36">
        <f>SUMIFS(СВЦЭМ!$I$34:$I$777,СВЦЭМ!$A$34:$A$777,$A327,СВЦЭМ!$B$34:$B$777,U$311)+'СЕТ СН'!$F$16</f>
        <v>0</v>
      </c>
      <c r="V327" s="36">
        <f>SUMIFS(СВЦЭМ!$I$34:$I$777,СВЦЭМ!$A$34:$A$777,$A327,СВЦЭМ!$B$34:$B$777,V$311)+'СЕТ СН'!$F$16</f>
        <v>0</v>
      </c>
      <c r="W327" s="36">
        <f>SUMIFS(СВЦЭМ!$I$34:$I$777,СВЦЭМ!$A$34:$A$777,$A327,СВЦЭМ!$B$34:$B$777,W$311)+'СЕТ СН'!$F$16</f>
        <v>0</v>
      </c>
      <c r="X327" s="36">
        <f>SUMIFS(СВЦЭМ!$I$34:$I$777,СВЦЭМ!$A$34:$A$777,$A327,СВЦЭМ!$B$34:$B$777,X$311)+'СЕТ СН'!$F$16</f>
        <v>0</v>
      </c>
      <c r="Y327" s="36">
        <f>SUMIFS(СВЦЭМ!$I$34:$I$777,СВЦЭМ!$A$34:$A$777,$A327,СВЦЭМ!$B$34:$B$777,Y$311)+'СЕТ СН'!$F$16</f>
        <v>0</v>
      </c>
    </row>
    <row r="328" spans="1:25" ht="15.75" hidden="1" x14ac:dyDescent="0.2">
      <c r="A328" s="35">
        <f t="shared" si="9"/>
        <v>44244</v>
      </c>
      <c r="B328" s="36">
        <f>SUMIFS(СВЦЭМ!$I$34:$I$777,СВЦЭМ!$A$34:$A$777,$A328,СВЦЭМ!$B$34:$B$777,B$311)+'СЕТ СН'!$F$16</f>
        <v>0</v>
      </c>
      <c r="C328" s="36">
        <f>SUMIFS(СВЦЭМ!$I$34:$I$777,СВЦЭМ!$A$34:$A$777,$A328,СВЦЭМ!$B$34:$B$777,C$311)+'СЕТ СН'!$F$16</f>
        <v>0</v>
      </c>
      <c r="D328" s="36">
        <f>SUMIFS(СВЦЭМ!$I$34:$I$777,СВЦЭМ!$A$34:$A$777,$A328,СВЦЭМ!$B$34:$B$777,D$311)+'СЕТ СН'!$F$16</f>
        <v>0</v>
      </c>
      <c r="E328" s="36">
        <f>SUMIFS(СВЦЭМ!$I$34:$I$777,СВЦЭМ!$A$34:$A$777,$A328,СВЦЭМ!$B$34:$B$777,E$311)+'СЕТ СН'!$F$16</f>
        <v>0</v>
      </c>
      <c r="F328" s="36">
        <f>SUMIFS(СВЦЭМ!$I$34:$I$777,СВЦЭМ!$A$34:$A$777,$A328,СВЦЭМ!$B$34:$B$777,F$311)+'СЕТ СН'!$F$16</f>
        <v>0</v>
      </c>
      <c r="G328" s="36">
        <f>SUMIFS(СВЦЭМ!$I$34:$I$777,СВЦЭМ!$A$34:$A$777,$A328,СВЦЭМ!$B$34:$B$777,G$311)+'СЕТ СН'!$F$16</f>
        <v>0</v>
      </c>
      <c r="H328" s="36">
        <f>SUMIFS(СВЦЭМ!$I$34:$I$777,СВЦЭМ!$A$34:$A$777,$A328,СВЦЭМ!$B$34:$B$777,H$311)+'СЕТ СН'!$F$16</f>
        <v>0</v>
      </c>
      <c r="I328" s="36">
        <f>SUMIFS(СВЦЭМ!$I$34:$I$777,СВЦЭМ!$A$34:$A$777,$A328,СВЦЭМ!$B$34:$B$777,I$311)+'СЕТ СН'!$F$16</f>
        <v>0</v>
      </c>
      <c r="J328" s="36">
        <f>SUMIFS(СВЦЭМ!$I$34:$I$777,СВЦЭМ!$A$34:$A$777,$A328,СВЦЭМ!$B$34:$B$777,J$311)+'СЕТ СН'!$F$16</f>
        <v>0</v>
      </c>
      <c r="K328" s="36">
        <f>SUMIFS(СВЦЭМ!$I$34:$I$777,СВЦЭМ!$A$34:$A$777,$A328,СВЦЭМ!$B$34:$B$777,K$311)+'СЕТ СН'!$F$16</f>
        <v>0</v>
      </c>
      <c r="L328" s="36">
        <f>SUMIFS(СВЦЭМ!$I$34:$I$777,СВЦЭМ!$A$34:$A$777,$A328,СВЦЭМ!$B$34:$B$777,L$311)+'СЕТ СН'!$F$16</f>
        <v>0</v>
      </c>
      <c r="M328" s="36">
        <f>SUMIFS(СВЦЭМ!$I$34:$I$777,СВЦЭМ!$A$34:$A$777,$A328,СВЦЭМ!$B$34:$B$777,M$311)+'СЕТ СН'!$F$16</f>
        <v>0</v>
      </c>
      <c r="N328" s="36">
        <f>SUMIFS(СВЦЭМ!$I$34:$I$777,СВЦЭМ!$A$34:$A$777,$A328,СВЦЭМ!$B$34:$B$777,N$311)+'СЕТ СН'!$F$16</f>
        <v>0</v>
      </c>
      <c r="O328" s="36">
        <f>SUMIFS(СВЦЭМ!$I$34:$I$777,СВЦЭМ!$A$34:$A$777,$A328,СВЦЭМ!$B$34:$B$777,O$311)+'СЕТ СН'!$F$16</f>
        <v>0</v>
      </c>
      <c r="P328" s="36">
        <f>SUMIFS(СВЦЭМ!$I$34:$I$777,СВЦЭМ!$A$34:$A$777,$A328,СВЦЭМ!$B$34:$B$777,P$311)+'СЕТ СН'!$F$16</f>
        <v>0</v>
      </c>
      <c r="Q328" s="36">
        <f>SUMIFS(СВЦЭМ!$I$34:$I$777,СВЦЭМ!$A$34:$A$777,$A328,СВЦЭМ!$B$34:$B$777,Q$311)+'СЕТ СН'!$F$16</f>
        <v>0</v>
      </c>
      <c r="R328" s="36">
        <f>SUMIFS(СВЦЭМ!$I$34:$I$777,СВЦЭМ!$A$34:$A$777,$A328,СВЦЭМ!$B$34:$B$777,R$311)+'СЕТ СН'!$F$16</f>
        <v>0</v>
      </c>
      <c r="S328" s="36">
        <f>SUMIFS(СВЦЭМ!$I$34:$I$777,СВЦЭМ!$A$34:$A$777,$A328,СВЦЭМ!$B$34:$B$777,S$311)+'СЕТ СН'!$F$16</f>
        <v>0</v>
      </c>
      <c r="T328" s="36">
        <f>SUMIFS(СВЦЭМ!$I$34:$I$777,СВЦЭМ!$A$34:$A$777,$A328,СВЦЭМ!$B$34:$B$777,T$311)+'СЕТ СН'!$F$16</f>
        <v>0</v>
      </c>
      <c r="U328" s="36">
        <f>SUMIFS(СВЦЭМ!$I$34:$I$777,СВЦЭМ!$A$34:$A$777,$A328,СВЦЭМ!$B$34:$B$777,U$311)+'СЕТ СН'!$F$16</f>
        <v>0</v>
      </c>
      <c r="V328" s="36">
        <f>SUMIFS(СВЦЭМ!$I$34:$I$777,СВЦЭМ!$A$34:$A$777,$A328,СВЦЭМ!$B$34:$B$777,V$311)+'СЕТ СН'!$F$16</f>
        <v>0</v>
      </c>
      <c r="W328" s="36">
        <f>SUMIFS(СВЦЭМ!$I$34:$I$777,СВЦЭМ!$A$34:$A$777,$A328,СВЦЭМ!$B$34:$B$777,W$311)+'СЕТ СН'!$F$16</f>
        <v>0</v>
      </c>
      <c r="X328" s="36">
        <f>SUMIFS(СВЦЭМ!$I$34:$I$777,СВЦЭМ!$A$34:$A$777,$A328,СВЦЭМ!$B$34:$B$777,X$311)+'СЕТ СН'!$F$16</f>
        <v>0</v>
      </c>
      <c r="Y328" s="36">
        <f>SUMIFS(СВЦЭМ!$I$34:$I$777,СВЦЭМ!$A$34:$A$777,$A328,СВЦЭМ!$B$34:$B$777,Y$311)+'СЕТ СН'!$F$16</f>
        <v>0</v>
      </c>
    </row>
    <row r="329" spans="1:25" ht="15.75" hidden="1" x14ac:dyDescent="0.2">
      <c r="A329" s="35">
        <f t="shared" si="9"/>
        <v>44245</v>
      </c>
      <c r="B329" s="36">
        <f>SUMIFS(СВЦЭМ!$I$34:$I$777,СВЦЭМ!$A$34:$A$777,$A329,СВЦЭМ!$B$34:$B$777,B$311)+'СЕТ СН'!$F$16</f>
        <v>0</v>
      </c>
      <c r="C329" s="36">
        <f>SUMIFS(СВЦЭМ!$I$34:$I$777,СВЦЭМ!$A$34:$A$777,$A329,СВЦЭМ!$B$34:$B$777,C$311)+'СЕТ СН'!$F$16</f>
        <v>0</v>
      </c>
      <c r="D329" s="36">
        <f>SUMIFS(СВЦЭМ!$I$34:$I$777,СВЦЭМ!$A$34:$A$777,$A329,СВЦЭМ!$B$34:$B$777,D$311)+'СЕТ СН'!$F$16</f>
        <v>0</v>
      </c>
      <c r="E329" s="36">
        <f>SUMIFS(СВЦЭМ!$I$34:$I$777,СВЦЭМ!$A$34:$A$777,$A329,СВЦЭМ!$B$34:$B$777,E$311)+'СЕТ СН'!$F$16</f>
        <v>0</v>
      </c>
      <c r="F329" s="36">
        <f>SUMIFS(СВЦЭМ!$I$34:$I$777,СВЦЭМ!$A$34:$A$777,$A329,СВЦЭМ!$B$34:$B$777,F$311)+'СЕТ СН'!$F$16</f>
        <v>0</v>
      </c>
      <c r="G329" s="36">
        <f>SUMIFS(СВЦЭМ!$I$34:$I$777,СВЦЭМ!$A$34:$A$777,$A329,СВЦЭМ!$B$34:$B$777,G$311)+'СЕТ СН'!$F$16</f>
        <v>0</v>
      </c>
      <c r="H329" s="36">
        <f>SUMIFS(СВЦЭМ!$I$34:$I$777,СВЦЭМ!$A$34:$A$777,$A329,СВЦЭМ!$B$34:$B$777,H$311)+'СЕТ СН'!$F$16</f>
        <v>0</v>
      </c>
      <c r="I329" s="36">
        <f>SUMIFS(СВЦЭМ!$I$34:$I$777,СВЦЭМ!$A$34:$A$777,$A329,СВЦЭМ!$B$34:$B$777,I$311)+'СЕТ СН'!$F$16</f>
        <v>0</v>
      </c>
      <c r="J329" s="36">
        <f>SUMIFS(СВЦЭМ!$I$34:$I$777,СВЦЭМ!$A$34:$A$777,$A329,СВЦЭМ!$B$34:$B$777,J$311)+'СЕТ СН'!$F$16</f>
        <v>0</v>
      </c>
      <c r="K329" s="36">
        <f>SUMIFS(СВЦЭМ!$I$34:$I$777,СВЦЭМ!$A$34:$A$777,$A329,СВЦЭМ!$B$34:$B$777,K$311)+'СЕТ СН'!$F$16</f>
        <v>0</v>
      </c>
      <c r="L329" s="36">
        <f>SUMIFS(СВЦЭМ!$I$34:$I$777,СВЦЭМ!$A$34:$A$777,$A329,СВЦЭМ!$B$34:$B$777,L$311)+'СЕТ СН'!$F$16</f>
        <v>0</v>
      </c>
      <c r="M329" s="36">
        <f>SUMIFS(СВЦЭМ!$I$34:$I$777,СВЦЭМ!$A$34:$A$777,$A329,СВЦЭМ!$B$34:$B$777,M$311)+'СЕТ СН'!$F$16</f>
        <v>0</v>
      </c>
      <c r="N329" s="36">
        <f>SUMIFS(СВЦЭМ!$I$34:$I$777,СВЦЭМ!$A$34:$A$777,$A329,СВЦЭМ!$B$34:$B$777,N$311)+'СЕТ СН'!$F$16</f>
        <v>0</v>
      </c>
      <c r="O329" s="36">
        <f>SUMIFS(СВЦЭМ!$I$34:$I$777,СВЦЭМ!$A$34:$A$777,$A329,СВЦЭМ!$B$34:$B$777,O$311)+'СЕТ СН'!$F$16</f>
        <v>0</v>
      </c>
      <c r="P329" s="36">
        <f>SUMIFS(СВЦЭМ!$I$34:$I$777,СВЦЭМ!$A$34:$A$777,$A329,СВЦЭМ!$B$34:$B$777,P$311)+'СЕТ СН'!$F$16</f>
        <v>0</v>
      </c>
      <c r="Q329" s="36">
        <f>SUMIFS(СВЦЭМ!$I$34:$I$777,СВЦЭМ!$A$34:$A$777,$A329,СВЦЭМ!$B$34:$B$777,Q$311)+'СЕТ СН'!$F$16</f>
        <v>0</v>
      </c>
      <c r="R329" s="36">
        <f>SUMIFS(СВЦЭМ!$I$34:$I$777,СВЦЭМ!$A$34:$A$777,$A329,СВЦЭМ!$B$34:$B$777,R$311)+'СЕТ СН'!$F$16</f>
        <v>0</v>
      </c>
      <c r="S329" s="36">
        <f>SUMIFS(СВЦЭМ!$I$34:$I$777,СВЦЭМ!$A$34:$A$777,$A329,СВЦЭМ!$B$34:$B$777,S$311)+'СЕТ СН'!$F$16</f>
        <v>0</v>
      </c>
      <c r="T329" s="36">
        <f>SUMIFS(СВЦЭМ!$I$34:$I$777,СВЦЭМ!$A$34:$A$777,$A329,СВЦЭМ!$B$34:$B$777,T$311)+'СЕТ СН'!$F$16</f>
        <v>0</v>
      </c>
      <c r="U329" s="36">
        <f>SUMIFS(СВЦЭМ!$I$34:$I$777,СВЦЭМ!$A$34:$A$777,$A329,СВЦЭМ!$B$34:$B$777,U$311)+'СЕТ СН'!$F$16</f>
        <v>0</v>
      </c>
      <c r="V329" s="36">
        <f>SUMIFS(СВЦЭМ!$I$34:$I$777,СВЦЭМ!$A$34:$A$777,$A329,СВЦЭМ!$B$34:$B$777,V$311)+'СЕТ СН'!$F$16</f>
        <v>0</v>
      </c>
      <c r="W329" s="36">
        <f>SUMIFS(СВЦЭМ!$I$34:$I$777,СВЦЭМ!$A$34:$A$777,$A329,СВЦЭМ!$B$34:$B$777,W$311)+'СЕТ СН'!$F$16</f>
        <v>0</v>
      </c>
      <c r="X329" s="36">
        <f>SUMIFS(СВЦЭМ!$I$34:$I$777,СВЦЭМ!$A$34:$A$777,$A329,СВЦЭМ!$B$34:$B$777,X$311)+'СЕТ СН'!$F$16</f>
        <v>0</v>
      </c>
      <c r="Y329" s="36">
        <f>SUMIFS(СВЦЭМ!$I$34:$I$777,СВЦЭМ!$A$34:$A$777,$A329,СВЦЭМ!$B$34:$B$777,Y$311)+'СЕТ СН'!$F$16</f>
        <v>0</v>
      </c>
    </row>
    <row r="330" spans="1:25" ht="15.75" hidden="1" x14ac:dyDescent="0.2">
      <c r="A330" s="35">
        <f t="shared" si="9"/>
        <v>44246</v>
      </c>
      <c r="B330" s="36">
        <f>SUMIFS(СВЦЭМ!$I$34:$I$777,СВЦЭМ!$A$34:$A$777,$A330,СВЦЭМ!$B$34:$B$777,B$311)+'СЕТ СН'!$F$16</f>
        <v>0</v>
      </c>
      <c r="C330" s="36">
        <f>SUMIFS(СВЦЭМ!$I$34:$I$777,СВЦЭМ!$A$34:$A$777,$A330,СВЦЭМ!$B$34:$B$777,C$311)+'СЕТ СН'!$F$16</f>
        <v>0</v>
      </c>
      <c r="D330" s="36">
        <f>SUMIFS(СВЦЭМ!$I$34:$I$777,СВЦЭМ!$A$34:$A$777,$A330,СВЦЭМ!$B$34:$B$777,D$311)+'СЕТ СН'!$F$16</f>
        <v>0</v>
      </c>
      <c r="E330" s="36">
        <f>SUMIFS(СВЦЭМ!$I$34:$I$777,СВЦЭМ!$A$34:$A$777,$A330,СВЦЭМ!$B$34:$B$777,E$311)+'СЕТ СН'!$F$16</f>
        <v>0</v>
      </c>
      <c r="F330" s="36">
        <f>SUMIFS(СВЦЭМ!$I$34:$I$777,СВЦЭМ!$A$34:$A$777,$A330,СВЦЭМ!$B$34:$B$777,F$311)+'СЕТ СН'!$F$16</f>
        <v>0</v>
      </c>
      <c r="G330" s="36">
        <f>SUMIFS(СВЦЭМ!$I$34:$I$777,СВЦЭМ!$A$34:$A$777,$A330,СВЦЭМ!$B$34:$B$777,G$311)+'СЕТ СН'!$F$16</f>
        <v>0</v>
      </c>
      <c r="H330" s="36">
        <f>SUMIFS(СВЦЭМ!$I$34:$I$777,СВЦЭМ!$A$34:$A$777,$A330,СВЦЭМ!$B$34:$B$777,H$311)+'СЕТ СН'!$F$16</f>
        <v>0</v>
      </c>
      <c r="I330" s="36">
        <f>SUMIFS(СВЦЭМ!$I$34:$I$777,СВЦЭМ!$A$34:$A$777,$A330,СВЦЭМ!$B$34:$B$777,I$311)+'СЕТ СН'!$F$16</f>
        <v>0</v>
      </c>
      <c r="J330" s="36">
        <f>SUMIFS(СВЦЭМ!$I$34:$I$777,СВЦЭМ!$A$34:$A$777,$A330,СВЦЭМ!$B$34:$B$777,J$311)+'СЕТ СН'!$F$16</f>
        <v>0</v>
      </c>
      <c r="K330" s="36">
        <f>SUMIFS(СВЦЭМ!$I$34:$I$777,СВЦЭМ!$A$34:$A$777,$A330,СВЦЭМ!$B$34:$B$777,K$311)+'СЕТ СН'!$F$16</f>
        <v>0</v>
      </c>
      <c r="L330" s="36">
        <f>SUMIFS(СВЦЭМ!$I$34:$I$777,СВЦЭМ!$A$34:$A$777,$A330,СВЦЭМ!$B$34:$B$777,L$311)+'СЕТ СН'!$F$16</f>
        <v>0</v>
      </c>
      <c r="M330" s="36">
        <f>SUMIFS(СВЦЭМ!$I$34:$I$777,СВЦЭМ!$A$34:$A$777,$A330,СВЦЭМ!$B$34:$B$777,M$311)+'СЕТ СН'!$F$16</f>
        <v>0</v>
      </c>
      <c r="N330" s="36">
        <f>SUMIFS(СВЦЭМ!$I$34:$I$777,СВЦЭМ!$A$34:$A$777,$A330,СВЦЭМ!$B$34:$B$777,N$311)+'СЕТ СН'!$F$16</f>
        <v>0</v>
      </c>
      <c r="O330" s="36">
        <f>SUMIFS(СВЦЭМ!$I$34:$I$777,СВЦЭМ!$A$34:$A$777,$A330,СВЦЭМ!$B$34:$B$777,O$311)+'СЕТ СН'!$F$16</f>
        <v>0</v>
      </c>
      <c r="P330" s="36">
        <f>SUMIFS(СВЦЭМ!$I$34:$I$777,СВЦЭМ!$A$34:$A$777,$A330,СВЦЭМ!$B$34:$B$777,P$311)+'СЕТ СН'!$F$16</f>
        <v>0</v>
      </c>
      <c r="Q330" s="36">
        <f>SUMIFS(СВЦЭМ!$I$34:$I$777,СВЦЭМ!$A$34:$A$777,$A330,СВЦЭМ!$B$34:$B$777,Q$311)+'СЕТ СН'!$F$16</f>
        <v>0</v>
      </c>
      <c r="R330" s="36">
        <f>SUMIFS(СВЦЭМ!$I$34:$I$777,СВЦЭМ!$A$34:$A$777,$A330,СВЦЭМ!$B$34:$B$777,R$311)+'СЕТ СН'!$F$16</f>
        <v>0</v>
      </c>
      <c r="S330" s="36">
        <f>SUMIFS(СВЦЭМ!$I$34:$I$777,СВЦЭМ!$A$34:$A$777,$A330,СВЦЭМ!$B$34:$B$777,S$311)+'СЕТ СН'!$F$16</f>
        <v>0</v>
      </c>
      <c r="T330" s="36">
        <f>SUMIFS(СВЦЭМ!$I$34:$I$777,СВЦЭМ!$A$34:$A$777,$A330,СВЦЭМ!$B$34:$B$777,T$311)+'СЕТ СН'!$F$16</f>
        <v>0</v>
      </c>
      <c r="U330" s="36">
        <f>SUMIFS(СВЦЭМ!$I$34:$I$777,СВЦЭМ!$A$34:$A$777,$A330,СВЦЭМ!$B$34:$B$777,U$311)+'СЕТ СН'!$F$16</f>
        <v>0</v>
      </c>
      <c r="V330" s="36">
        <f>SUMIFS(СВЦЭМ!$I$34:$I$777,СВЦЭМ!$A$34:$A$777,$A330,СВЦЭМ!$B$34:$B$777,V$311)+'СЕТ СН'!$F$16</f>
        <v>0</v>
      </c>
      <c r="W330" s="36">
        <f>SUMIFS(СВЦЭМ!$I$34:$I$777,СВЦЭМ!$A$34:$A$777,$A330,СВЦЭМ!$B$34:$B$777,W$311)+'СЕТ СН'!$F$16</f>
        <v>0</v>
      </c>
      <c r="X330" s="36">
        <f>SUMIFS(СВЦЭМ!$I$34:$I$777,СВЦЭМ!$A$34:$A$777,$A330,СВЦЭМ!$B$34:$B$777,X$311)+'СЕТ СН'!$F$16</f>
        <v>0</v>
      </c>
      <c r="Y330" s="36">
        <f>SUMIFS(СВЦЭМ!$I$34:$I$777,СВЦЭМ!$A$34:$A$777,$A330,СВЦЭМ!$B$34:$B$777,Y$311)+'СЕТ СН'!$F$16</f>
        <v>0</v>
      </c>
    </row>
    <row r="331" spans="1:25" ht="15.75" hidden="1" x14ac:dyDescent="0.2">
      <c r="A331" s="35">
        <f t="shared" si="9"/>
        <v>44247</v>
      </c>
      <c r="B331" s="36">
        <f>SUMIFS(СВЦЭМ!$I$34:$I$777,СВЦЭМ!$A$34:$A$777,$A331,СВЦЭМ!$B$34:$B$777,B$311)+'СЕТ СН'!$F$16</f>
        <v>0</v>
      </c>
      <c r="C331" s="36">
        <f>SUMIFS(СВЦЭМ!$I$34:$I$777,СВЦЭМ!$A$34:$A$777,$A331,СВЦЭМ!$B$34:$B$777,C$311)+'СЕТ СН'!$F$16</f>
        <v>0</v>
      </c>
      <c r="D331" s="36">
        <f>SUMIFS(СВЦЭМ!$I$34:$I$777,СВЦЭМ!$A$34:$A$777,$A331,СВЦЭМ!$B$34:$B$777,D$311)+'СЕТ СН'!$F$16</f>
        <v>0</v>
      </c>
      <c r="E331" s="36">
        <f>SUMIFS(СВЦЭМ!$I$34:$I$777,СВЦЭМ!$A$34:$A$777,$A331,СВЦЭМ!$B$34:$B$777,E$311)+'СЕТ СН'!$F$16</f>
        <v>0</v>
      </c>
      <c r="F331" s="36">
        <f>SUMIFS(СВЦЭМ!$I$34:$I$777,СВЦЭМ!$A$34:$A$777,$A331,СВЦЭМ!$B$34:$B$777,F$311)+'СЕТ СН'!$F$16</f>
        <v>0</v>
      </c>
      <c r="G331" s="36">
        <f>SUMIFS(СВЦЭМ!$I$34:$I$777,СВЦЭМ!$A$34:$A$777,$A331,СВЦЭМ!$B$34:$B$777,G$311)+'СЕТ СН'!$F$16</f>
        <v>0</v>
      </c>
      <c r="H331" s="36">
        <f>SUMIFS(СВЦЭМ!$I$34:$I$777,СВЦЭМ!$A$34:$A$777,$A331,СВЦЭМ!$B$34:$B$777,H$311)+'СЕТ СН'!$F$16</f>
        <v>0</v>
      </c>
      <c r="I331" s="36">
        <f>SUMIFS(СВЦЭМ!$I$34:$I$777,СВЦЭМ!$A$34:$A$777,$A331,СВЦЭМ!$B$34:$B$777,I$311)+'СЕТ СН'!$F$16</f>
        <v>0</v>
      </c>
      <c r="J331" s="36">
        <f>SUMIFS(СВЦЭМ!$I$34:$I$777,СВЦЭМ!$A$34:$A$777,$A331,СВЦЭМ!$B$34:$B$777,J$311)+'СЕТ СН'!$F$16</f>
        <v>0</v>
      </c>
      <c r="K331" s="36">
        <f>SUMIFS(СВЦЭМ!$I$34:$I$777,СВЦЭМ!$A$34:$A$777,$A331,СВЦЭМ!$B$34:$B$777,K$311)+'СЕТ СН'!$F$16</f>
        <v>0</v>
      </c>
      <c r="L331" s="36">
        <f>SUMIFS(СВЦЭМ!$I$34:$I$777,СВЦЭМ!$A$34:$A$777,$A331,СВЦЭМ!$B$34:$B$777,L$311)+'СЕТ СН'!$F$16</f>
        <v>0</v>
      </c>
      <c r="M331" s="36">
        <f>SUMIFS(СВЦЭМ!$I$34:$I$777,СВЦЭМ!$A$34:$A$777,$A331,СВЦЭМ!$B$34:$B$777,M$311)+'СЕТ СН'!$F$16</f>
        <v>0</v>
      </c>
      <c r="N331" s="36">
        <f>SUMIFS(СВЦЭМ!$I$34:$I$777,СВЦЭМ!$A$34:$A$777,$A331,СВЦЭМ!$B$34:$B$777,N$311)+'СЕТ СН'!$F$16</f>
        <v>0</v>
      </c>
      <c r="O331" s="36">
        <f>SUMIFS(СВЦЭМ!$I$34:$I$777,СВЦЭМ!$A$34:$A$777,$A331,СВЦЭМ!$B$34:$B$777,O$311)+'СЕТ СН'!$F$16</f>
        <v>0</v>
      </c>
      <c r="P331" s="36">
        <f>SUMIFS(СВЦЭМ!$I$34:$I$777,СВЦЭМ!$A$34:$A$777,$A331,СВЦЭМ!$B$34:$B$777,P$311)+'СЕТ СН'!$F$16</f>
        <v>0</v>
      </c>
      <c r="Q331" s="36">
        <f>SUMIFS(СВЦЭМ!$I$34:$I$777,СВЦЭМ!$A$34:$A$777,$A331,СВЦЭМ!$B$34:$B$777,Q$311)+'СЕТ СН'!$F$16</f>
        <v>0</v>
      </c>
      <c r="R331" s="36">
        <f>SUMIFS(СВЦЭМ!$I$34:$I$777,СВЦЭМ!$A$34:$A$777,$A331,СВЦЭМ!$B$34:$B$777,R$311)+'СЕТ СН'!$F$16</f>
        <v>0</v>
      </c>
      <c r="S331" s="36">
        <f>SUMIFS(СВЦЭМ!$I$34:$I$777,СВЦЭМ!$A$34:$A$777,$A331,СВЦЭМ!$B$34:$B$777,S$311)+'СЕТ СН'!$F$16</f>
        <v>0</v>
      </c>
      <c r="T331" s="36">
        <f>SUMIFS(СВЦЭМ!$I$34:$I$777,СВЦЭМ!$A$34:$A$777,$A331,СВЦЭМ!$B$34:$B$777,T$311)+'СЕТ СН'!$F$16</f>
        <v>0</v>
      </c>
      <c r="U331" s="36">
        <f>SUMIFS(СВЦЭМ!$I$34:$I$777,СВЦЭМ!$A$34:$A$777,$A331,СВЦЭМ!$B$34:$B$777,U$311)+'СЕТ СН'!$F$16</f>
        <v>0</v>
      </c>
      <c r="V331" s="36">
        <f>SUMIFS(СВЦЭМ!$I$34:$I$777,СВЦЭМ!$A$34:$A$777,$A331,СВЦЭМ!$B$34:$B$777,V$311)+'СЕТ СН'!$F$16</f>
        <v>0</v>
      </c>
      <c r="W331" s="36">
        <f>SUMIFS(СВЦЭМ!$I$34:$I$777,СВЦЭМ!$A$34:$A$777,$A331,СВЦЭМ!$B$34:$B$777,W$311)+'СЕТ СН'!$F$16</f>
        <v>0</v>
      </c>
      <c r="X331" s="36">
        <f>SUMIFS(СВЦЭМ!$I$34:$I$777,СВЦЭМ!$A$34:$A$777,$A331,СВЦЭМ!$B$34:$B$777,X$311)+'СЕТ СН'!$F$16</f>
        <v>0</v>
      </c>
      <c r="Y331" s="36">
        <f>SUMIFS(СВЦЭМ!$I$34:$I$777,СВЦЭМ!$A$34:$A$777,$A331,СВЦЭМ!$B$34:$B$777,Y$311)+'СЕТ СН'!$F$16</f>
        <v>0</v>
      </c>
    </row>
    <row r="332" spans="1:25" ht="15.75" hidden="1" x14ac:dyDescent="0.2">
      <c r="A332" s="35">
        <f t="shared" si="9"/>
        <v>44248</v>
      </c>
      <c r="B332" s="36">
        <f>SUMIFS(СВЦЭМ!$I$34:$I$777,СВЦЭМ!$A$34:$A$777,$A332,СВЦЭМ!$B$34:$B$777,B$311)+'СЕТ СН'!$F$16</f>
        <v>0</v>
      </c>
      <c r="C332" s="36">
        <f>SUMIFS(СВЦЭМ!$I$34:$I$777,СВЦЭМ!$A$34:$A$777,$A332,СВЦЭМ!$B$34:$B$777,C$311)+'СЕТ СН'!$F$16</f>
        <v>0</v>
      </c>
      <c r="D332" s="36">
        <f>SUMIFS(СВЦЭМ!$I$34:$I$777,СВЦЭМ!$A$34:$A$777,$A332,СВЦЭМ!$B$34:$B$777,D$311)+'СЕТ СН'!$F$16</f>
        <v>0</v>
      </c>
      <c r="E332" s="36">
        <f>SUMIFS(СВЦЭМ!$I$34:$I$777,СВЦЭМ!$A$34:$A$777,$A332,СВЦЭМ!$B$34:$B$777,E$311)+'СЕТ СН'!$F$16</f>
        <v>0</v>
      </c>
      <c r="F332" s="36">
        <f>SUMIFS(СВЦЭМ!$I$34:$I$777,СВЦЭМ!$A$34:$A$777,$A332,СВЦЭМ!$B$34:$B$777,F$311)+'СЕТ СН'!$F$16</f>
        <v>0</v>
      </c>
      <c r="G332" s="36">
        <f>SUMIFS(СВЦЭМ!$I$34:$I$777,СВЦЭМ!$A$34:$A$777,$A332,СВЦЭМ!$B$34:$B$777,G$311)+'СЕТ СН'!$F$16</f>
        <v>0</v>
      </c>
      <c r="H332" s="36">
        <f>SUMIFS(СВЦЭМ!$I$34:$I$777,СВЦЭМ!$A$34:$A$777,$A332,СВЦЭМ!$B$34:$B$777,H$311)+'СЕТ СН'!$F$16</f>
        <v>0</v>
      </c>
      <c r="I332" s="36">
        <f>SUMIFS(СВЦЭМ!$I$34:$I$777,СВЦЭМ!$A$34:$A$777,$A332,СВЦЭМ!$B$34:$B$777,I$311)+'СЕТ СН'!$F$16</f>
        <v>0</v>
      </c>
      <c r="J332" s="36">
        <f>SUMIFS(СВЦЭМ!$I$34:$I$777,СВЦЭМ!$A$34:$A$777,$A332,СВЦЭМ!$B$34:$B$777,J$311)+'СЕТ СН'!$F$16</f>
        <v>0</v>
      </c>
      <c r="K332" s="36">
        <f>SUMIFS(СВЦЭМ!$I$34:$I$777,СВЦЭМ!$A$34:$A$777,$A332,СВЦЭМ!$B$34:$B$777,K$311)+'СЕТ СН'!$F$16</f>
        <v>0</v>
      </c>
      <c r="L332" s="36">
        <f>SUMIFS(СВЦЭМ!$I$34:$I$777,СВЦЭМ!$A$34:$A$777,$A332,СВЦЭМ!$B$34:$B$777,L$311)+'СЕТ СН'!$F$16</f>
        <v>0</v>
      </c>
      <c r="M332" s="36">
        <f>SUMIFS(СВЦЭМ!$I$34:$I$777,СВЦЭМ!$A$34:$A$777,$A332,СВЦЭМ!$B$34:$B$777,M$311)+'СЕТ СН'!$F$16</f>
        <v>0</v>
      </c>
      <c r="N332" s="36">
        <f>SUMIFS(СВЦЭМ!$I$34:$I$777,СВЦЭМ!$A$34:$A$777,$A332,СВЦЭМ!$B$34:$B$777,N$311)+'СЕТ СН'!$F$16</f>
        <v>0</v>
      </c>
      <c r="O332" s="36">
        <f>SUMIFS(СВЦЭМ!$I$34:$I$777,СВЦЭМ!$A$34:$A$777,$A332,СВЦЭМ!$B$34:$B$777,O$311)+'СЕТ СН'!$F$16</f>
        <v>0</v>
      </c>
      <c r="P332" s="36">
        <f>SUMIFS(СВЦЭМ!$I$34:$I$777,СВЦЭМ!$A$34:$A$777,$A332,СВЦЭМ!$B$34:$B$777,P$311)+'СЕТ СН'!$F$16</f>
        <v>0</v>
      </c>
      <c r="Q332" s="36">
        <f>SUMIFS(СВЦЭМ!$I$34:$I$777,СВЦЭМ!$A$34:$A$777,$A332,СВЦЭМ!$B$34:$B$777,Q$311)+'СЕТ СН'!$F$16</f>
        <v>0</v>
      </c>
      <c r="R332" s="36">
        <f>SUMIFS(СВЦЭМ!$I$34:$I$777,СВЦЭМ!$A$34:$A$777,$A332,СВЦЭМ!$B$34:$B$777,R$311)+'СЕТ СН'!$F$16</f>
        <v>0</v>
      </c>
      <c r="S332" s="36">
        <f>SUMIFS(СВЦЭМ!$I$34:$I$777,СВЦЭМ!$A$34:$A$777,$A332,СВЦЭМ!$B$34:$B$777,S$311)+'СЕТ СН'!$F$16</f>
        <v>0</v>
      </c>
      <c r="T332" s="36">
        <f>SUMIFS(СВЦЭМ!$I$34:$I$777,СВЦЭМ!$A$34:$A$777,$A332,СВЦЭМ!$B$34:$B$777,T$311)+'СЕТ СН'!$F$16</f>
        <v>0</v>
      </c>
      <c r="U332" s="36">
        <f>SUMIFS(СВЦЭМ!$I$34:$I$777,СВЦЭМ!$A$34:$A$777,$A332,СВЦЭМ!$B$34:$B$777,U$311)+'СЕТ СН'!$F$16</f>
        <v>0</v>
      </c>
      <c r="V332" s="36">
        <f>SUMIFS(СВЦЭМ!$I$34:$I$777,СВЦЭМ!$A$34:$A$777,$A332,СВЦЭМ!$B$34:$B$777,V$311)+'СЕТ СН'!$F$16</f>
        <v>0</v>
      </c>
      <c r="W332" s="36">
        <f>SUMIFS(СВЦЭМ!$I$34:$I$777,СВЦЭМ!$A$34:$A$777,$A332,СВЦЭМ!$B$34:$B$777,W$311)+'СЕТ СН'!$F$16</f>
        <v>0</v>
      </c>
      <c r="X332" s="36">
        <f>SUMIFS(СВЦЭМ!$I$34:$I$777,СВЦЭМ!$A$34:$A$777,$A332,СВЦЭМ!$B$34:$B$777,X$311)+'СЕТ СН'!$F$16</f>
        <v>0</v>
      </c>
      <c r="Y332" s="36">
        <f>SUMIFS(СВЦЭМ!$I$34:$I$777,СВЦЭМ!$A$34:$A$777,$A332,СВЦЭМ!$B$34:$B$777,Y$311)+'СЕТ СН'!$F$16</f>
        <v>0</v>
      </c>
    </row>
    <row r="333" spans="1:25" ht="15.75" hidden="1" x14ac:dyDescent="0.2">
      <c r="A333" s="35">
        <f t="shared" si="9"/>
        <v>44249</v>
      </c>
      <c r="B333" s="36">
        <f>SUMIFS(СВЦЭМ!$I$34:$I$777,СВЦЭМ!$A$34:$A$777,$A333,СВЦЭМ!$B$34:$B$777,B$311)+'СЕТ СН'!$F$16</f>
        <v>0</v>
      </c>
      <c r="C333" s="36">
        <f>SUMIFS(СВЦЭМ!$I$34:$I$777,СВЦЭМ!$A$34:$A$777,$A333,СВЦЭМ!$B$34:$B$777,C$311)+'СЕТ СН'!$F$16</f>
        <v>0</v>
      </c>
      <c r="D333" s="36">
        <f>SUMIFS(СВЦЭМ!$I$34:$I$777,СВЦЭМ!$A$34:$A$777,$A333,СВЦЭМ!$B$34:$B$777,D$311)+'СЕТ СН'!$F$16</f>
        <v>0</v>
      </c>
      <c r="E333" s="36">
        <f>SUMIFS(СВЦЭМ!$I$34:$I$777,СВЦЭМ!$A$34:$A$777,$A333,СВЦЭМ!$B$34:$B$777,E$311)+'СЕТ СН'!$F$16</f>
        <v>0</v>
      </c>
      <c r="F333" s="36">
        <f>SUMIFS(СВЦЭМ!$I$34:$I$777,СВЦЭМ!$A$34:$A$777,$A333,СВЦЭМ!$B$34:$B$777,F$311)+'СЕТ СН'!$F$16</f>
        <v>0</v>
      </c>
      <c r="G333" s="36">
        <f>SUMIFS(СВЦЭМ!$I$34:$I$777,СВЦЭМ!$A$34:$A$777,$A333,СВЦЭМ!$B$34:$B$777,G$311)+'СЕТ СН'!$F$16</f>
        <v>0</v>
      </c>
      <c r="H333" s="36">
        <f>SUMIFS(СВЦЭМ!$I$34:$I$777,СВЦЭМ!$A$34:$A$777,$A333,СВЦЭМ!$B$34:$B$777,H$311)+'СЕТ СН'!$F$16</f>
        <v>0</v>
      </c>
      <c r="I333" s="36">
        <f>SUMIFS(СВЦЭМ!$I$34:$I$777,СВЦЭМ!$A$34:$A$777,$A333,СВЦЭМ!$B$34:$B$777,I$311)+'СЕТ СН'!$F$16</f>
        <v>0</v>
      </c>
      <c r="J333" s="36">
        <f>SUMIFS(СВЦЭМ!$I$34:$I$777,СВЦЭМ!$A$34:$A$777,$A333,СВЦЭМ!$B$34:$B$777,J$311)+'СЕТ СН'!$F$16</f>
        <v>0</v>
      </c>
      <c r="K333" s="36">
        <f>SUMIFS(СВЦЭМ!$I$34:$I$777,СВЦЭМ!$A$34:$A$777,$A333,СВЦЭМ!$B$34:$B$777,K$311)+'СЕТ СН'!$F$16</f>
        <v>0</v>
      </c>
      <c r="L333" s="36">
        <f>SUMIFS(СВЦЭМ!$I$34:$I$777,СВЦЭМ!$A$34:$A$777,$A333,СВЦЭМ!$B$34:$B$777,L$311)+'СЕТ СН'!$F$16</f>
        <v>0</v>
      </c>
      <c r="M333" s="36">
        <f>SUMIFS(СВЦЭМ!$I$34:$I$777,СВЦЭМ!$A$34:$A$777,$A333,СВЦЭМ!$B$34:$B$777,M$311)+'СЕТ СН'!$F$16</f>
        <v>0</v>
      </c>
      <c r="N333" s="36">
        <f>SUMIFS(СВЦЭМ!$I$34:$I$777,СВЦЭМ!$A$34:$A$777,$A333,СВЦЭМ!$B$34:$B$777,N$311)+'СЕТ СН'!$F$16</f>
        <v>0</v>
      </c>
      <c r="O333" s="36">
        <f>SUMIFS(СВЦЭМ!$I$34:$I$777,СВЦЭМ!$A$34:$A$777,$A333,СВЦЭМ!$B$34:$B$777,O$311)+'СЕТ СН'!$F$16</f>
        <v>0</v>
      </c>
      <c r="P333" s="36">
        <f>SUMIFS(СВЦЭМ!$I$34:$I$777,СВЦЭМ!$A$34:$A$777,$A333,СВЦЭМ!$B$34:$B$777,P$311)+'СЕТ СН'!$F$16</f>
        <v>0</v>
      </c>
      <c r="Q333" s="36">
        <f>SUMIFS(СВЦЭМ!$I$34:$I$777,СВЦЭМ!$A$34:$A$777,$A333,СВЦЭМ!$B$34:$B$777,Q$311)+'СЕТ СН'!$F$16</f>
        <v>0</v>
      </c>
      <c r="R333" s="36">
        <f>SUMIFS(СВЦЭМ!$I$34:$I$777,СВЦЭМ!$A$34:$A$777,$A333,СВЦЭМ!$B$34:$B$777,R$311)+'СЕТ СН'!$F$16</f>
        <v>0</v>
      </c>
      <c r="S333" s="36">
        <f>SUMIFS(СВЦЭМ!$I$34:$I$777,СВЦЭМ!$A$34:$A$777,$A333,СВЦЭМ!$B$34:$B$777,S$311)+'СЕТ СН'!$F$16</f>
        <v>0</v>
      </c>
      <c r="T333" s="36">
        <f>SUMIFS(СВЦЭМ!$I$34:$I$777,СВЦЭМ!$A$34:$A$777,$A333,СВЦЭМ!$B$34:$B$777,T$311)+'СЕТ СН'!$F$16</f>
        <v>0</v>
      </c>
      <c r="U333" s="36">
        <f>SUMIFS(СВЦЭМ!$I$34:$I$777,СВЦЭМ!$A$34:$A$777,$A333,СВЦЭМ!$B$34:$B$777,U$311)+'СЕТ СН'!$F$16</f>
        <v>0</v>
      </c>
      <c r="V333" s="36">
        <f>SUMIFS(СВЦЭМ!$I$34:$I$777,СВЦЭМ!$A$34:$A$777,$A333,СВЦЭМ!$B$34:$B$777,V$311)+'СЕТ СН'!$F$16</f>
        <v>0</v>
      </c>
      <c r="W333" s="36">
        <f>SUMIFS(СВЦЭМ!$I$34:$I$777,СВЦЭМ!$A$34:$A$777,$A333,СВЦЭМ!$B$34:$B$777,W$311)+'СЕТ СН'!$F$16</f>
        <v>0</v>
      </c>
      <c r="X333" s="36">
        <f>SUMIFS(СВЦЭМ!$I$34:$I$777,СВЦЭМ!$A$34:$A$777,$A333,СВЦЭМ!$B$34:$B$777,X$311)+'СЕТ СН'!$F$16</f>
        <v>0</v>
      </c>
      <c r="Y333" s="36">
        <f>SUMIFS(СВЦЭМ!$I$34:$I$777,СВЦЭМ!$A$34:$A$777,$A333,СВЦЭМ!$B$34:$B$777,Y$311)+'СЕТ СН'!$F$16</f>
        <v>0</v>
      </c>
    </row>
    <row r="334" spans="1:25" ht="15.75" hidden="1" x14ac:dyDescent="0.2">
      <c r="A334" s="35">
        <f t="shared" si="9"/>
        <v>44250</v>
      </c>
      <c r="B334" s="36">
        <f>SUMIFS(СВЦЭМ!$I$34:$I$777,СВЦЭМ!$A$34:$A$777,$A334,СВЦЭМ!$B$34:$B$777,B$311)+'СЕТ СН'!$F$16</f>
        <v>0</v>
      </c>
      <c r="C334" s="36">
        <f>SUMIFS(СВЦЭМ!$I$34:$I$777,СВЦЭМ!$A$34:$A$777,$A334,СВЦЭМ!$B$34:$B$777,C$311)+'СЕТ СН'!$F$16</f>
        <v>0</v>
      </c>
      <c r="D334" s="36">
        <f>SUMIFS(СВЦЭМ!$I$34:$I$777,СВЦЭМ!$A$34:$A$777,$A334,СВЦЭМ!$B$34:$B$777,D$311)+'СЕТ СН'!$F$16</f>
        <v>0</v>
      </c>
      <c r="E334" s="36">
        <f>SUMIFS(СВЦЭМ!$I$34:$I$777,СВЦЭМ!$A$34:$A$777,$A334,СВЦЭМ!$B$34:$B$777,E$311)+'СЕТ СН'!$F$16</f>
        <v>0</v>
      </c>
      <c r="F334" s="36">
        <f>SUMIFS(СВЦЭМ!$I$34:$I$777,СВЦЭМ!$A$34:$A$777,$A334,СВЦЭМ!$B$34:$B$777,F$311)+'СЕТ СН'!$F$16</f>
        <v>0</v>
      </c>
      <c r="G334" s="36">
        <f>SUMIFS(СВЦЭМ!$I$34:$I$777,СВЦЭМ!$A$34:$A$777,$A334,СВЦЭМ!$B$34:$B$777,G$311)+'СЕТ СН'!$F$16</f>
        <v>0</v>
      </c>
      <c r="H334" s="36">
        <f>SUMIFS(СВЦЭМ!$I$34:$I$777,СВЦЭМ!$A$34:$A$777,$A334,СВЦЭМ!$B$34:$B$777,H$311)+'СЕТ СН'!$F$16</f>
        <v>0</v>
      </c>
      <c r="I334" s="36">
        <f>SUMIFS(СВЦЭМ!$I$34:$I$777,СВЦЭМ!$A$34:$A$777,$A334,СВЦЭМ!$B$34:$B$777,I$311)+'СЕТ СН'!$F$16</f>
        <v>0</v>
      </c>
      <c r="J334" s="36">
        <f>SUMIFS(СВЦЭМ!$I$34:$I$777,СВЦЭМ!$A$34:$A$777,$A334,СВЦЭМ!$B$34:$B$777,J$311)+'СЕТ СН'!$F$16</f>
        <v>0</v>
      </c>
      <c r="K334" s="36">
        <f>SUMIFS(СВЦЭМ!$I$34:$I$777,СВЦЭМ!$A$34:$A$777,$A334,СВЦЭМ!$B$34:$B$777,K$311)+'СЕТ СН'!$F$16</f>
        <v>0</v>
      </c>
      <c r="L334" s="36">
        <f>SUMIFS(СВЦЭМ!$I$34:$I$777,СВЦЭМ!$A$34:$A$777,$A334,СВЦЭМ!$B$34:$B$777,L$311)+'СЕТ СН'!$F$16</f>
        <v>0</v>
      </c>
      <c r="M334" s="36">
        <f>SUMIFS(СВЦЭМ!$I$34:$I$777,СВЦЭМ!$A$34:$A$777,$A334,СВЦЭМ!$B$34:$B$777,M$311)+'СЕТ СН'!$F$16</f>
        <v>0</v>
      </c>
      <c r="N334" s="36">
        <f>SUMIFS(СВЦЭМ!$I$34:$I$777,СВЦЭМ!$A$34:$A$777,$A334,СВЦЭМ!$B$34:$B$777,N$311)+'СЕТ СН'!$F$16</f>
        <v>0</v>
      </c>
      <c r="O334" s="36">
        <f>SUMIFS(СВЦЭМ!$I$34:$I$777,СВЦЭМ!$A$34:$A$777,$A334,СВЦЭМ!$B$34:$B$777,O$311)+'СЕТ СН'!$F$16</f>
        <v>0</v>
      </c>
      <c r="P334" s="36">
        <f>SUMIFS(СВЦЭМ!$I$34:$I$777,СВЦЭМ!$A$34:$A$777,$A334,СВЦЭМ!$B$34:$B$777,P$311)+'СЕТ СН'!$F$16</f>
        <v>0</v>
      </c>
      <c r="Q334" s="36">
        <f>SUMIFS(СВЦЭМ!$I$34:$I$777,СВЦЭМ!$A$34:$A$777,$A334,СВЦЭМ!$B$34:$B$777,Q$311)+'СЕТ СН'!$F$16</f>
        <v>0</v>
      </c>
      <c r="R334" s="36">
        <f>SUMIFS(СВЦЭМ!$I$34:$I$777,СВЦЭМ!$A$34:$A$777,$A334,СВЦЭМ!$B$34:$B$777,R$311)+'СЕТ СН'!$F$16</f>
        <v>0</v>
      </c>
      <c r="S334" s="36">
        <f>SUMIFS(СВЦЭМ!$I$34:$I$777,СВЦЭМ!$A$34:$A$777,$A334,СВЦЭМ!$B$34:$B$777,S$311)+'СЕТ СН'!$F$16</f>
        <v>0</v>
      </c>
      <c r="T334" s="36">
        <f>SUMIFS(СВЦЭМ!$I$34:$I$777,СВЦЭМ!$A$34:$A$777,$A334,СВЦЭМ!$B$34:$B$777,T$311)+'СЕТ СН'!$F$16</f>
        <v>0</v>
      </c>
      <c r="U334" s="36">
        <f>SUMIFS(СВЦЭМ!$I$34:$I$777,СВЦЭМ!$A$34:$A$777,$A334,СВЦЭМ!$B$34:$B$777,U$311)+'СЕТ СН'!$F$16</f>
        <v>0</v>
      </c>
      <c r="V334" s="36">
        <f>SUMIFS(СВЦЭМ!$I$34:$I$777,СВЦЭМ!$A$34:$A$777,$A334,СВЦЭМ!$B$34:$B$777,V$311)+'СЕТ СН'!$F$16</f>
        <v>0</v>
      </c>
      <c r="W334" s="36">
        <f>SUMIFS(СВЦЭМ!$I$34:$I$777,СВЦЭМ!$A$34:$A$777,$A334,СВЦЭМ!$B$34:$B$777,W$311)+'СЕТ СН'!$F$16</f>
        <v>0</v>
      </c>
      <c r="X334" s="36">
        <f>SUMIFS(СВЦЭМ!$I$34:$I$777,СВЦЭМ!$A$34:$A$777,$A334,СВЦЭМ!$B$34:$B$777,X$311)+'СЕТ СН'!$F$16</f>
        <v>0</v>
      </c>
      <c r="Y334" s="36">
        <f>SUMIFS(СВЦЭМ!$I$34:$I$777,СВЦЭМ!$A$34:$A$777,$A334,СВЦЭМ!$B$34:$B$777,Y$311)+'СЕТ СН'!$F$16</f>
        <v>0</v>
      </c>
    </row>
    <row r="335" spans="1:25" ht="15.75" hidden="1" x14ac:dyDescent="0.2">
      <c r="A335" s="35">
        <f t="shared" si="9"/>
        <v>44251</v>
      </c>
      <c r="B335" s="36">
        <f>SUMIFS(СВЦЭМ!$I$34:$I$777,СВЦЭМ!$A$34:$A$777,$A335,СВЦЭМ!$B$34:$B$777,B$311)+'СЕТ СН'!$F$16</f>
        <v>0</v>
      </c>
      <c r="C335" s="36">
        <f>SUMIFS(СВЦЭМ!$I$34:$I$777,СВЦЭМ!$A$34:$A$777,$A335,СВЦЭМ!$B$34:$B$777,C$311)+'СЕТ СН'!$F$16</f>
        <v>0</v>
      </c>
      <c r="D335" s="36">
        <f>SUMIFS(СВЦЭМ!$I$34:$I$777,СВЦЭМ!$A$34:$A$777,$A335,СВЦЭМ!$B$34:$B$777,D$311)+'СЕТ СН'!$F$16</f>
        <v>0</v>
      </c>
      <c r="E335" s="36">
        <f>SUMIFS(СВЦЭМ!$I$34:$I$777,СВЦЭМ!$A$34:$A$777,$A335,СВЦЭМ!$B$34:$B$777,E$311)+'СЕТ СН'!$F$16</f>
        <v>0</v>
      </c>
      <c r="F335" s="36">
        <f>SUMIFS(СВЦЭМ!$I$34:$I$777,СВЦЭМ!$A$34:$A$777,$A335,СВЦЭМ!$B$34:$B$777,F$311)+'СЕТ СН'!$F$16</f>
        <v>0</v>
      </c>
      <c r="G335" s="36">
        <f>SUMIFS(СВЦЭМ!$I$34:$I$777,СВЦЭМ!$A$34:$A$777,$A335,СВЦЭМ!$B$34:$B$777,G$311)+'СЕТ СН'!$F$16</f>
        <v>0</v>
      </c>
      <c r="H335" s="36">
        <f>SUMIFS(СВЦЭМ!$I$34:$I$777,СВЦЭМ!$A$34:$A$777,$A335,СВЦЭМ!$B$34:$B$777,H$311)+'СЕТ СН'!$F$16</f>
        <v>0</v>
      </c>
      <c r="I335" s="36">
        <f>SUMIFS(СВЦЭМ!$I$34:$I$777,СВЦЭМ!$A$34:$A$777,$A335,СВЦЭМ!$B$34:$B$777,I$311)+'СЕТ СН'!$F$16</f>
        <v>0</v>
      </c>
      <c r="J335" s="36">
        <f>SUMIFS(СВЦЭМ!$I$34:$I$777,СВЦЭМ!$A$34:$A$777,$A335,СВЦЭМ!$B$34:$B$777,J$311)+'СЕТ СН'!$F$16</f>
        <v>0</v>
      </c>
      <c r="K335" s="36">
        <f>SUMIFS(СВЦЭМ!$I$34:$I$777,СВЦЭМ!$A$34:$A$777,$A335,СВЦЭМ!$B$34:$B$777,K$311)+'СЕТ СН'!$F$16</f>
        <v>0</v>
      </c>
      <c r="L335" s="36">
        <f>SUMIFS(СВЦЭМ!$I$34:$I$777,СВЦЭМ!$A$34:$A$777,$A335,СВЦЭМ!$B$34:$B$777,L$311)+'СЕТ СН'!$F$16</f>
        <v>0</v>
      </c>
      <c r="M335" s="36">
        <f>SUMIFS(СВЦЭМ!$I$34:$I$777,СВЦЭМ!$A$34:$A$777,$A335,СВЦЭМ!$B$34:$B$777,M$311)+'СЕТ СН'!$F$16</f>
        <v>0</v>
      </c>
      <c r="N335" s="36">
        <f>SUMIFS(СВЦЭМ!$I$34:$I$777,СВЦЭМ!$A$34:$A$777,$A335,СВЦЭМ!$B$34:$B$777,N$311)+'СЕТ СН'!$F$16</f>
        <v>0</v>
      </c>
      <c r="O335" s="36">
        <f>SUMIFS(СВЦЭМ!$I$34:$I$777,СВЦЭМ!$A$34:$A$777,$A335,СВЦЭМ!$B$34:$B$777,O$311)+'СЕТ СН'!$F$16</f>
        <v>0</v>
      </c>
      <c r="P335" s="36">
        <f>SUMIFS(СВЦЭМ!$I$34:$I$777,СВЦЭМ!$A$34:$A$777,$A335,СВЦЭМ!$B$34:$B$777,P$311)+'СЕТ СН'!$F$16</f>
        <v>0</v>
      </c>
      <c r="Q335" s="36">
        <f>SUMIFS(СВЦЭМ!$I$34:$I$777,СВЦЭМ!$A$34:$A$777,$A335,СВЦЭМ!$B$34:$B$777,Q$311)+'СЕТ СН'!$F$16</f>
        <v>0</v>
      </c>
      <c r="R335" s="36">
        <f>SUMIFS(СВЦЭМ!$I$34:$I$777,СВЦЭМ!$A$34:$A$777,$A335,СВЦЭМ!$B$34:$B$777,R$311)+'СЕТ СН'!$F$16</f>
        <v>0</v>
      </c>
      <c r="S335" s="36">
        <f>SUMIFS(СВЦЭМ!$I$34:$I$777,СВЦЭМ!$A$34:$A$777,$A335,СВЦЭМ!$B$34:$B$777,S$311)+'СЕТ СН'!$F$16</f>
        <v>0</v>
      </c>
      <c r="T335" s="36">
        <f>SUMIFS(СВЦЭМ!$I$34:$I$777,СВЦЭМ!$A$34:$A$777,$A335,СВЦЭМ!$B$34:$B$777,T$311)+'СЕТ СН'!$F$16</f>
        <v>0</v>
      </c>
      <c r="U335" s="36">
        <f>SUMIFS(СВЦЭМ!$I$34:$I$777,СВЦЭМ!$A$34:$A$777,$A335,СВЦЭМ!$B$34:$B$777,U$311)+'СЕТ СН'!$F$16</f>
        <v>0</v>
      </c>
      <c r="V335" s="36">
        <f>SUMIFS(СВЦЭМ!$I$34:$I$777,СВЦЭМ!$A$34:$A$777,$A335,СВЦЭМ!$B$34:$B$777,V$311)+'СЕТ СН'!$F$16</f>
        <v>0</v>
      </c>
      <c r="W335" s="36">
        <f>SUMIFS(СВЦЭМ!$I$34:$I$777,СВЦЭМ!$A$34:$A$777,$A335,СВЦЭМ!$B$34:$B$777,W$311)+'СЕТ СН'!$F$16</f>
        <v>0</v>
      </c>
      <c r="X335" s="36">
        <f>SUMIFS(СВЦЭМ!$I$34:$I$777,СВЦЭМ!$A$34:$A$777,$A335,СВЦЭМ!$B$34:$B$777,X$311)+'СЕТ СН'!$F$16</f>
        <v>0</v>
      </c>
      <c r="Y335" s="36">
        <f>SUMIFS(СВЦЭМ!$I$34:$I$777,СВЦЭМ!$A$34:$A$777,$A335,СВЦЭМ!$B$34:$B$777,Y$311)+'СЕТ СН'!$F$16</f>
        <v>0</v>
      </c>
    </row>
    <row r="336" spans="1:25" ht="15.75" hidden="1" x14ac:dyDescent="0.2">
      <c r="A336" s="35">
        <f t="shared" si="9"/>
        <v>44252</v>
      </c>
      <c r="B336" s="36">
        <f>SUMIFS(СВЦЭМ!$I$34:$I$777,СВЦЭМ!$A$34:$A$777,$A336,СВЦЭМ!$B$34:$B$777,B$311)+'СЕТ СН'!$F$16</f>
        <v>0</v>
      </c>
      <c r="C336" s="36">
        <f>SUMIFS(СВЦЭМ!$I$34:$I$777,СВЦЭМ!$A$34:$A$777,$A336,СВЦЭМ!$B$34:$B$777,C$311)+'СЕТ СН'!$F$16</f>
        <v>0</v>
      </c>
      <c r="D336" s="36">
        <f>SUMIFS(СВЦЭМ!$I$34:$I$777,СВЦЭМ!$A$34:$A$777,$A336,СВЦЭМ!$B$34:$B$777,D$311)+'СЕТ СН'!$F$16</f>
        <v>0</v>
      </c>
      <c r="E336" s="36">
        <f>SUMIFS(СВЦЭМ!$I$34:$I$777,СВЦЭМ!$A$34:$A$777,$A336,СВЦЭМ!$B$34:$B$777,E$311)+'СЕТ СН'!$F$16</f>
        <v>0</v>
      </c>
      <c r="F336" s="36">
        <f>SUMIFS(СВЦЭМ!$I$34:$I$777,СВЦЭМ!$A$34:$A$777,$A336,СВЦЭМ!$B$34:$B$777,F$311)+'СЕТ СН'!$F$16</f>
        <v>0</v>
      </c>
      <c r="G336" s="36">
        <f>SUMIFS(СВЦЭМ!$I$34:$I$777,СВЦЭМ!$A$34:$A$777,$A336,СВЦЭМ!$B$34:$B$777,G$311)+'СЕТ СН'!$F$16</f>
        <v>0</v>
      </c>
      <c r="H336" s="36">
        <f>SUMIFS(СВЦЭМ!$I$34:$I$777,СВЦЭМ!$A$34:$A$777,$A336,СВЦЭМ!$B$34:$B$777,H$311)+'СЕТ СН'!$F$16</f>
        <v>0</v>
      </c>
      <c r="I336" s="36">
        <f>SUMIFS(СВЦЭМ!$I$34:$I$777,СВЦЭМ!$A$34:$A$777,$A336,СВЦЭМ!$B$34:$B$777,I$311)+'СЕТ СН'!$F$16</f>
        <v>0</v>
      </c>
      <c r="J336" s="36">
        <f>SUMIFS(СВЦЭМ!$I$34:$I$777,СВЦЭМ!$A$34:$A$777,$A336,СВЦЭМ!$B$34:$B$777,J$311)+'СЕТ СН'!$F$16</f>
        <v>0</v>
      </c>
      <c r="K336" s="36">
        <f>SUMIFS(СВЦЭМ!$I$34:$I$777,СВЦЭМ!$A$34:$A$777,$A336,СВЦЭМ!$B$34:$B$777,K$311)+'СЕТ СН'!$F$16</f>
        <v>0</v>
      </c>
      <c r="L336" s="36">
        <f>SUMIFS(СВЦЭМ!$I$34:$I$777,СВЦЭМ!$A$34:$A$777,$A336,СВЦЭМ!$B$34:$B$777,L$311)+'СЕТ СН'!$F$16</f>
        <v>0</v>
      </c>
      <c r="M336" s="36">
        <f>SUMIFS(СВЦЭМ!$I$34:$I$777,СВЦЭМ!$A$34:$A$777,$A336,СВЦЭМ!$B$34:$B$777,M$311)+'СЕТ СН'!$F$16</f>
        <v>0</v>
      </c>
      <c r="N336" s="36">
        <f>SUMIFS(СВЦЭМ!$I$34:$I$777,СВЦЭМ!$A$34:$A$777,$A336,СВЦЭМ!$B$34:$B$777,N$311)+'СЕТ СН'!$F$16</f>
        <v>0</v>
      </c>
      <c r="O336" s="36">
        <f>SUMIFS(СВЦЭМ!$I$34:$I$777,СВЦЭМ!$A$34:$A$777,$A336,СВЦЭМ!$B$34:$B$777,O$311)+'СЕТ СН'!$F$16</f>
        <v>0</v>
      </c>
      <c r="P336" s="36">
        <f>SUMIFS(СВЦЭМ!$I$34:$I$777,СВЦЭМ!$A$34:$A$777,$A336,СВЦЭМ!$B$34:$B$777,P$311)+'СЕТ СН'!$F$16</f>
        <v>0</v>
      </c>
      <c r="Q336" s="36">
        <f>SUMIFS(СВЦЭМ!$I$34:$I$777,СВЦЭМ!$A$34:$A$777,$A336,СВЦЭМ!$B$34:$B$777,Q$311)+'СЕТ СН'!$F$16</f>
        <v>0</v>
      </c>
      <c r="R336" s="36">
        <f>SUMIFS(СВЦЭМ!$I$34:$I$777,СВЦЭМ!$A$34:$A$777,$A336,СВЦЭМ!$B$34:$B$777,R$311)+'СЕТ СН'!$F$16</f>
        <v>0</v>
      </c>
      <c r="S336" s="36">
        <f>SUMIFS(СВЦЭМ!$I$34:$I$777,СВЦЭМ!$A$34:$A$777,$A336,СВЦЭМ!$B$34:$B$777,S$311)+'СЕТ СН'!$F$16</f>
        <v>0</v>
      </c>
      <c r="T336" s="36">
        <f>SUMIFS(СВЦЭМ!$I$34:$I$777,СВЦЭМ!$A$34:$A$777,$A336,СВЦЭМ!$B$34:$B$777,T$311)+'СЕТ СН'!$F$16</f>
        <v>0</v>
      </c>
      <c r="U336" s="36">
        <f>SUMIFS(СВЦЭМ!$I$34:$I$777,СВЦЭМ!$A$34:$A$777,$A336,СВЦЭМ!$B$34:$B$777,U$311)+'СЕТ СН'!$F$16</f>
        <v>0</v>
      </c>
      <c r="V336" s="36">
        <f>SUMIFS(СВЦЭМ!$I$34:$I$777,СВЦЭМ!$A$34:$A$777,$A336,СВЦЭМ!$B$34:$B$777,V$311)+'СЕТ СН'!$F$16</f>
        <v>0</v>
      </c>
      <c r="W336" s="36">
        <f>SUMIFS(СВЦЭМ!$I$34:$I$777,СВЦЭМ!$A$34:$A$777,$A336,СВЦЭМ!$B$34:$B$777,W$311)+'СЕТ СН'!$F$16</f>
        <v>0</v>
      </c>
      <c r="X336" s="36">
        <f>SUMIFS(СВЦЭМ!$I$34:$I$777,СВЦЭМ!$A$34:$A$777,$A336,СВЦЭМ!$B$34:$B$777,X$311)+'СЕТ СН'!$F$16</f>
        <v>0</v>
      </c>
      <c r="Y336" s="36">
        <f>SUMIFS(СВЦЭМ!$I$34:$I$777,СВЦЭМ!$A$34:$A$777,$A336,СВЦЭМ!$B$34:$B$777,Y$311)+'СЕТ СН'!$F$16</f>
        <v>0</v>
      </c>
    </row>
    <row r="337" spans="1:27" ht="15.75" hidden="1" x14ac:dyDescent="0.2">
      <c r="A337" s="35">
        <f t="shared" si="9"/>
        <v>44253</v>
      </c>
      <c r="B337" s="36">
        <f>SUMIFS(СВЦЭМ!$I$34:$I$777,СВЦЭМ!$A$34:$A$777,$A337,СВЦЭМ!$B$34:$B$777,B$311)+'СЕТ СН'!$F$16</f>
        <v>0</v>
      </c>
      <c r="C337" s="36">
        <f>SUMIFS(СВЦЭМ!$I$34:$I$777,СВЦЭМ!$A$34:$A$777,$A337,СВЦЭМ!$B$34:$B$777,C$311)+'СЕТ СН'!$F$16</f>
        <v>0</v>
      </c>
      <c r="D337" s="36">
        <f>SUMIFS(СВЦЭМ!$I$34:$I$777,СВЦЭМ!$A$34:$A$777,$A337,СВЦЭМ!$B$34:$B$777,D$311)+'СЕТ СН'!$F$16</f>
        <v>0</v>
      </c>
      <c r="E337" s="36">
        <f>SUMIFS(СВЦЭМ!$I$34:$I$777,СВЦЭМ!$A$34:$A$777,$A337,СВЦЭМ!$B$34:$B$777,E$311)+'СЕТ СН'!$F$16</f>
        <v>0</v>
      </c>
      <c r="F337" s="36">
        <f>SUMIFS(СВЦЭМ!$I$34:$I$777,СВЦЭМ!$A$34:$A$777,$A337,СВЦЭМ!$B$34:$B$777,F$311)+'СЕТ СН'!$F$16</f>
        <v>0</v>
      </c>
      <c r="G337" s="36">
        <f>SUMIFS(СВЦЭМ!$I$34:$I$777,СВЦЭМ!$A$34:$A$777,$A337,СВЦЭМ!$B$34:$B$777,G$311)+'СЕТ СН'!$F$16</f>
        <v>0</v>
      </c>
      <c r="H337" s="36">
        <f>SUMIFS(СВЦЭМ!$I$34:$I$777,СВЦЭМ!$A$34:$A$777,$A337,СВЦЭМ!$B$34:$B$777,H$311)+'СЕТ СН'!$F$16</f>
        <v>0</v>
      </c>
      <c r="I337" s="36">
        <f>SUMIFS(СВЦЭМ!$I$34:$I$777,СВЦЭМ!$A$34:$A$777,$A337,СВЦЭМ!$B$34:$B$777,I$311)+'СЕТ СН'!$F$16</f>
        <v>0</v>
      </c>
      <c r="J337" s="36">
        <f>SUMIFS(СВЦЭМ!$I$34:$I$777,СВЦЭМ!$A$34:$A$777,$A337,СВЦЭМ!$B$34:$B$777,J$311)+'СЕТ СН'!$F$16</f>
        <v>0</v>
      </c>
      <c r="K337" s="36">
        <f>SUMIFS(СВЦЭМ!$I$34:$I$777,СВЦЭМ!$A$34:$A$777,$A337,СВЦЭМ!$B$34:$B$777,K$311)+'СЕТ СН'!$F$16</f>
        <v>0</v>
      </c>
      <c r="L337" s="36">
        <f>SUMIFS(СВЦЭМ!$I$34:$I$777,СВЦЭМ!$A$34:$A$777,$A337,СВЦЭМ!$B$34:$B$777,L$311)+'СЕТ СН'!$F$16</f>
        <v>0</v>
      </c>
      <c r="M337" s="36">
        <f>SUMIFS(СВЦЭМ!$I$34:$I$777,СВЦЭМ!$A$34:$A$777,$A337,СВЦЭМ!$B$34:$B$777,M$311)+'СЕТ СН'!$F$16</f>
        <v>0</v>
      </c>
      <c r="N337" s="36">
        <f>SUMIFS(СВЦЭМ!$I$34:$I$777,СВЦЭМ!$A$34:$A$777,$A337,СВЦЭМ!$B$34:$B$777,N$311)+'СЕТ СН'!$F$16</f>
        <v>0</v>
      </c>
      <c r="O337" s="36">
        <f>SUMIFS(СВЦЭМ!$I$34:$I$777,СВЦЭМ!$A$34:$A$777,$A337,СВЦЭМ!$B$34:$B$777,O$311)+'СЕТ СН'!$F$16</f>
        <v>0</v>
      </c>
      <c r="P337" s="36">
        <f>SUMIFS(СВЦЭМ!$I$34:$I$777,СВЦЭМ!$A$34:$A$777,$A337,СВЦЭМ!$B$34:$B$777,P$311)+'СЕТ СН'!$F$16</f>
        <v>0</v>
      </c>
      <c r="Q337" s="36">
        <f>SUMIFS(СВЦЭМ!$I$34:$I$777,СВЦЭМ!$A$34:$A$777,$A337,СВЦЭМ!$B$34:$B$777,Q$311)+'СЕТ СН'!$F$16</f>
        <v>0</v>
      </c>
      <c r="R337" s="36">
        <f>SUMIFS(СВЦЭМ!$I$34:$I$777,СВЦЭМ!$A$34:$A$777,$A337,СВЦЭМ!$B$34:$B$777,R$311)+'СЕТ СН'!$F$16</f>
        <v>0</v>
      </c>
      <c r="S337" s="36">
        <f>SUMIFS(СВЦЭМ!$I$34:$I$777,СВЦЭМ!$A$34:$A$777,$A337,СВЦЭМ!$B$34:$B$777,S$311)+'СЕТ СН'!$F$16</f>
        <v>0</v>
      </c>
      <c r="T337" s="36">
        <f>SUMIFS(СВЦЭМ!$I$34:$I$777,СВЦЭМ!$A$34:$A$777,$A337,СВЦЭМ!$B$34:$B$777,T$311)+'СЕТ СН'!$F$16</f>
        <v>0</v>
      </c>
      <c r="U337" s="36">
        <f>SUMIFS(СВЦЭМ!$I$34:$I$777,СВЦЭМ!$A$34:$A$777,$A337,СВЦЭМ!$B$34:$B$777,U$311)+'СЕТ СН'!$F$16</f>
        <v>0</v>
      </c>
      <c r="V337" s="36">
        <f>SUMIFS(СВЦЭМ!$I$34:$I$777,СВЦЭМ!$A$34:$A$777,$A337,СВЦЭМ!$B$34:$B$777,V$311)+'СЕТ СН'!$F$16</f>
        <v>0</v>
      </c>
      <c r="W337" s="36">
        <f>SUMIFS(СВЦЭМ!$I$34:$I$777,СВЦЭМ!$A$34:$A$777,$A337,СВЦЭМ!$B$34:$B$777,W$311)+'СЕТ СН'!$F$16</f>
        <v>0</v>
      </c>
      <c r="X337" s="36">
        <f>SUMIFS(СВЦЭМ!$I$34:$I$777,СВЦЭМ!$A$34:$A$777,$A337,СВЦЭМ!$B$34:$B$777,X$311)+'СЕТ СН'!$F$16</f>
        <v>0</v>
      </c>
      <c r="Y337" s="36">
        <f>SUMIFS(СВЦЭМ!$I$34:$I$777,СВЦЭМ!$A$34:$A$777,$A337,СВЦЭМ!$B$34:$B$777,Y$311)+'СЕТ СН'!$F$16</f>
        <v>0</v>
      </c>
    </row>
    <row r="338" spans="1:27" ht="15.75" hidden="1" x14ac:dyDescent="0.2">
      <c r="A338" s="35">
        <f t="shared" si="9"/>
        <v>44254</v>
      </c>
      <c r="B338" s="36">
        <f>SUMIFS(СВЦЭМ!$I$34:$I$777,СВЦЭМ!$A$34:$A$777,$A338,СВЦЭМ!$B$34:$B$777,B$311)+'СЕТ СН'!$F$16</f>
        <v>0</v>
      </c>
      <c r="C338" s="36">
        <f>SUMIFS(СВЦЭМ!$I$34:$I$777,СВЦЭМ!$A$34:$A$777,$A338,СВЦЭМ!$B$34:$B$777,C$311)+'СЕТ СН'!$F$16</f>
        <v>0</v>
      </c>
      <c r="D338" s="36">
        <f>SUMIFS(СВЦЭМ!$I$34:$I$777,СВЦЭМ!$A$34:$A$777,$A338,СВЦЭМ!$B$34:$B$777,D$311)+'СЕТ СН'!$F$16</f>
        <v>0</v>
      </c>
      <c r="E338" s="36">
        <f>SUMIFS(СВЦЭМ!$I$34:$I$777,СВЦЭМ!$A$34:$A$777,$A338,СВЦЭМ!$B$34:$B$777,E$311)+'СЕТ СН'!$F$16</f>
        <v>0</v>
      </c>
      <c r="F338" s="36">
        <f>SUMIFS(СВЦЭМ!$I$34:$I$777,СВЦЭМ!$A$34:$A$777,$A338,СВЦЭМ!$B$34:$B$777,F$311)+'СЕТ СН'!$F$16</f>
        <v>0</v>
      </c>
      <c r="G338" s="36">
        <f>SUMIFS(СВЦЭМ!$I$34:$I$777,СВЦЭМ!$A$34:$A$777,$A338,СВЦЭМ!$B$34:$B$777,G$311)+'СЕТ СН'!$F$16</f>
        <v>0</v>
      </c>
      <c r="H338" s="36">
        <f>SUMIFS(СВЦЭМ!$I$34:$I$777,СВЦЭМ!$A$34:$A$777,$A338,СВЦЭМ!$B$34:$B$777,H$311)+'СЕТ СН'!$F$16</f>
        <v>0</v>
      </c>
      <c r="I338" s="36">
        <f>SUMIFS(СВЦЭМ!$I$34:$I$777,СВЦЭМ!$A$34:$A$777,$A338,СВЦЭМ!$B$34:$B$777,I$311)+'СЕТ СН'!$F$16</f>
        <v>0</v>
      </c>
      <c r="J338" s="36">
        <f>SUMIFS(СВЦЭМ!$I$34:$I$777,СВЦЭМ!$A$34:$A$777,$A338,СВЦЭМ!$B$34:$B$777,J$311)+'СЕТ СН'!$F$16</f>
        <v>0</v>
      </c>
      <c r="K338" s="36">
        <f>SUMIFS(СВЦЭМ!$I$34:$I$777,СВЦЭМ!$A$34:$A$777,$A338,СВЦЭМ!$B$34:$B$777,K$311)+'СЕТ СН'!$F$16</f>
        <v>0</v>
      </c>
      <c r="L338" s="36">
        <f>SUMIFS(СВЦЭМ!$I$34:$I$777,СВЦЭМ!$A$34:$A$777,$A338,СВЦЭМ!$B$34:$B$777,L$311)+'СЕТ СН'!$F$16</f>
        <v>0</v>
      </c>
      <c r="M338" s="36">
        <f>SUMIFS(СВЦЭМ!$I$34:$I$777,СВЦЭМ!$A$34:$A$777,$A338,СВЦЭМ!$B$34:$B$777,M$311)+'СЕТ СН'!$F$16</f>
        <v>0</v>
      </c>
      <c r="N338" s="36">
        <f>SUMIFS(СВЦЭМ!$I$34:$I$777,СВЦЭМ!$A$34:$A$777,$A338,СВЦЭМ!$B$34:$B$777,N$311)+'СЕТ СН'!$F$16</f>
        <v>0</v>
      </c>
      <c r="O338" s="36">
        <f>SUMIFS(СВЦЭМ!$I$34:$I$777,СВЦЭМ!$A$34:$A$777,$A338,СВЦЭМ!$B$34:$B$777,O$311)+'СЕТ СН'!$F$16</f>
        <v>0</v>
      </c>
      <c r="P338" s="36">
        <f>SUMIFS(СВЦЭМ!$I$34:$I$777,СВЦЭМ!$A$34:$A$777,$A338,СВЦЭМ!$B$34:$B$777,P$311)+'СЕТ СН'!$F$16</f>
        <v>0</v>
      </c>
      <c r="Q338" s="36">
        <f>SUMIFS(СВЦЭМ!$I$34:$I$777,СВЦЭМ!$A$34:$A$777,$A338,СВЦЭМ!$B$34:$B$777,Q$311)+'СЕТ СН'!$F$16</f>
        <v>0</v>
      </c>
      <c r="R338" s="36">
        <f>SUMIFS(СВЦЭМ!$I$34:$I$777,СВЦЭМ!$A$34:$A$777,$A338,СВЦЭМ!$B$34:$B$777,R$311)+'СЕТ СН'!$F$16</f>
        <v>0</v>
      </c>
      <c r="S338" s="36">
        <f>SUMIFS(СВЦЭМ!$I$34:$I$777,СВЦЭМ!$A$34:$A$777,$A338,СВЦЭМ!$B$34:$B$777,S$311)+'СЕТ СН'!$F$16</f>
        <v>0</v>
      </c>
      <c r="T338" s="36">
        <f>SUMIFS(СВЦЭМ!$I$34:$I$777,СВЦЭМ!$A$34:$A$777,$A338,СВЦЭМ!$B$34:$B$777,T$311)+'СЕТ СН'!$F$16</f>
        <v>0</v>
      </c>
      <c r="U338" s="36">
        <f>SUMIFS(СВЦЭМ!$I$34:$I$777,СВЦЭМ!$A$34:$A$777,$A338,СВЦЭМ!$B$34:$B$777,U$311)+'СЕТ СН'!$F$16</f>
        <v>0</v>
      </c>
      <c r="V338" s="36">
        <f>SUMIFS(СВЦЭМ!$I$34:$I$777,СВЦЭМ!$A$34:$A$777,$A338,СВЦЭМ!$B$34:$B$777,V$311)+'СЕТ СН'!$F$16</f>
        <v>0</v>
      </c>
      <c r="W338" s="36">
        <f>SUMIFS(СВЦЭМ!$I$34:$I$777,СВЦЭМ!$A$34:$A$777,$A338,СВЦЭМ!$B$34:$B$777,W$311)+'СЕТ СН'!$F$16</f>
        <v>0</v>
      </c>
      <c r="X338" s="36">
        <f>SUMIFS(СВЦЭМ!$I$34:$I$777,СВЦЭМ!$A$34:$A$777,$A338,СВЦЭМ!$B$34:$B$777,X$311)+'СЕТ СН'!$F$16</f>
        <v>0</v>
      </c>
      <c r="Y338" s="36">
        <f>SUMIFS(СВЦЭМ!$I$34:$I$777,СВЦЭМ!$A$34:$A$777,$A338,СВЦЭМ!$B$34:$B$777,Y$311)+'СЕТ СН'!$F$16</f>
        <v>0</v>
      </c>
    </row>
    <row r="339" spans="1:27" ht="15.75" hidden="1" x14ac:dyDescent="0.2">
      <c r="A339" s="35">
        <f t="shared" si="9"/>
        <v>44255</v>
      </c>
      <c r="B339" s="36">
        <f>SUMIFS(СВЦЭМ!$I$34:$I$777,СВЦЭМ!$A$34:$A$777,$A339,СВЦЭМ!$B$34:$B$777,B$311)+'СЕТ СН'!$F$16</f>
        <v>0</v>
      </c>
      <c r="C339" s="36">
        <f>SUMIFS(СВЦЭМ!$I$34:$I$777,СВЦЭМ!$A$34:$A$777,$A339,СВЦЭМ!$B$34:$B$777,C$311)+'СЕТ СН'!$F$16</f>
        <v>0</v>
      </c>
      <c r="D339" s="36">
        <f>SUMIFS(СВЦЭМ!$I$34:$I$777,СВЦЭМ!$A$34:$A$777,$A339,СВЦЭМ!$B$34:$B$777,D$311)+'СЕТ СН'!$F$16</f>
        <v>0</v>
      </c>
      <c r="E339" s="36">
        <f>SUMIFS(СВЦЭМ!$I$34:$I$777,СВЦЭМ!$A$34:$A$777,$A339,СВЦЭМ!$B$34:$B$777,E$311)+'СЕТ СН'!$F$16</f>
        <v>0</v>
      </c>
      <c r="F339" s="36">
        <f>SUMIFS(СВЦЭМ!$I$34:$I$777,СВЦЭМ!$A$34:$A$777,$A339,СВЦЭМ!$B$34:$B$777,F$311)+'СЕТ СН'!$F$16</f>
        <v>0</v>
      </c>
      <c r="G339" s="36">
        <f>SUMIFS(СВЦЭМ!$I$34:$I$777,СВЦЭМ!$A$34:$A$777,$A339,СВЦЭМ!$B$34:$B$777,G$311)+'СЕТ СН'!$F$16</f>
        <v>0</v>
      </c>
      <c r="H339" s="36">
        <f>SUMIFS(СВЦЭМ!$I$34:$I$777,СВЦЭМ!$A$34:$A$777,$A339,СВЦЭМ!$B$34:$B$777,H$311)+'СЕТ СН'!$F$16</f>
        <v>0</v>
      </c>
      <c r="I339" s="36">
        <f>SUMIFS(СВЦЭМ!$I$34:$I$777,СВЦЭМ!$A$34:$A$777,$A339,СВЦЭМ!$B$34:$B$777,I$311)+'СЕТ СН'!$F$16</f>
        <v>0</v>
      </c>
      <c r="J339" s="36">
        <f>SUMIFS(СВЦЭМ!$I$34:$I$777,СВЦЭМ!$A$34:$A$777,$A339,СВЦЭМ!$B$34:$B$777,J$311)+'СЕТ СН'!$F$16</f>
        <v>0</v>
      </c>
      <c r="K339" s="36">
        <f>SUMIFS(СВЦЭМ!$I$34:$I$777,СВЦЭМ!$A$34:$A$777,$A339,СВЦЭМ!$B$34:$B$777,K$311)+'СЕТ СН'!$F$16</f>
        <v>0</v>
      </c>
      <c r="L339" s="36">
        <f>SUMIFS(СВЦЭМ!$I$34:$I$777,СВЦЭМ!$A$34:$A$777,$A339,СВЦЭМ!$B$34:$B$777,L$311)+'СЕТ СН'!$F$16</f>
        <v>0</v>
      </c>
      <c r="M339" s="36">
        <f>SUMIFS(СВЦЭМ!$I$34:$I$777,СВЦЭМ!$A$34:$A$777,$A339,СВЦЭМ!$B$34:$B$777,M$311)+'СЕТ СН'!$F$16</f>
        <v>0</v>
      </c>
      <c r="N339" s="36">
        <f>SUMIFS(СВЦЭМ!$I$34:$I$777,СВЦЭМ!$A$34:$A$777,$A339,СВЦЭМ!$B$34:$B$777,N$311)+'СЕТ СН'!$F$16</f>
        <v>0</v>
      </c>
      <c r="O339" s="36">
        <f>SUMIFS(СВЦЭМ!$I$34:$I$777,СВЦЭМ!$A$34:$A$777,$A339,СВЦЭМ!$B$34:$B$777,O$311)+'СЕТ СН'!$F$16</f>
        <v>0</v>
      </c>
      <c r="P339" s="36">
        <f>SUMIFS(СВЦЭМ!$I$34:$I$777,СВЦЭМ!$A$34:$A$777,$A339,СВЦЭМ!$B$34:$B$777,P$311)+'СЕТ СН'!$F$16</f>
        <v>0</v>
      </c>
      <c r="Q339" s="36">
        <f>SUMIFS(СВЦЭМ!$I$34:$I$777,СВЦЭМ!$A$34:$A$777,$A339,СВЦЭМ!$B$34:$B$777,Q$311)+'СЕТ СН'!$F$16</f>
        <v>0</v>
      </c>
      <c r="R339" s="36">
        <f>SUMIFS(СВЦЭМ!$I$34:$I$777,СВЦЭМ!$A$34:$A$777,$A339,СВЦЭМ!$B$34:$B$777,R$311)+'СЕТ СН'!$F$16</f>
        <v>0</v>
      </c>
      <c r="S339" s="36">
        <f>SUMIFS(СВЦЭМ!$I$34:$I$777,СВЦЭМ!$A$34:$A$777,$A339,СВЦЭМ!$B$34:$B$777,S$311)+'СЕТ СН'!$F$16</f>
        <v>0</v>
      </c>
      <c r="T339" s="36">
        <f>SUMIFS(СВЦЭМ!$I$34:$I$777,СВЦЭМ!$A$34:$A$777,$A339,СВЦЭМ!$B$34:$B$777,T$311)+'СЕТ СН'!$F$16</f>
        <v>0</v>
      </c>
      <c r="U339" s="36">
        <f>SUMIFS(СВЦЭМ!$I$34:$I$777,СВЦЭМ!$A$34:$A$777,$A339,СВЦЭМ!$B$34:$B$777,U$311)+'СЕТ СН'!$F$16</f>
        <v>0</v>
      </c>
      <c r="V339" s="36">
        <f>SUMIFS(СВЦЭМ!$I$34:$I$777,СВЦЭМ!$A$34:$A$777,$A339,СВЦЭМ!$B$34:$B$777,V$311)+'СЕТ СН'!$F$16</f>
        <v>0</v>
      </c>
      <c r="W339" s="36">
        <f>SUMIFS(СВЦЭМ!$I$34:$I$777,СВЦЭМ!$A$34:$A$777,$A339,СВЦЭМ!$B$34:$B$777,W$311)+'СЕТ СН'!$F$16</f>
        <v>0</v>
      </c>
      <c r="X339" s="36">
        <f>SUMIFS(СВЦЭМ!$I$34:$I$777,СВЦЭМ!$A$34:$A$777,$A339,СВЦЭМ!$B$34:$B$777,X$311)+'СЕТ СН'!$F$16</f>
        <v>0</v>
      </c>
      <c r="Y339" s="36">
        <f>SUMIFS(СВЦЭМ!$I$34:$I$777,СВЦЭМ!$A$34:$A$777,$A339,СВЦЭМ!$B$34:$B$777,Y$311)+'СЕТ СН'!$F$16</f>
        <v>0</v>
      </c>
    </row>
    <row r="340" spans="1:27" ht="15.75" hidden="1" x14ac:dyDescent="0.2">
      <c r="A340" s="35">
        <f t="shared" si="9"/>
        <v>44256</v>
      </c>
      <c r="B340" s="36">
        <f>SUMIFS(СВЦЭМ!$I$34:$I$777,СВЦЭМ!$A$34:$A$777,$A340,СВЦЭМ!$B$34:$B$777,B$311)+'СЕТ СН'!$F$16</f>
        <v>0</v>
      </c>
      <c r="C340" s="36">
        <f>SUMIFS(СВЦЭМ!$I$34:$I$777,СВЦЭМ!$A$34:$A$777,$A340,СВЦЭМ!$B$34:$B$777,C$311)+'СЕТ СН'!$F$16</f>
        <v>0</v>
      </c>
      <c r="D340" s="36">
        <f>SUMIFS(СВЦЭМ!$I$34:$I$777,СВЦЭМ!$A$34:$A$777,$A340,СВЦЭМ!$B$34:$B$777,D$311)+'СЕТ СН'!$F$16</f>
        <v>0</v>
      </c>
      <c r="E340" s="36">
        <f>SUMIFS(СВЦЭМ!$I$34:$I$777,СВЦЭМ!$A$34:$A$777,$A340,СВЦЭМ!$B$34:$B$777,E$311)+'СЕТ СН'!$F$16</f>
        <v>0</v>
      </c>
      <c r="F340" s="36">
        <f>SUMIFS(СВЦЭМ!$I$34:$I$777,СВЦЭМ!$A$34:$A$777,$A340,СВЦЭМ!$B$34:$B$777,F$311)+'СЕТ СН'!$F$16</f>
        <v>0</v>
      </c>
      <c r="G340" s="36">
        <f>SUMIFS(СВЦЭМ!$I$34:$I$777,СВЦЭМ!$A$34:$A$777,$A340,СВЦЭМ!$B$34:$B$777,G$311)+'СЕТ СН'!$F$16</f>
        <v>0</v>
      </c>
      <c r="H340" s="36">
        <f>SUMIFS(СВЦЭМ!$I$34:$I$777,СВЦЭМ!$A$34:$A$777,$A340,СВЦЭМ!$B$34:$B$777,H$311)+'СЕТ СН'!$F$16</f>
        <v>0</v>
      </c>
      <c r="I340" s="36">
        <f>SUMIFS(СВЦЭМ!$I$34:$I$777,СВЦЭМ!$A$34:$A$777,$A340,СВЦЭМ!$B$34:$B$777,I$311)+'СЕТ СН'!$F$16</f>
        <v>0</v>
      </c>
      <c r="J340" s="36">
        <f>SUMIFS(СВЦЭМ!$I$34:$I$777,СВЦЭМ!$A$34:$A$777,$A340,СВЦЭМ!$B$34:$B$777,J$311)+'СЕТ СН'!$F$16</f>
        <v>0</v>
      </c>
      <c r="K340" s="36">
        <f>SUMIFS(СВЦЭМ!$I$34:$I$777,СВЦЭМ!$A$34:$A$777,$A340,СВЦЭМ!$B$34:$B$777,K$311)+'СЕТ СН'!$F$16</f>
        <v>0</v>
      </c>
      <c r="L340" s="36">
        <f>SUMIFS(СВЦЭМ!$I$34:$I$777,СВЦЭМ!$A$34:$A$777,$A340,СВЦЭМ!$B$34:$B$777,L$311)+'СЕТ СН'!$F$16</f>
        <v>0</v>
      </c>
      <c r="M340" s="36">
        <f>SUMIFS(СВЦЭМ!$I$34:$I$777,СВЦЭМ!$A$34:$A$777,$A340,СВЦЭМ!$B$34:$B$777,M$311)+'СЕТ СН'!$F$16</f>
        <v>0</v>
      </c>
      <c r="N340" s="36">
        <f>SUMIFS(СВЦЭМ!$I$34:$I$777,СВЦЭМ!$A$34:$A$777,$A340,СВЦЭМ!$B$34:$B$777,N$311)+'СЕТ СН'!$F$16</f>
        <v>0</v>
      </c>
      <c r="O340" s="36">
        <f>SUMIFS(СВЦЭМ!$I$34:$I$777,СВЦЭМ!$A$34:$A$777,$A340,СВЦЭМ!$B$34:$B$777,O$311)+'СЕТ СН'!$F$16</f>
        <v>0</v>
      </c>
      <c r="P340" s="36">
        <f>SUMIFS(СВЦЭМ!$I$34:$I$777,СВЦЭМ!$A$34:$A$777,$A340,СВЦЭМ!$B$34:$B$777,P$311)+'СЕТ СН'!$F$16</f>
        <v>0</v>
      </c>
      <c r="Q340" s="36">
        <f>SUMIFS(СВЦЭМ!$I$34:$I$777,СВЦЭМ!$A$34:$A$777,$A340,СВЦЭМ!$B$34:$B$777,Q$311)+'СЕТ СН'!$F$16</f>
        <v>0</v>
      </c>
      <c r="R340" s="36">
        <f>SUMIFS(СВЦЭМ!$I$34:$I$777,СВЦЭМ!$A$34:$A$777,$A340,СВЦЭМ!$B$34:$B$777,R$311)+'СЕТ СН'!$F$16</f>
        <v>0</v>
      </c>
      <c r="S340" s="36">
        <f>SUMIFS(СВЦЭМ!$I$34:$I$777,СВЦЭМ!$A$34:$A$777,$A340,СВЦЭМ!$B$34:$B$777,S$311)+'СЕТ СН'!$F$16</f>
        <v>0</v>
      </c>
      <c r="T340" s="36">
        <f>SUMIFS(СВЦЭМ!$I$34:$I$777,СВЦЭМ!$A$34:$A$777,$A340,СВЦЭМ!$B$34:$B$777,T$311)+'СЕТ СН'!$F$16</f>
        <v>0</v>
      </c>
      <c r="U340" s="36">
        <f>SUMIFS(СВЦЭМ!$I$34:$I$777,СВЦЭМ!$A$34:$A$777,$A340,СВЦЭМ!$B$34:$B$777,U$311)+'СЕТ СН'!$F$16</f>
        <v>0</v>
      </c>
      <c r="V340" s="36">
        <f>SUMIFS(СВЦЭМ!$I$34:$I$777,СВЦЭМ!$A$34:$A$777,$A340,СВЦЭМ!$B$34:$B$777,V$311)+'СЕТ СН'!$F$16</f>
        <v>0</v>
      </c>
      <c r="W340" s="36">
        <f>SUMIFS(СВЦЭМ!$I$34:$I$777,СВЦЭМ!$A$34:$A$777,$A340,СВЦЭМ!$B$34:$B$777,W$311)+'СЕТ СН'!$F$16</f>
        <v>0</v>
      </c>
      <c r="X340" s="36">
        <f>SUMIFS(СВЦЭМ!$I$34:$I$777,СВЦЭМ!$A$34:$A$777,$A340,СВЦЭМ!$B$34:$B$777,X$311)+'СЕТ СН'!$F$16</f>
        <v>0</v>
      </c>
      <c r="Y340" s="36">
        <f>SUMIFS(СВЦЭМ!$I$34:$I$777,СВЦЭМ!$A$34:$A$777,$A340,СВЦЭМ!$B$34:$B$777,Y$311)+'СЕТ СН'!$F$16</f>
        <v>0</v>
      </c>
    </row>
    <row r="341" spans="1:27" ht="15.75" hidden="1" x14ac:dyDescent="0.2">
      <c r="A341" s="35">
        <f t="shared" si="9"/>
        <v>44257</v>
      </c>
      <c r="B341" s="36">
        <f>SUMIFS(СВЦЭМ!$I$34:$I$777,СВЦЭМ!$A$34:$A$777,$A341,СВЦЭМ!$B$34:$B$777,B$311)+'СЕТ СН'!$F$16</f>
        <v>0</v>
      </c>
      <c r="C341" s="36">
        <f>SUMIFS(СВЦЭМ!$I$34:$I$777,СВЦЭМ!$A$34:$A$777,$A341,СВЦЭМ!$B$34:$B$777,C$311)+'СЕТ СН'!$F$16</f>
        <v>0</v>
      </c>
      <c r="D341" s="36">
        <f>SUMIFS(СВЦЭМ!$I$34:$I$777,СВЦЭМ!$A$34:$A$777,$A341,СВЦЭМ!$B$34:$B$777,D$311)+'СЕТ СН'!$F$16</f>
        <v>0</v>
      </c>
      <c r="E341" s="36">
        <f>SUMIFS(СВЦЭМ!$I$34:$I$777,СВЦЭМ!$A$34:$A$777,$A341,СВЦЭМ!$B$34:$B$777,E$311)+'СЕТ СН'!$F$16</f>
        <v>0</v>
      </c>
      <c r="F341" s="36">
        <f>SUMIFS(СВЦЭМ!$I$34:$I$777,СВЦЭМ!$A$34:$A$777,$A341,СВЦЭМ!$B$34:$B$777,F$311)+'СЕТ СН'!$F$16</f>
        <v>0</v>
      </c>
      <c r="G341" s="36">
        <f>SUMIFS(СВЦЭМ!$I$34:$I$777,СВЦЭМ!$A$34:$A$777,$A341,СВЦЭМ!$B$34:$B$777,G$311)+'СЕТ СН'!$F$16</f>
        <v>0</v>
      </c>
      <c r="H341" s="36">
        <f>SUMIFS(СВЦЭМ!$I$34:$I$777,СВЦЭМ!$A$34:$A$777,$A341,СВЦЭМ!$B$34:$B$777,H$311)+'СЕТ СН'!$F$16</f>
        <v>0</v>
      </c>
      <c r="I341" s="36">
        <f>SUMIFS(СВЦЭМ!$I$34:$I$777,СВЦЭМ!$A$34:$A$777,$A341,СВЦЭМ!$B$34:$B$777,I$311)+'СЕТ СН'!$F$16</f>
        <v>0</v>
      </c>
      <c r="J341" s="36">
        <f>SUMIFS(СВЦЭМ!$I$34:$I$777,СВЦЭМ!$A$34:$A$777,$A341,СВЦЭМ!$B$34:$B$777,J$311)+'СЕТ СН'!$F$16</f>
        <v>0</v>
      </c>
      <c r="K341" s="36">
        <f>SUMIFS(СВЦЭМ!$I$34:$I$777,СВЦЭМ!$A$34:$A$777,$A341,СВЦЭМ!$B$34:$B$777,K$311)+'СЕТ СН'!$F$16</f>
        <v>0</v>
      </c>
      <c r="L341" s="36">
        <f>SUMIFS(СВЦЭМ!$I$34:$I$777,СВЦЭМ!$A$34:$A$777,$A341,СВЦЭМ!$B$34:$B$777,L$311)+'СЕТ СН'!$F$16</f>
        <v>0</v>
      </c>
      <c r="M341" s="36">
        <f>SUMIFS(СВЦЭМ!$I$34:$I$777,СВЦЭМ!$A$34:$A$777,$A341,СВЦЭМ!$B$34:$B$777,M$311)+'СЕТ СН'!$F$16</f>
        <v>0</v>
      </c>
      <c r="N341" s="36">
        <f>SUMIFS(СВЦЭМ!$I$34:$I$777,СВЦЭМ!$A$34:$A$777,$A341,СВЦЭМ!$B$34:$B$777,N$311)+'СЕТ СН'!$F$16</f>
        <v>0</v>
      </c>
      <c r="O341" s="36">
        <f>SUMIFS(СВЦЭМ!$I$34:$I$777,СВЦЭМ!$A$34:$A$777,$A341,СВЦЭМ!$B$34:$B$777,O$311)+'СЕТ СН'!$F$16</f>
        <v>0</v>
      </c>
      <c r="P341" s="36">
        <f>SUMIFS(СВЦЭМ!$I$34:$I$777,СВЦЭМ!$A$34:$A$777,$A341,СВЦЭМ!$B$34:$B$777,P$311)+'СЕТ СН'!$F$16</f>
        <v>0</v>
      </c>
      <c r="Q341" s="36">
        <f>SUMIFS(СВЦЭМ!$I$34:$I$777,СВЦЭМ!$A$34:$A$777,$A341,СВЦЭМ!$B$34:$B$777,Q$311)+'СЕТ СН'!$F$16</f>
        <v>0</v>
      </c>
      <c r="R341" s="36">
        <f>SUMIFS(СВЦЭМ!$I$34:$I$777,СВЦЭМ!$A$34:$A$777,$A341,СВЦЭМ!$B$34:$B$777,R$311)+'СЕТ СН'!$F$16</f>
        <v>0</v>
      </c>
      <c r="S341" s="36">
        <f>SUMIFS(СВЦЭМ!$I$34:$I$777,СВЦЭМ!$A$34:$A$777,$A341,СВЦЭМ!$B$34:$B$777,S$311)+'СЕТ СН'!$F$16</f>
        <v>0</v>
      </c>
      <c r="T341" s="36">
        <f>SUMIFS(СВЦЭМ!$I$34:$I$777,СВЦЭМ!$A$34:$A$777,$A341,СВЦЭМ!$B$34:$B$777,T$311)+'СЕТ СН'!$F$16</f>
        <v>0</v>
      </c>
      <c r="U341" s="36">
        <f>SUMIFS(СВЦЭМ!$I$34:$I$777,СВЦЭМ!$A$34:$A$777,$A341,СВЦЭМ!$B$34:$B$777,U$311)+'СЕТ СН'!$F$16</f>
        <v>0</v>
      </c>
      <c r="V341" s="36">
        <f>SUMIFS(СВЦЭМ!$I$34:$I$777,СВЦЭМ!$A$34:$A$777,$A341,СВЦЭМ!$B$34:$B$777,V$311)+'СЕТ СН'!$F$16</f>
        <v>0</v>
      </c>
      <c r="W341" s="36">
        <f>SUMIFS(СВЦЭМ!$I$34:$I$777,СВЦЭМ!$A$34:$A$777,$A341,СВЦЭМ!$B$34:$B$777,W$311)+'СЕТ СН'!$F$16</f>
        <v>0</v>
      </c>
      <c r="X341" s="36">
        <f>SUMIFS(СВЦЭМ!$I$34:$I$777,СВЦЭМ!$A$34:$A$777,$A341,СВЦЭМ!$B$34:$B$777,X$311)+'СЕТ СН'!$F$16</f>
        <v>0</v>
      </c>
      <c r="Y341" s="36">
        <f>SUMIFS(СВЦЭМ!$I$34:$I$777,СВЦЭМ!$A$34:$A$777,$A341,СВЦЭМ!$B$34:$B$777,Y$311)+'СЕТ СН'!$F$16</f>
        <v>0</v>
      </c>
    </row>
    <row r="342" spans="1:27" ht="15.75" hidden="1" x14ac:dyDescent="0.2">
      <c r="A342" s="35">
        <f t="shared" si="9"/>
        <v>44258</v>
      </c>
      <c r="B342" s="36">
        <f>SUMIFS(СВЦЭМ!$I$34:$I$777,СВЦЭМ!$A$34:$A$777,$A342,СВЦЭМ!$B$34:$B$777,B$311)+'СЕТ СН'!$F$16</f>
        <v>0</v>
      </c>
      <c r="C342" s="36">
        <f>SUMIFS(СВЦЭМ!$I$34:$I$777,СВЦЭМ!$A$34:$A$777,$A342,СВЦЭМ!$B$34:$B$777,C$311)+'СЕТ СН'!$F$16</f>
        <v>0</v>
      </c>
      <c r="D342" s="36">
        <f>SUMIFS(СВЦЭМ!$I$34:$I$777,СВЦЭМ!$A$34:$A$777,$A342,СВЦЭМ!$B$34:$B$777,D$311)+'СЕТ СН'!$F$16</f>
        <v>0</v>
      </c>
      <c r="E342" s="36">
        <f>SUMIFS(СВЦЭМ!$I$34:$I$777,СВЦЭМ!$A$34:$A$777,$A342,СВЦЭМ!$B$34:$B$777,E$311)+'СЕТ СН'!$F$16</f>
        <v>0</v>
      </c>
      <c r="F342" s="36">
        <f>SUMIFS(СВЦЭМ!$I$34:$I$777,СВЦЭМ!$A$34:$A$777,$A342,СВЦЭМ!$B$34:$B$777,F$311)+'СЕТ СН'!$F$16</f>
        <v>0</v>
      </c>
      <c r="G342" s="36">
        <f>SUMIFS(СВЦЭМ!$I$34:$I$777,СВЦЭМ!$A$34:$A$777,$A342,СВЦЭМ!$B$34:$B$777,G$311)+'СЕТ СН'!$F$16</f>
        <v>0</v>
      </c>
      <c r="H342" s="36">
        <f>SUMIFS(СВЦЭМ!$I$34:$I$777,СВЦЭМ!$A$34:$A$777,$A342,СВЦЭМ!$B$34:$B$777,H$311)+'СЕТ СН'!$F$16</f>
        <v>0</v>
      </c>
      <c r="I342" s="36">
        <f>SUMIFS(СВЦЭМ!$I$34:$I$777,СВЦЭМ!$A$34:$A$777,$A342,СВЦЭМ!$B$34:$B$777,I$311)+'СЕТ СН'!$F$16</f>
        <v>0</v>
      </c>
      <c r="J342" s="36">
        <f>SUMIFS(СВЦЭМ!$I$34:$I$777,СВЦЭМ!$A$34:$A$777,$A342,СВЦЭМ!$B$34:$B$777,J$311)+'СЕТ СН'!$F$16</f>
        <v>0</v>
      </c>
      <c r="K342" s="36">
        <f>SUMIFS(СВЦЭМ!$I$34:$I$777,СВЦЭМ!$A$34:$A$777,$A342,СВЦЭМ!$B$34:$B$777,K$311)+'СЕТ СН'!$F$16</f>
        <v>0</v>
      </c>
      <c r="L342" s="36">
        <f>SUMIFS(СВЦЭМ!$I$34:$I$777,СВЦЭМ!$A$34:$A$777,$A342,СВЦЭМ!$B$34:$B$777,L$311)+'СЕТ СН'!$F$16</f>
        <v>0</v>
      </c>
      <c r="M342" s="36">
        <f>SUMIFS(СВЦЭМ!$I$34:$I$777,СВЦЭМ!$A$34:$A$777,$A342,СВЦЭМ!$B$34:$B$777,M$311)+'СЕТ СН'!$F$16</f>
        <v>0</v>
      </c>
      <c r="N342" s="36">
        <f>SUMIFS(СВЦЭМ!$I$34:$I$777,СВЦЭМ!$A$34:$A$777,$A342,СВЦЭМ!$B$34:$B$777,N$311)+'СЕТ СН'!$F$16</f>
        <v>0</v>
      </c>
      <c r="O342" s="36">
        <f>SUMIFS(СВЦЭМ!$I$34:$I$777,СВЦЭМ!$A$34:$A$777,$A342,СВЦЭМ!$B$34:$B$777,O$311)+'СЕТ СН'!$F$16</f>
        <v>0</v>
      </c>
      <c r="P342" s="36">
        <f>SUMIFS(СВЦЭМ!$I$34:$I$777,СВЦЭМ!$A$34:$A$777,$A342,СВЦЭМ!$B$34:$B$777,P$311)+'СЕТ СН'!$F$16</f>
        <v>0</v>
      </c>
      <c r="Q342" s="36">
        <f>SUMIFS(СВЦЭМ!$I$34:$I$777,СВЦЭМ!$A$34:$A$777,$A342,СВЦЭМ!$B$34:$B$777,Q$311)+'СЕТ СН'!$F$16</f>
        <v>0</v>
      </c>
      <c r="R342" s="36">
        <f>SUMIFS(СВЦЭМ!$I$34:$I$777,СВЦЭМ!$A$34:$A$777,$A342,СВЦЭМ!$B$34:$B$777,R$311)+'СЕТ СН'!$F$16</f>
        <v>0</v>
      </c>
      <c r="S342" s="36">
        <f>SUMIFS(СВЦЭМ!$I$34:$I$777,СВЦЭМ!$A$34:$A$777,$A342,СВЦЭМ!$B$34:$B$777,S$311)+'СЕТ СН'!$F$16</f>
        <v>0</v>
      </c>
      <c r="T342" s="36">
        <f>SUMIFS(СВЦЭМ!$I$34:$I$777,СВЦЭМ!$A$34:$A$777,$A342,СВЦЭМ!$B$34:$B$777,T$311)+'СЕТ СН'!$F$16</f>
        <v>0</v>
      </c>
      <c r="U342" s="36">
        <f>SUMIFS(СВЦЭМ!$I$34:$I$777,СВЦЭМ!$A$34:$A$777,$A342,СВЦЭМ!$B$34:$B$777,U$311)+'СЕТ СН'!$F$16</f>
        <v>0</v>
      </c>
      <c r="V342" s="36">
        <f>SUMIFS(СВЦЭМ!$I$34:$I$777,СВЦЭМ!$A$34:$A$777,$A342,СВЦЭМ!$B$34:$B$777,V$311)+'СЕТ СН'!$F$16</f>
        <v>0</v>
      </c>
      <c r="W342" s="36">
        <f>SUMIFS(СВЦЭМ!$I$34:$I$777,СВЦЭМ!$A$34:$A$777,$A342,СВЦЭМ!$B$34:$B$777,W$311)+'СЕТ СН'!$F$16</f>
        <v>0</v>
      </c>
      <c r="X342" s="36">
        <f>SUMIFS(СВЦЭМ!$I$34:$I$777,СВЦЭМ!$A$34:$A$777,$A342,СВЦЭМ!$B$34:$B$777,X$311)+'СЕТ СН'!$F$16</f>
        <v>0</v>
      </c>
      <c r="Y342" s="36">
        <f>SUMIFS(СВЦЭМ!$I$34:$I$777,СВЦЭМ!$A$34:$A$777,$A342,СВЦЭМ!$B$34:$B$777,Y$311)+'СЕТ СН'!$F$16</f>
        <v>0</v>
      </c>
    </row>
    <row r="343" spans="1:27" ht="15.75" hidden="1" x14ac:dyDescent="0.2">
      <c r="A343" s="39"/>
      <c r="B343" s="39"/>
      <c r="C343" s="39"/>
      <c r="D343" s="39"/>
      <c r="E343" s="39"/>
      <c r="F343" s="39"/>
      <c r="G343" s="39"/>
      <c r="H343" s="39"/>
      <c r="I343" s="39"/>
      <c r="J343" s="39"/>
      <c r="K343" s="39"/>
      <c r="L343" s="39"/>
      <c r="M343" s="39"/>
      <c r="N343" s="39"/>
      <c r="O343" s="39"/>
      <c r="P343" s="39"/>
      <c r="Q343" s="39"/>
      <c r="R343" s="39"/>
      <c r="S343" s="39"/>
      <c r="T343" s="39"/>
      <c r="U343" s="39"/>
      <c r="V343" s="39"/>
      <c r="W343" s="39"/>
      <c r="X343" s="39"/>
      <c r="Y343" s="39"/>
      <c r="Z343" s="39"/>
    </row>
    <row r="344" spans="1:27" ht="12.75" hidden="1" customHeight="1" x14ac:dyDescent="0.2">
      <c r="A344" s="128" t="s">
        <v>7</v>
      </c>
      <c r="B344" s="131" t="s">
        <v>119</v>
      </c>
      <c r="C344" s="132"/>
      <c r="D344" s="132"/>
      <c r="E344" s="132"/>
      <c r="F344" s="132"/>
      <c r="G344" s="132"/>
      <c r="H344" s="132"/>
      <c r="I344" s="132"/>
      <c r="J344" s="132"/>
      <c r="K344" s="132"/>
      <c r="L344" s="132"/>
      <c r="M344" s="132"/>
      <c r="N344" s="132"/>
      <c r="O344" s="132"/>
      <c r="P344" s="132"/>
      <c r="Q344" s="132"/>
      <c r="R344" s="132"/>
      <c r="S344" s="132"/>
      <c r="T344" s="132"/>
      <c r="U344" s="132"/>
      <c r="V344" s="132"/>
      <c r="W344" s="132"/>
      <c r="X344" s="132"/>
      <c r="Y344" s="133"/>
    </row>
    <row r="345" spans="1:27" ht="12.75" hidden="1" customHeight="1" x14ac:dyDescent="0.2">
      <c r="A345" s="129"/>
      <c r="B345" s="134"/>
      <c r="C345" s="135"/>
      <c r="D345" s="135"/>
      <c r="E345" s="135"/>
      <c r="F345" s="135"/>
      <c r="G345" s="135"/>
      <c r="H345" s="135"/>
      <c r="I345" s="135"/>
      <c r="J345" s="135"/>
      <c r="K345" s="135"/>
      <c r="L345" s="135"/>
      <c r="M345" s="135"/>
      <c r="N345" s="135"/>
      <c r="O345" s="135"/>
      <c r="P345" s="135"/>
      <c r="Q345" s="135"/>
      <c r="R345" s="135"/>
      <c r="S345" s="135"/>
      <c r="T345" s="135"/>
      <c r="U345" s="135"/>
      <c r="V345" s="135"/>
      <c r="W345" s="135"/>
      <c r="X345" s="135"/>
      <c r="Y345" s="136"/>
    </row>
    <row r="346" spans="1:27" s="46" customFormat="1" ht="12.75" hidden="1" customHeight="1" x14ac:dyDescent="0.2">
      <c r="A346" s="130"/>
      <c r="B346" s="34">
        <v>1</v>
      </c>
      <c r="C346" s="34">
        <v>2</v>
      </c>
      <c r="D346" s="34">
        <v>3</v>
      </c>
      <c r="E346" s="34">
        <v>4</v>
      </c>
      <c r="F346" s="34">
        <v>5</v>
      </c>
      <c r="G346" s="34">
        <v>6</v>
      </c>
      <c r="H346" s="34">
        <v>7</v>
      </c>
      <c r="I346" s="34">
        <v>8</v>
      </c>
      <c r="J346" s="34">
        <v>9</v>
      </c>
      <c r="K346" s="34">
        <v>10</v>
      </c>
      <c r="L346" s="34">
        <v>11</v>
      </c>
      <c r="M346" s="34">
        <v>12</v>
      </c>
      <c r="N346" s="34">
        <v>13</v>
      </c>
      <c r="O346" s="34">
        <v>14</v>
      </c>
      <c r="P346" s="34">
        <v>15</v>
      </c>
      <c r="Q346" s="34">
        <v>16</v>
      </c>
      <c r="R346" s="34">
        <v>17</v>
      </c>
      <c r="S346" s="34">
        <v>18</v>
      </c>
      <c r="T346" s="34">
        <v>19</v>
      </c>
      <c r="U346" s="34">
        <v>20</v>
      </c>
      <c r="V346" s="34">
        <v>21</v>
      </c>
      <c r="W346" s="34">
        <v>22</v>
      </c>
      <c r="X346" s="34">
        <v>23</v>
      </c>
      <c r="Y346" s="34">
        <v>24</v>
      </c>
    </row>
    <row r="347" spans="1:27" ht="15.75" hidden="1" customHeight="1" x14ac:dyDescent="0.2">
      <c r="A347" s="35" t="str">
        <f>A312</f>
        <v>01.02.2021</v>
      </c>
      <c r="B347" s="36">
        <f>SUMIFS(СВЦЭМ!$J$34:$J$777,СВЦЭМ!$A$34:$A$777,$A347,СВЦЭМ!$B$34:$B$777,B$346)+'СЕТ СН'!$F$16</f>
        <v>0</v>
      </c>
      <c r="C347" s="36">
        <f>SUMIFS(СВЦЭМ!$J$34:$J$777,СВЦЭМ!$A$34:$A$777,$A347,СВЦЭМ!$B$34:$B$777,C$346)+'СЕТ СН'!$F$16</f>
        <v>0</v>
      </c>
      <c r="D347" s="36">
        <f>SUMIFS(СВЦЭМ!$J$34:$J$777,СВЦЭМ!$A$34:$A$777,$A347,СВЦЭМ!$B$34:$B$777,D$346)+'СЕТ СН'!$F$16</f>
        <v>0</v>
      </c>
      <c r="E347" s="36">
        <f>SUMIFS(СВЦЭМ!$J$34:$J$777,СВЦЭМ!$A$34:$A$777,$A347,СВЦЭМ!$B$34:$B$777,E$346)+'СЕТ СН'!$F$16</f>
        <v>0</v>
      </c>
      <c r="F347" s="36">
        <f>SUMIFS(СВЦЭМ!$J$34:$J$777,СВЦЭМ!$A$34:$A$777,$A347,СВЦЭМ!$B$34:$B$777,F$346)+'СЕТ СН'!$F$16</f>
        <v>0</v>
      </c>
      <c r="G347" s="36">
        <f>SUMIFS(СВЦЭМ!$J$34:$J$777,СВЦЭМ!$A$34:$A$777,$A347,СВЦЭМ!$B$34:$B$777,G$346)+'СЕТ СН'!$F$16</f>
        <v>0</v>
      </c>
      <c r="H347" s="36">
        <f>SUMIFS(СВЦЭМ!$J$34:$J$777,СВЦЭМ!$A$34:$A$777,$A347,СВЦЭМ!$B$34:$B$777,H$346)+'СЕТ СН'!$F$16</f>
        <v>0</v>
      </c>
      <c r="I347" s="36">
        <f>SUMIFS(СВЦЭМ!$J$34:$J$777,СВЦЭМ!$A$34:$A$777,$A347,СВЦЭМ!$B$34:$B$777,I$346)+'СЕТ СН'!$F$16</f>
        <v>0</v>
      </c>
      <c r="J347" s="36">
        <f>SUMIFS(СВЦЭМ!$J$34:$J$777,СВЦЭМ!$A$34:$A$777,$A347,СВЦЭМ!$B$34:$B$777,J$346)+'СЕТ СН'!$F$16</f>
        <v>0</v>
      </c>
      <c r="K347" s="36">
        <f>SUMIFS(СВЦЭМ!$J$34:$J$777,СВЦЭМ!$A$34:$A$777,$A347,СВЦЭМ!$B$34:$B$777,K$346)+'СЕТ СН'!$F$16</f>
        <v>0</v>
      </c>
      <c r="L347" s="36">
        <f>SUMIFS(СВЦЭМ!$J$34:$J$777,СВЦЭМ!$A$34:$A$777,$A347,СВЦЭМ!$B$34:$B$777,L$346)+'СЕТ СН'!$F$16</f>
        <v>0</v>
      </c>
      <c r="M347" s="36">
        <f>SUMIFS(СВЦЭМ!$J$34:$J$777,СВЦЭМ!$A$34:$A$777,$A347,СВЦЭМ!$B$34:$B$777,M$346)+'СЕТ СН'!$F$16</f>
        <v>0</v>
      </c>
      <c r="N347" s="36">
        <f>SUMIFS(СВЦЭМ!$J$34:$J$777,СВЦЭМ!$A$34:$A$777,$A347,СВЦЭМ!$B$34:$B$777,N$346)+'СЕТ СН'!$F$16</f>
        <v>0</v>
      </c>
      <c r="O347" s="36">
        <f>SUMIFS(СВЦЭМ!$J$34:$J$777,СВЦЭМ!$A$34:$A$777,$A347,СВЦЭМ!$B$34:$B$777,O$346)+'СЕТ СН'!$F$16</f>
        <v>0</v>
      </c>
      <c r="P347" s="36">
        <f>SUMIFS(СВЦЭМ!$J$34:$J$777,СВЦЭМ!$A$34:$A$777,$A347,СВЦЭМ!$B$34:$B$777,P$346)+'СЕТ СН'!$F$16</f>
        <v>0</v>
      </c>
      <c r="Q347" s="36">
        <f>SUMIFS(СВЦЭМ!$J$34:$J$777,СВЦЭМ!$A$34:$A$777,$A347,СВЦЭМ!$B$34:$B$777,Q$346)+'СЕТ СН'!$F$16</f>
        <v>0</v>
      </c>
      <c r="R347" s="36">
        <f>SUMIFS(СВЦЭМ!$J$34:$J$777,СВЦЭМ!$A$34:$A$777,$A347,СВЦЭМ!$B$34:$B$777,R$346)+'СЕТ СН'!$F$16</f>
        <v>0</v>
      </c>
      <c r="S347" s="36">
        <f>SUMIFS(СВЦЭМ!$J$34:$J$777,СВЦЭМ!$A$34:$A$777,$A347,СВЦЭМ!$B$34:$B$777,S$346)+'СЕТ СН'!$F$16</f>
        <v>0</v>
      </c>
      <c r="T347" s="36">
        <f>SUMIFS(СВЦЭМ!$J$34:$J$777,СВЦЭМ!$A$34:$A$777,$A347,СВЦЭМ!$B$34:$B$777,T$346)+'СЕТ СН'!$F$16</f>
        <v>0</v>
      </c>
      <c r="U347" s="36">
        <f>SUMIFS(СВЦЭМ!$J$34:$J$777,СВЦЭМ!$A$34:$A$777,$A347,СВЦЭМ!$B$34:$B$777,U$346)+'СЕТ СН'!$F$16</f>
        <v>0</v>
      </c>
      <c r="V347" s="36">
        <f>SUMIFS(СВЦЭМ!$J$34:$J$777,СВЦЭМ!$A$34:$A$777,$A347,СВЦЭМ!$B$34:$B$777,V$346)+'СЕТ СН'!$F$16</f>
        <v>0</v>
      </c>
      <c r="W347" s="36">
        <f>SUMIFS(СВЦЭМ!$J$34:$J$777,СВЦЭМ!$A$34:$A$777,$A347,СВЦЭМ!$B$34:$B$777,W$346)+'СЕТ СН'!$F$16</f>
        <v>0</v>
      </c>
      <c r="X347" s="36">
        <f>SUMIFS(СВЦЭМ!$J$34:$J$777,СВЦЭМ!$A$34:$A$777,$A347,СВЦЭМ!$B$34:$B$777,X$346)+'СЕТ СН'!$F$16</f>
        <v>0</v>
      </c>
      <c r="Y347" s="36">
        <f>SUMIFS(СВЦЭМ!$J$34:$J$777,СВЦЭМ!$A$34:$A$777,$A347,СВЦЭМ!$B$34:$B$777,Y$346)+'СЕТ СН'!$F$16</f>
        <v>0</v>
      </c>
      <c r="AA347" s="45"/>
    </row>
    <row r="348" spans="1:27" ht="15.75" hidden="1" x14ac:dyDescent="0.2">
      <c r="A348" s="35">
        <f>A347+1</f>
        <v>44229</v>
      </c>
      <c r="B348" s="36">
        <f>SUMIFS(СВЦЭМ!$J$34:$J$777,СВЦЭМ!$A$34:$A$777,$A348,СВЦЭМ!$B$34:$B$777,B$346)+'СЕТ СН'!$F$16</f>
        <v>0</v>
      </c>
      <c r="C348" s="36">
        <f>SUMIFS(СВЦЭМ!$J$34:$J$777,СВЦЭМ!$A$34:$A$777,$A348,СВЦЭМ!$B$34:$B$777,C$346)+'СЕТ СН'!$F$16</f>
        <v>0</v>
      </c>
      <c r="D348" s="36">
        <f>SUMIFS(СВЦЭМ!$J$34:$J$777,СВЦЭМ!$A$34:$A$777,$A348,СВЦЭМ!$B$34:$B$777,D$346)+'СЕТ СН'!$F$16</f>
        <v>0</v>
      </c>
      <c r="E348" s="36">
        <f>SUMIFS(СВЦЭМ!$J$34:$J$777,СВЦЭМ!$A$34:$A$777,$A348,СВЦЭМ!$B$34:$B$777,E$346)+'СЕТ СН'!$F$16</f>
        <v>0</v>
      </c>
      <c r="F348" s="36">
        <f>SUMIFS(СВЦЭМ!$J$34:$J$777,СВЦЭМ!$A$34:$A$777,$A348,СВЦЭМ!$B$34:$B$777,F$346)+'СЕТ СН'!$F$16</f>
        <v>0</v>
      </c>
      <c r="G348" s="36">
        <f>SUMIFS(СВЦЭМ!$J$34:$J$777,СВЦЭМ!$A$34:$A$777,$A348,СВЦЭМ!$B$34:$B$777,G$346)+'СЕТ СН'!$F$16</f>
        <v>0</v>
      </c>
      <c r="H348" s="36">
        <f>SUMIFS(СВЦЭМ!$J$34:$J$777,СВЦЭМ!$A$34:$A$777,$A348,СВЦЭМ!$B$34:$B$777,H$346)+'СЕТ СН'!$F$16</f>
        <v>0</v>
      </c>
      <c r="I348" s="36">
        <f>SUMIFS(СВЦЭМ!$J$34:$J$777,СВЦЭМ!$A$34:$A$777,$A348,СВЦЭМ!$B$34:$B$777,I$346)+'СЕТ СН'!$F$16</f>
        <v>0</v>
      </c>
      <c r="J348" s="36">
        <f>SUMIFS(СВЦЭМ!$J$34:$J$777,СВЦЭМ!$A$34:$A$777,$A348,СВЦЭМ!$B$34:$B$777,J$346)+'СЕТ СН'!$F$16</f>
        <v>0</v>
      </c>
      <c r="K348" s="36">
        <f>SUMIFS(СВЦЭМ!$J$34:$J$777,СВЦЭМ!$A$34:$A$777,$A348,СВЦЭМ!$B$34:$B$777,K$346)+'СЕТ СН'!$F$16</f>
        <v>0</v>
      </c>
      <c r="L348" s="36">
        <f>SUMIFS(СВЦЭМ!$J$34:$J$777,СВЦЭМ!$A$34:$A$777,$A348,СВЦЭМ!$B$34:$B$777,L$346)+'СЕТ СН'!$F$16</f>
        <v>0</v>
      </c>
      <c r="M348" s="36">
        <f>SUMIFS(СВЦЭМ!$J$34:$J$777,СВЦЭМ!$A$34:$A$777,$A348,СВЦЭМ!$B$34:$B$777,M$346)+'СЕТ СН'!$F$16</f>
        <v>0</v>
      </c>
      <c r="N348" s="36">
        <f>SUMIFS(СВЦЭМ!$J$34:$J$777,СВЦЭМ!$A$34:$A$777,$A348,СВЦЭМ!$B$34:$B$777,N$346)+'СЕТ СН'!$F$16</f>
        <v>0</v>
      </c>
      <c r="O348" s="36">
        <f>SUMIFS(СВЦЭМ!$J$34:$J$777,СВЦЭМ!$A$34:$A$777,$A348,СВЦЭМ!$B$34:$B$777,O$346)+'СЕТ СН'!$F$16</f>
        <v>0</v>
      </c>
      <c r="P348" s="36">
        <f>SUMIFS(СВЦЭМ!$J$34:$J$777,СВЦЭМ!$A$34:$A$777,$A348,СВЦЭМ!$B$34:$B$777,P$346)+'СЕТ СН'!$F$16</f>
        <v>0</v>
      </c>
      <c r="Q348" s="36">
        <f>SUMIFS(СВЦЭМ!$J$34:$J$777,СВЦЭМ!$A$34:$A$777,$A348,СВЦЭМ!$B$34:$B$777,Q$346)+'СЕТ СН'!$F$16</f>
        <v>0</v>
      </c>
      <c r="R348" s="36">
        <f>SUMIFS(СВЦЭМ!$J$34:$J$777,СВЦЭМ!$A$34:$A$777,$A348,СВЦЭМ!$B$34:$B$777,R$346)+'СЕТ СН'!$F$16</f>
        <v>0</v>
      </c>
      <c r="S348" s="36">
        <f>SUMIFS(СВЦЭМ!$J$34:$J$777,СВЦЭМ!$A$34:$A$777,$A348,СВЦЭМ!$B$34:$B$777,S$346)+'СЕТ СН'!$F$16</f>
        <v>0</v>
      </c>
      <c r="T348" s="36">
        <f>SUMIFS(СВЦЭМ!$J$34:$J$777,СВЦЭМ!$A$34:$A$777,$A348,СВЦЭМ!$B$34:$B$777,T$346)+'СЕТ СН'!$F$16</f>
        <v>0</v>
      </c>
      <c r="U348" s="36">
        <f>SUMIFS(СВЦЭМ!$J$34:$J$777,СВЦЭМ!$A$34:$A$777,$A348,СВЦЭМ!$B$34:$B$777,U$346)+'СЕТ СН'!$F$16</f>
        <v>0</v>
      </c>
      <c r="V348" s="36">
        <f>SUMIFS(СВЦЭМ!$J$34:$J$777,СВЦЭМ!$A$34:$A$777,$A348,СВЦЭМ!$B$34:$B$777,V$346)+'СЕТ СН'!$F$16</f>
        <v>0</v>
      </c>
      <c r="W348" s="36">
        <f>SUMIFS(СВЦЭМ!$J$34:$J$777,СВЦЭМ!$A$34:$A$777,$A348,СВЦЭМ!$B$34:$B$777,W$346)+'СЕТ СН'!$F$16</f>
        <v>0</v>
      </c>
      <c r="X348" s="36">
        <f>SUMIFS(СВЦЭМ!$J$34:$J$777,СВЦЭМ!$A$34:$A$777,$A348,СВЦЭМ!$B$34:$B$777,X$346)+'СЕТ СН'!$F$16</f>
        <v>0</v>
      </c>
      <c r="Y348" s="36">
        <f>SUMIFS(СВЦЭМ!$J$34:$J$777,СВЦЭМ!$A$34:$A$777,$A348,СВЦЭМ!$B$34:$B$777,Y$346)+'СЕТ СН'!$F$16</f>
        <v>0</v>
      </c>
    </row>
    <row r="349" spans="1:27" ht="15.75" hidden="1" x14ac:dyDescent="0.2">
      <c r="A349" s="35">
        <f t="shared" ref="A349:A377" si="10">A348+1</f>
        <v>44230</v>
      </c>
      <c r="B349" s="36">
        <f>SUMIFS(СВЦЭМ!$J$34:$J$777,СВЦЭМ!$A$34:$A$777,$A349,СВЦЭМ!$B$34:$B$777,B$346)+'СЕТ СН'!$F$16</f>
        <v>0</v>
      </c>
      <c r="C349" s="36">
        <f>SUMIFS(СВЦЭМ!$J$34:$J$777,СВЦЭМ!$A$34:$A$777,$A349,СВЦЭМ!$B$34:$B$777,C$346)+'СЕТ СН'!$F$16</f>
        <v>0</v>
      </c>
      <c r="D349" s="36">
        <f>SUMIFS(СВЦЭМ!$J$34:$J$777,СВЦЭМ!$A$34:$A$777,$A349,СВЦЭМ!$B$34:$B$777,D$346)+'СЕТ СН'!$F$16</f>
        <v>0</v>
      </c>
      <c r="E349" s="36">
        <f>SUMIFS(СВЦЭМ!$J$34:$J$777,СВЦЭМ!$A$34:$A$777,$A349,СВЦЭМ!$B$34:$B$777,E$346)+'СЕТ СН'!$F$16</f>
        <v>0</v>
      </c>
      <c r="F349" s="36">
        <f>SUMIFS(СВЦЭМ!$J$34:$J$777,СВЦЭМ!$A$34:$A$777,$A349,СВЦЭМ!$B$34:$B$777,F$346)+'СЕТ СН'!$F$16</f>
        <v>0</v>
      </c>
      <c r="G349" s="36">
        <f>SUMIFS(СВЦЭМ!$J$34:$J$777,СВЦЭМ!$A$34:$A$777,$A349,СВЦЭМ!$B$34:$B$777,G$346)+'СЕТ СН'!$F$16</f>
        <v>0</v>
      </c>
      <c r="H349" s="36">
        <f>SUMIFS(СВЦЭМ!$J$34:$J$777,СВЦЭМ!$A$34:$A$777,$A349,СВЦЭМ!$B$34:$B$777,H$346)+'СЕТ СН'!$F$16</f>
        <v>0</v>
      </c>
      <c r="I349" s="36">
        <f>SUMIFS(СВЦЭМ!$J$34:$J$777,СВЦЭМ!$A$34:$A$777,$A349,СВЦЭМ!$B$34:$B$777,I$346)+'СЕТ СН'!$F$16</f>
        <v>0</v>
      </c>
      <c r="J349" s="36">
        <f>SUMIFS(СВЦЭМ!$J$34:$J$777,СВЦЭМ!$A$34:$A$777,$A349,СВЦЭМ!$B$34:$B$777,J$346)+'СЕТ СН'!$F$16</f>
        <v>0</v>
      </c>
      <c r="K349" s="36">
        <f>SUMIFS(СВЦЭМ!$J$34:$J$777,СВЦЭМ!$A$34:$A$777,$A349,СВЦЭМ!$B$34:$B$777,K$346)+'СЕТ СН'!$F$16</f>
        <v>0</v>
      </c>
      <c r="L349" s="36">
        <f>SUMIFS(СВЦЭМ!$J$34:$J$777,СВЦЭМ!$A$34:$A$777,$A349,СВЦЭМ!$B$34:$B$777,L$346)+'СЕТ СН'!$F$16</f>
        <v>0</v>
      </c>
      <c r="M349" s="36">
        <f>SUMIFS(СВЦЭМ!$J$34:$J$777,СВЦЭМ!$A$34:$A$777,$A349,СВЦЭМ!$B$34:$B$777,M$346)+'СЕТ СН'!$F$16</f>
        <v>0</v>
      </c>
      <c r="N349" s="36">
        <f>SUMIFS(СВЦЭМ!$J$34:$J$777,СВЦЭМ!$A$34:$A$777,$A349,СВЦЭМ!$B$34:$B$777,N$346)+'СЕТ СН'!$F$16</f>
        <v>0</v>
      </c>
      <c r="O349" s="36">
        <f>SUMIFS(СВЦЭМ!$J$34:$J$777,СВЦЭМ!$A$34:$A$777,$A349,СВЦЭМ!$B$34:$B$777,O$346)+'СЕТ СН'!$F$16</f>
        <v>0</v>
      </c>
      <c r="P349" s="36">
        <f>SUMIFS(СВЦЭМ!$J$34:$J$777,СВЦЭМ!$A$34:$A$777,$A349,СВЦЭМ!$B$34:$B$777,P$346)+'СЕТ СН'!$F$16</f>
        <v>0</v>
      </c>
      <c r="Q349" s="36">
        <f>SUMIFS(СВЦЭМ!$J$34:$J$777,СВЦЭМ!$A$34:$A$777,$A349,СВЦЭМ!$B$34:$B$777,Q$346)+'СЕТ СН'!$F$16</f>
        <v>0</v>
      </c>
      <c r="R349" s="36">
        <f>SUMIFS(СВЦЭМ!$J$34:$J$777,СВЦЭМ!$A$34:$A$777,$A349,СВЦЭМ!$B$34:$B$777,R$346)+'СЕТ СН'!$F$16</f>
        <v>0</v>
      </c>
      <c r="S349" s="36">
        <f>SUMIFS(СВЦЭМ!$J$34:$J$777,СВЦЭМ!$A$34:$A$777,$A349,СВЦЭМ!$B$34:$B$777,S$346)+'СЕТ СН'!$F$16</f>
        <v>0</v>
      </c>
      <c r="T349" s="36">
        <f>SUMIFS(СВЦЭМ!$J$34:$J$777,СВЦЭМ!$A$34:$A$777,$A349,СВЦЭМ!$B$34:$B$777,T$346)+'СЕТ СН'!$F$16</f>
        <v>0</v>
      </c>
      <c r="U349" s="36">
        <f>SUMIFS(СВЦЭМ!$J$34:$J$777,СВЦЭМ!$A$34:$A$777,$A349,СВЦЭМ!$B$34:$B$777,U$346)+'СЕТ СН'!$F$16</f>
        <v>0</v>
      </c>
      <c r="V349" s="36">
        <f>SUMIFS(СВЦЭМ!$J$34:$J$777,СВЦЭМ!$A$34:$A$777,$A349,СВЦЭМ!$B$34:$B$777,V$346)+'СЕТ СН'!$F$16</f>
        <v>0</v>
      </c>
      <c r="W349" s="36">
        <f>SUMIFS(СВЦЭМ!$J$34:$J$777,СВЦЭМ!$A$34:$A$777,$A349,СВЦЭМ!$B$34:$B$777,W$346)+'СЕТ СН'!$F$16</f>
        <v>0</v>
      </c>
      <c r="X349" s="36">
        <f>SUMIFS(СВЦЭМ!$J$34:$J$777,СВЦЭМ!$A$34:$A$777,$A349,СВЦЭМ!$B$34:$B$777,X$346)+'СЕТ СН'!$F$16</f>
        <v>0</v>
      </c>
      <c r="Y349" s="36">
        <f>SUMIFS(СВЦЭМ!$J$34:$J$777,СВЦЭМ!$A$34:$A$777,$A349,СВЦЭМ!$B$34:$B$777,Y$346)+'СЕТ СН'!$F$16</f>
        <v>0</v>
      </c>
    </row>
    <row r="350" spans="1:27" ht="15.75" hidden="1" x14ac:dyDescent="0.2">
      <c r="A350" s="35">
        <f t="shared" si="10"/>
        <v>44231</v>
      </c>
      <c r="B350" s="36">
        <f>SUMIFS(СВЦЭМ!$J$34:$J$777,СВЦЭМ!$A$34:$A$777,$A350,СВЦЭМ!$B$34:$B$777,B$346)+'СЕТ СН'!$F$16</f>
        <v>0</v>
      </c>
      <c r="C350" s="36">
        <f>SUMIFS(СВЦЭМ!$J$34:$J$777,СВЦЭМ!$A$34:$A$777,$A350,СВЦЭМ!$B$34:$B$777,C$346)+'СЕТ СН'!$F$16</f>
        <v>0</v>
      </c>
      <c r="D350" s="36">
        <f>SUMIFS(СВЦЭМ!$J$34:$J$777,СВЦЭМ!$A$34:$A$777,$A350,СВЦЭМ!$B$34:$B$777,D$346)+'СЕТ СН'!$F$16</f>
        <v>0</v>
      </c>
      <c r="E350" s="36">
        <f>SUMIFS(СВЦЭМ!$J$34:$J$777,СВЦЭМ!$A$34:$A$777,$A350,СВЦЭМ!$B$34:$B$777,E$346)+'СЕТ СН'!$F$16</f>
        <v>0</v>
      </c>
      <c r="F350" s="36">
        <f>SUMIFS(СВЦЭМ!$J$34:$J$777,СВЦЭМ!$A$34:$A$777,$A350,СВЦЭМ!$B$34:$B$777,F$346)+'СЕТ СН'!$F$16</f>
        <v>0</v>
      </c>
      <c r="G350" s="36">
        <f>SUMIFS(СВЦЭМ!$J$34:$J$777,СВЦЭМ!$A$34:$A$777,$A350,СВЦЭМ!$B$34:$B$777,G$346)+'СЕТ СН'!$F$16</f>
        <v>0</v>
      </c>
      <c r="H350" s="36">
        <f>SUMIFS(СВЦЭМ!$J$34:$J$777,СВЦЭМ!$A$34:$A$777,$A350,СВЦЭМ!$B$34:$B$777,H$346)+'СЕТ СН'!$F$16</f>
        <v>0</v>
      </c>
      <c r="I350" s="36">
        <f>SUMIFS(СВЦЭМ!$J$34:$J$777,СВЦЭМ!$A$34:$A$777,$A350,СВЦЭМ!$B$34:$B$777,I$346)+'СЕТ СН'!$F$16</f>
        <v>0</v>
      </c>
      <c r="J350" s="36">
        <f>SUMIFS(СВЦЭМ!$J$34:$J$777,СВЦЭМ!$A$34:$A$777,$A350,СВЦЭМ!$B$34:$B$777,J$346)+'СЕТ СН'!$F$16</f>
        <v>0</v>
      </c>
      <c r="K350" s="36">
        <f>SUMIFS(СВЦЭМ!$J$34:$J$777,СВЦЭМ!$A$34:$A$777,$A350,СВЦЭМ!$B$34:$B$777,K$346)+'СЕТ СН'!$F$16</f>
        <v>0</v>
      </c>
      <c r="L350" s="36">
        <f>SUMIFS(СВЦЭМ!$J$34:$J$777,СВЦЭМ!$A$34:$A$777,$A350,СВЦЭМ!$B$34:$B$777,L$346)+'СЕТ СН'!$F$16</f>
        <v>0</v>
      </c>
      <c r="M350" s="36">
        <f>SUMIFS(СВЦЭМ!$J$34:$J$777,СВЦЭМ!$A$34:$A$777,$A350,СВЦЭМ!$B$34:$B$777,M$346)+'СЕТ СН'!$F$16</f>
        <v>0</v>
      </c>
      <c r="N350" s="36">
        <f>SUMIFS(СВЦЭМ!$J$34:$J$777,СВЦЭМ!$A$34:$A$777,$A350,СВЦЭМ!$B$34:$B$777,N$346)+'СЕТ СН'!$F$16</f>
        <v>0</v>
      </c>
      <c r="O350" s="36">
        <f>SUMIFS(СВЦЭМ!$J$34:$J$777,СВЦЭМ!$A$34:$A$777,$A350,СВЦЭМ!$B$34:$B$777,O$346)+'СЕТ СН'!$F$16</f>
        <v>0</v>
      </c>
      <c r="P350" s="36">
        <f>SUMIFS(СВЦЭМ!$J$34:$J$777,СВЦЭМ!$A$34:$A$777,$A350,СВЦЭМ!$B$34:$B$777,P$346)+'СЕТ СН'!$F$16</f>
        <v>0</v>
      </c>
      <c r="Q350" s="36">
        <f>SUMIFS(СВЦЭМ!$J$34:$J$777,СВЦЭМ!$A$34:$A$777,$A350,СВЦЭМ!$B$34:$B$777,Q$346)+'СЕТ СН'!$F$16</f>
        <v>0</v>
      </c>
      <c r="R350" s="36">
        <f>SUMIFS(СВЦЭМ!$J$34:$J$777,СВЦЭМ!$A$34:$A$777,$A350,СВЦЭМ!$B$34:$B$777,R$346)+'СЕТ СН'!$F$16</f>
        <v>0</v>
      </c>
      <c r="S350" s="36">
        <f>SUMIFS(СВЦЭМ!$J$34:$J$777,СВЦЭМ!$A$34:$A$777,$A350,СВЦЭМ!$B$34:$B$777,S$346)+'СЕТ СН'!$F$16</f>
        <v>0</v>
      </c>
      <c r="T350" s="36">
        <f>SUMIFS(СВЦЭМ!$J$34:$J$777,СВЦЭМ!$A$34:$A$777,$A350,СВЦЭМ!$B$34:$B$777,T$346)+'СЕТ СН'!$F$16</f>
        <v>0</v>
      </c>
      <c r="U350" s="36">
        <f>SUMIFS(СВЦЭМ!$J$34:$J$777,СВЦЭМ!$A$34:$A$777,$A350,СВЦЭМ!$B$34:$B$777,U$346)+'СЕТ СН'!$F$16</f>
        <v>0</v>
      </c>
      <c r="V350" s="36">
        <f>SUMIFS(СВЦЭМ!$J$34:$J$777,СВЦЭМ!$A$34:$A$777,$A350,СВЦЭМ!$B$34:$B$777,V$346)+'СЕТ СН'!$F$16</f>
        <v>0</v>
      </c>
      <c r="W350" s="36">
        <f>SUMIFS(СВЦЭМ!$J$34:$J$777,СВЦЭМ!$A$34:$A$777,$A350,СВЦЭМ!$B$34:$B$777,W$346)+'СЕТ СН'!$F$16</f>
        <v>0</v>
      </c>
      <c r="X350" s="36">
        <f>SUMIFS(СВЦЭМ!$J$34:$J$777,СВЦЭМ!$A$34:$A$777,$A350,СВЦЭМ!$B$34:$B$777,X$346)+'СЕТ СН'!$F$16</f>
        <v>0</v>
      </c>
      <c r="Y350" s="36">
        <f>SUMIFS(СВЦЭМ!$J$34:$J$777,СВЦЭМ!$A$34:$A$777,$A350,СВЦЭМ!$B$34:$B$777,Y$346)+'СЕТ СН'!$F$16</f>
        <v>0</v>
      </c>
    </row>
    <row r="351" spans="1:27" ht="15.75" hidden="1" x14ac:dyDescent="0.2">
      <c r="A351" s="35">
        <f t="shared" si="10"/>
        <v>44232</v>
      </c>
      <c r="B351" s="36">
        <f>SUMIFS(СВЦЭМ!$J$34:$J$777,СВЦЭМ!$A$34:$A$777,$A351,СВЦЭМ!$B$34:$B$777,B$346)+'СЕТ СН'!$F$16</f>
        <v>0</v>
      </c>
      <c r="C351" s="36">
        <f>SUMIFS(СВЦЭМ!$J$34:$J$777,СВЦЭМ!$A$34:$A$777,$A351,СВЦЭМ!$B$34:$B$777,C$346)+'СЕТ СН'!$F$16</f>
        <v>0</v>
      </c>
      <c r="D351" s="36">
        <f>SUMIFS(СВЦЭМ!$J$34:$J$777,СВЦЭМ!$A$34:$A$777,$A351,СВЦЭМ!$B$34:$B$777,D$346)+'СЕТ СН'!$F$16</f>
        <v>0</v>
      </c>
      <c r="E351" s="36">
        <f>SUMIFS(СВЦЭМ!$J$34:$J$777,СВЦЭМ!$A$34:$A$777,$A351,СВЦЭМ!$B$34:$B$777,E$346)+'СЕТ СН'!$F$16</f>
        <v>0</v>
      </c>
      <c r="F351" s="36">
        <f>SUMIFS(СВЦЭМ!$J$34:$J$777,СВЦЭМ!$A$34:$A$777,$A351,СВЦЭМ!$B$34:$B$777,F$346)+'СЕТ СН'!$F$16</f>
        <v>0</v>
      </c>
      <c r="G351" s="36">
        <f>SUMIFS(СВЦЭМ!$J$34:$J$777,СВЦЭМ!$A$34:$A$777,$A351,СВЦЭМ!$B$34:$B$777,G$346)+'СЕТ СН'!$F$16</f>
        <v>0</v>
      </c>
      <c r="H351" s="36">
        <f>SUMIFS(СВЦЭМ!$J$34:$J$777,СВЦЭМ!$A$34:$A$777,$A351,СВЦЭМ!$B$34:$B$777,H$346)+'СЕТ СН'!$F$16</f>
        <v>0</v>
      </c>
      <c r="I351" s="36">
        <f>SUMIFS(СВЦЭМ!$J$34:$J$777,СВЦЭМ!$A$34:$A$777,$A351,СВЦЭМ!$B$34:$B$777,I$346)+'СЕТ СН'!$F$16</f>
        <v>0</v>
      </c>
      <c r="J351" s="36">
        <f>SUMIFS(СВЦЭМ!$J$34:$J$777,СВЦЭМ!$A$34:$A$777,$A351,СВЦЭМ!$B$34:$B$777,J$346)+'СЕТ СН'!$F$16</f>
        <v>0</v>
      </c>
      <c r="K351" s="36">
        <f>SUMIFS(СВЦЭМ!$J$34:$J$777,СВЦЭМ!$A$34:$A$777,$A351,СВЦЭМ!$B$34:$B$777,K$346)+'СЕТ СН'!$F$16</f>
        <v>0</v>
      </c>
      <c r="L351" s="36">
        <f>SUMIFS(СВЦЭМ!$J$34:$J$777,СВЦЭМ!$A$34:$A$777,$A351,СВЦЭМ!$B$34:$B$777,L$346)+'СЕТ СН'!$F$16</f>
        <v>0</v>
      </c>
      <c r="M351" s="36">
        <f>SUMIFS(СВЦЭМ!$J$34:$J$777,СВЦЭМ!$A$34:$A$777,$A351,СВЦЭМ!$B$34:$B$777,M$346)+'СЕТ СН'!$F$16</f>
        <v>0</v>
      </c>
      <c r="N351" s="36">
        <f>SUMIFS(СВЦЭМ!$J$34:$J$777,СВЦЭМ!$A$34:$A$777,$A351,СВЦЭМ!$B$34:$B$777,N$346)+'СЕТ СН'!$F$16</f>
        <v>0</v>
      </c>
      <c r="O351" s="36">
        <f>SUMIFS(СВЦЭМ!$J$34:$J$777,СВЦЭМ!$A$34:$A$777,$A351,СВЦЭМ!$B$34:$B$777,O$346)+'СЕТ СН'!$F$16</f>
        <v>0</v>
      </c>
      <c r="P351" s="36">
        <f>SUMIFS(СВЦЭМ!$J$34:$J$777,СВЦЭМ!$A$34:$A$777,$A351,СВЦЭМ!$B$34:$B$777,P$346)+'СЕТ СН'!$F$16</f>
        <v>0</v>
      </c>
      <c r="Q351" s="36">
        <f>SUMIFS(СВЦЭМ!$J$34:$J$777,СВЦЭМ!$A$34:$A$777,$A351,СВЦЭМ!$B$34:$B$777,Q$346)+'СЕТ СН'!$F$16</f>
        <v>0</v>
      </c>
      <c r="R351" s="36">
        <f>SUMIFS(СВЦЭМ!$J$34:$J$777,СВЦЭМ!$A$34:$A$777,$A351,СВЦЭМ!$B$34:$B$777,R$346)+'СЕТ СН'!$F$16</f>
        <v>0</v>
      </c>
      <c r="S351" s="36">
        <f>SUMIFS(СВЦЭМ!$J$34:$J$777,СВЦЭМ!$A$34:$A$777,$A351,СВЦЭМ!$B$34:$B$777,S$346)+'СЕТ СН'!$F$16</f>
        <v>0</v>
      </c>
      <c r="T351" s="36">
        <f>SUMIFS(СВЦЭМ!$J$34:$J$777,СВЦЭМ!$A$34:$A$777,$A351,СВЦЭМ!$B$34:$B$777,T$346)+'СЕТ СН'!$F$16</f>
        <v>0</v>
      </c>
      <c r="U351" s="36">
        <f>SUMIFS(СВЦЭМ!$J$34:$J$777,СВЦЭМ!$A$34:$A$777,$A351,СВЦЭМ!$B$34:$B$777,U$346)+'СЕТ СН'!$F$16</f>
        <v>0</v>
      </c>
      <c r="V351" s="36">
        <f>SUMIFS(СВЦЭМ!$J$34:$J$777,СВЦЭМ!$A$34:$A$777,$A351,СВЦЭМ!$B$34:$B$777,V$346)+'СЕТ СН'!$F$16</f>
        <v>0</v>
      </c>
      <c r="W351" s="36">
        <f>SUMIFS(СВЦЭМ!$J$34:$J$777,СВЦЭМ!$A$34:$A$777,$A351,СВЦЭМ!$B$34:$B$777,W$346)+'СЕТ СН'!$F$16</f>
        <v>0</v>
      </c>
      <c r="X351" s="36">
        <f>SUMIFS(СВЦЭМ!$J$34:$J$777,СВЦЭМ!$A$34:$A$777,$A351,СВЦЭМ!$B$34:$B$777,X$346)+'СЕТ СН'!$F$16</f>
        <v>0</v>
      </c>
      <c r="Y351" s="36">
        <f>SUMIFS(СВЦЭМ!$J$34:$J$777,СВЦЭМ!$A$34:$A$777,$A351,СВЦЭМ!$B$34:$B$777,Y$346)+'СЕТ СН'!$F$16</f>
        <v>0</v>
      </c>
    </row>
    <row r="352" spans="1:27" ht="15.75" hidden="1" x14ac:dyDescent="0.2">
      <c r="A352" s="35">
        <f t="shared" si="10"/>
        <v>44233</v>
      </c>
      <c r="B352" s="36">
        <f>SUMIFS(СВЦЭМ!$J$34:$J$777,СВЦЭМ!$A$34:$A$777,$A352,СВЦЭМ!$B$34:$B$777,B$346)+'СЕТ СН'!$F$16</f>
        <v>0</v>
      </c>
      <c r="C352" s="36">
        <f>SUMIFS(СВЦЭМ!$J$34:$J$777,СВЦЭМ!$A$34:$A$777,$A352,СВЦЭМ!$B$34:$B$777,C$346)+'СЕТ СН'!$F$16</f>
        <v>0</v>
      </c>
      <c r="D352" s="36">
        <f>SUMIFS(СВЦЭМ!$J$34:$J$777,СВЦЭМ!$A$34:$A$777,$A352,СВЦЭМ!$B$34:$B$777,D$346)+'СЕТ СН'!$F$16</f>
        <v>0</v>
      </c>
      <c r="E352" s="36">
        <f>SUMIFS(СВЦЭМ!$J$34:$J$777,СВЦЭМ!$A$34:$A$777,$A352,СВЦЭМ!$B$34:$B$777,E$346)+'СЕТ СН'!$F$16</f>
        <v>0</v>
      </c>
      <c r="F352" s="36">
        <f>SUMIFS(СВЦЭМ!$J$34:$J$777,СВЦЭМ!$A$34:$A$777,$A352,СВЦЭМ!$B$34:$B$777,F$346)+'СЕТ СН'!$F$16</f>
        <v>0</v>
      </c>
      <c r="G352" s="36">
        <f>SUMIFS(СВЦЭМ!$J$34:$J$777,СВЦЭМ!$A$34:$A$777,$A352,СВЦЭМ!$B$34:$B$777,G$346)+'СЕТ СН'!$F$16</f>
        <v>0</v>
      </c>
      <c r="H352" s="36">
        <f>SUMIFS(СВЦЭМ!$J$34:$J$777,СВЦЭМ!$A$34:$A$777,$A352,СВЦЭМ!$B$34:$B$777,H$346)+'СЕТ СН'!$F$16</f>
        <v>0</v>
      </c>
      <c r="I352" s="36">
        <f>SUMIFS(СВЦЭМ!$J$34:$J$777,СВЦЭМ!$A$34:$A$777,$A352,СВЦЭМ!$B$34:$B$777,I$346)+'СЕТ СН'!$F$16</f>
        <v>0</v>
      </c>
      <c r="J352" s="36">
        <f>SUMIFS(СВЦЭМ!$J$34:$J$777,СВЦЭМ!$A$34:$A$777,$A352,СВЦЭМ!$B$34:$B$777,J$346)+'СЕТ СН'!$F$16</f>
        <v>0</v>
      </c>
      <c r="K352" s="36">
        <f>SUMIFS(СВЦЭМ!$J$34:$J$777,СВЦЭМ!$A$34:$A$777,$A352,СВЦЭМ!$B$34:$B$777,K$346)+'СЕТ СН'!$F$16</f>
        <v>0</v>
      </c>
      <c r="L352" s="36">
        <f>SUMIFS(СВЦЭМ!$J$34:$J$777,СВЦЭМ!$A$34:$A$777,$A352,СВЦЭМ!$B$34:$B$777,L$346)+'СЕТ СН'!$F$16</f>
        <v>0</v>
      </c>
      <c r="M352" s="36">
        <f>SUMIFS(СВЦЭМ!$J$34:$J$777,СВЦЭМ!$A$34:$A$777,$A352,СВЦЭМ!$B$34:$B$777,M$346)+'СЕТ СН'!$F$16</f>
        <v>0</v>
      </c>
      <c r="N352" s="36">
        <f>SUMIFS(СВЦЭМ!$J$34:$J$777,СВЦЭМ!$A$34:$A$777,$A352,СВЦЭМ!$B$34:$B$777,N$346)+'СЕТ СН'!$F$16</f>
        <v>0</v>
      </c>
      <c r="O352" s="36">
        <f>SUMIFS(СВЦЭМ!$J$34:$J$777,СВЦЭМ!$A$34:$A$777,$A352,СВЦЭМ!$B$34:$B$777,O$346)+'СЕТ СН'!$F$16</f>
        <v>0</v>
      </c>
      <c r="P352" s="36">
        <f>SUMIFS(СВЦЭМ!$J$34:$J$777,СВЦЭМ!$A$34:$A$777,$A352,СВЦЭМ!$B$34:$B$777,P$346)+'СЕТ СН'!$F$16</f>
        <v>0</v>
      </c>
      <c r="Q352" s="36">
        <f>SUMIFS(СВЦЭМ!$J$34:$J$777,СВЦЭМ!$A$34:$A$777,$A352,СВЦЭМ!$B$34:$B$777,Q$346)+'СЕТ СН'!$F$16</f>
        <v>0</v>
      </c>
      <c r="R352" s="36">
        <f>SUMIFS(СВЦЭМ!$J$34:$J$777,СВЦЭМ!$A$34:$A$777,$A352,СВЦЭМ!$B$34:$B$777,R$346)+'СЕТ СН'!$F$16</f>
        <v>0</v>
      </c>
      <c r="S352" s="36">
        <f>SUMIFS(СВЦЭМ!$J$34:$J$777,СВЦЭМ!$A$34:$A$777,$A352,СВЦЭМ!$B$34:$B$777,S$346)+'СЕТ СН'!$F$16</f>
        <v>0</v>
      </c>
      <c r="T352" s="36">
        <f>SUMIFS(СВЦЭМ!$J$34:$J$777,СВЦЭМ!$A$34:$A$777,$A352,СВЦЭМ!$B$34:$B$777,T$346)+'СЕТ СН'!$F$16</f>
        <v>0</v>
      </c>
      <c r="U352" s="36">
        <f>SUMIFS(СВЦЭМ!$J$34:$J$777,СВЦЭМ!$A$34:$A$777,$A352,СВЦЭМ!$B$34:$B$777,U$346)+'СЕТ СН'!$F$16</f>
        <v>0</v>
      </c>
      <c r="V352" s="36">
        <f>SUMIFS(СВЦЭМ!$J$34:$J$777,СВЦЭМ!$A$34:$A$777,$A352,СВЦЭМ!$B$34:$B$777,V$346)+'СЕТ СН'!$F$16</f>
        <v>0</v>
      </c>
      <c r="W352" s="36">
        <f>SUMIFS(СВЦЭМ!$J$34:$J$777,СВЦЭМ!$A$34:$A$777,$A352,СВЦЭМ!$B$34:$B$777,W$346)+'СЕТ СН'!$F$16</f>
        <v>0</v>
      </c>
      <c r="X352" s="36">
        <f>SUMIFS(СВЦЭМ!$J$34:$J$777,СВЦЭМ!$A$34:$A$777,$A352,СВЦЭМ!$B$34:$B$777,X$346)+'СЕТ СН'!$F$16</f>
        <v>0</v>
      </c>
      <c r="Y352" s="36">
        <f>SUMIFS(СВЦЭМ!$J$34:$J$777,СВЦЭМ!$A$34:$A$777,$A352,СВЦЭМ!$B$34:$B$777,Y$346)+'СЕТ СН'!$F$16</f>
        <v>0</v>
      </c>
    </row>
    <row r="353" spans="1:25" ht="15.75" hidden="1" x14ac:dyDescent="0.2">
      <c r="A353" s="35">
        <f t="shared" si="10"/>
        <v>44234</v>
      </c>
      <c r="B353" s="36">
        <f>SUMIFS(СВЦЭМ!$J$34:$J$777,СВЦЭМ!$A$34:$A$777,$A353,СВЦЭМ!$B$34:$B$777,B$346)+'СЕТ СН'!$F$16</f>
        <v>0</v>
      </c>
      <c r="C353" s="36">
        <f>SUMIFS(СВЦЭМ!$J$34:$J$777,СВЦЭМ!$A$34:$A$777,$A353,СВЦЭМ!$B$34:$B$777,C$346)+'СЕТ СН'!$F$16</f>
        <v>0</v>
      </c>
      <c r="D353" s="36">
        <f>SUMIFS(СВЦЭМ!$J$34:$J$777,СВЦЭМ!$A$34:$A$777,$A353,СВЦЭМ!$B$34:$B$777,D$346)+'СЕТ СН'!$F$16</f>
        <v>0</v>
      </c>
      <c r="E353" s="36">
        <f>SUMIFS(СВЦЭМ!$J$34:$J$777,СВЦЭМ!$A$34:$A$777,$A353,СВЦЭМ!$B$34:$B$777,E$346)+'СЕТ СН'!$F$16</f>
        <v>0</v>
      </c>
      <c r="F353" s="36">
        <f>SUMIFS(СВЦЭМ!$J$34:$J$777,СВЦЭМ!$A$34:$A$777,$A353,СВЦЭМ!$B$34:$B$777,F$346)+'СЕТ СН'!$F$16</f>
        <v>0</v>
      </c>
      <c r="G353" s="36">
        <f>SUMIFS(СВЦЭМ!$J$34:$J$777,СВЦЭМ!$A$34:$A$777,$A353,СВЦЭМ!$B$34:$B$777,G$346)+'СЕТ СН'!$F$16</f>
        <v>0</v>
      </c>
      <c r="H353" s="36">
        <f>SUMIFS(СВЦЭМ!$J$34:$J$777,СВЦЭМ!$A$34:$A$777,$A353,СВЦЭМ!$B$34:$B$777,H$346)+'СЕТ СН'!$F$16</f>
        <v>0</v>
      </c>
      <c r="I353" s="36">
        <f>SUMIFS(СВЦЭМ!$J$34:$J$777,СВЦЭМ!$A$34:$A$777,$A353,СВЦЭМ!$B$34:$B$777,I$346)+'СЕТ СН'!$F$16</f>
        <v>0</v>
      </c>
      <c r="J353" s="36">
        <f>SUMIFS(СВЦЭМ!$J$34:$J$777,СВЦЭМ!$A$34:$A$777,$A353,СВЦЭМ!$B$34:$B$777,J$346)+'СЕТ СН'!$F$16</f>
        <v>0</v>
      </c>
      <c r="K353" s="36">
        <f>SUMIFS(СВЦЭМ!$J$34:$J$777,СВЦЭМ!$A$34:$A$777,$A353,СВЦЭМ!$B$34:$B$777,K$346)+'СЕТ СН'!$F$16</f>
        <v>0</v>
      </c>
      <c r="L353" s="36">
        <f>SUMIFS(СВЦЭМ!$J$34:$J$777,СВЦЭМ!$A$34:$A$777,$A353,СВЦЭМ!$B$34:$B$777,L$346)+'СЕТ СН'!$F$16</f>
        <v>0</v>
      </c>
      <c r="M353" s="36">
        <f>SUMIFS(СВЦЭМ!$J$34:$J$777,СВЦЭМ!$A$34:$A$777,$A353,СВЦЭМ!$B$34:$B$777,M$346)+'СЕТ СН'!$F$16</f>
        <v>0</v>
      </c>
      <c r="N353" s="36">
        <f>SUMIFS(СВЦЭМ!$J$34:$J$777,СВЦЭМ!$A$34:$A$777,$A353,СВЦЭМ!$B$34:$B$777,N$346)+'СЕТ СН'!$F$16</f>
        <v>0</v>
      </c>
      <c r="O353" s="36">
        <f>SUMIFS(СВЦЭМ!$J$34:$J$777,СВЦЭМ!$A$34:$A$777,$A353,СВЦЭМ!$B$34:$B$777,O$346)+'СЕТ СН'!$F$16</f>
        <v>0</v>
      </c>
      <c r="P353" s="36">
        <f>SUMIFS(СВЦЭМ!$J$34:$J$777,СВЦЭМ!$A$34:$A$777,$A353,СВЦЭМ!$B$34:$B$777,P$346)+'СЕТ СН'!$F$16</f>
        <v>0</v>
      </c>
      <c r="Q353" s="36">
        <f>SUMIFS(СВЦЭМ!$J$34:$J$777,СВЦЭМ!$A$34:$A$777,$A353,СВЦЭМ!$B$34:$B$777,Q$346)+'СЕТ СН'!$F$16</f>
        <v>0</v>
      </c>
      <c r="R353" s="36">
        <f>SUMIFS(СВЦЭМ!$J$34:$J$777,СВЦЭМ!$A$34:$A$777,$A353,СВЦЭМ!$B$34:$B$777,R$346)+'СЕТ СН'!$F$16</f>
        <v>0</v>
      </c>
      <c r="S353" s="36">
        <f>SUMIFS(СВЦЭМ!$J$34:$J$777,СВЦЭМ!$A$34:$A$777,$A353,СВЦЭМ!$B$34:$B$777,S$346)+'СЕТ СН'!$F$16</f>
        <v>0</v>
      </c>
      <c r="T353" s="36">
        <f>SUMIFS(СВЦЭМ!$J$34:$J$777,СВЦЭМ!$A$34:$A$777,$A353,СВЦЭМ!$B$34:$B$777,T$346)+'СЕТ СН'!$F$16</f>
        <v>0</v>
      </c>
      <c r="U353" s="36">
        <f>SUMIFS(СВЦЭМ!$J$34:$J$777,СВЦЭМ!$A$34:$A$777,$A353,СВЦЭМ!$B$34:$B$777,U$346)+'СЕТ СН'!$F$16</f>
        <v>0</v>
      </c>
      <c r="V353" s="36">
        <f>SUMIFS(СВЦЭМ!$J$34:$J$777,СВЦЭМ!$A$34:$A$777,$A353,СВЦЭМ!$B$34:$B$777,V$346)+'СЕТ СН'!$F$16</f>
        <v>0</v>
      </c>
      <c r="W353" s="36">
        <f>SUMIFS(СВЦЭМ!$J$34:$J$777,СВЦЭМ!$A$34:$A$777,$A353,СВЦЭМ!$B$34:$B$777,W$346)+'СЕТ СН'!$F$16</f>
        <v>0</v>
      </c>
      <c r="X353" s="36">
        <f>SUMIFS(СВЦЭМ!$J$34:$J$777,СВЦЭМ!$A$34:$A$777,$A353,СВЦЭМ!$B$34:$B$777,X$346)+'СЕТ СН'!$F$16</f>
        <v>0</v>
      </c>
      <c r="Y353" s="36">
        <f>SUMIFS(СВЦЭМ!$J$34:$J$777,СВЦЭМ!$A$34:$A$777,$A353,СВЦЭМ!$B$34:$B$777,Y$346)+'СЕТ СН'!$F$16</f>
        <v>0</v>
      </c>
    </row>
    <row r="354" spans="1:25" ht="15.75" hidden="1" x14ac:dyDescent="0.2">
      <c r="A354" s="35">
        <f t="shared" si="10"/>
        <v>44235</v>
      </c>
      <c r="B354" s="36">
        <f>SUMIFS(СВЦЭМ!$J$34:$J$777,СВЦЭМ!$A$34:$A$777,$A354,СВЦЭМ!$B$34:$B$777,B$346)+'СЕТ СН'!$F$16</f>
        <v>0</v>
      </c>
      <c r="C354" s="36">
        <f>SUMIFS(СВЦЭМ!$J$34:$J$777,СВЦЭМ!$A$34:$A$777,$A354,СВЦЭМ!$B$34:$B$777,C$346)+'СЕТ СН'!$F$16</f>
        <v>0</v>
      </c>
      <c r="D354" s="36">
        <f>SUMIFS(СВЦЭМ!$J$34:$J$777,СВЦЭМ!$A$34:$A$777,$A354,СВЦЭМ!$B$34:$B$777,D$346)+'СЕТ СН'!$F$16</f>
        <v>0</v>
      </c>
      <c r="E354" s="36">
        <f>SUMIFS(СВЦЭМ!$J$34:$J$777,СВЦЭМ!$A$34:$A$777,$A354,СВЦЭМ!$B$34:$B$777,E$346)+'СЕТ СН'!$F$16</f>
        <v>0</v>
      </c>
      <c r="F354" s="36">
        <f>SUMIFS(СВЦЭМ!$J$34:$J$777,СВЦЭМ!$A$34:$A$777,$A354,СВЦЭМ!$B$34:$B$777,F$346)+'СЕТ СН'!$F$16</f>
        <v>0</v>
      </c>
      <c r="G354" s="36">
        <f>SUMIFS(СВЦЭМ!$J$34:$J$777,СВЦЭМ!$A$34:$A$777,$A354,СВЦЭМ!$B$34:$B$777,G$346)+'СЕТ СН'!$F$16</f>
        <v>0</v>
      </c>
      <c r="H354" s="36">
        <f>SUMIFS(СВЦЭМ!$J$34:$J$777,СВЦЭМ!$A$34:$A$777,$A354,СВЦЭМ!$B$34:$B$777,H$346)+'СЕТ СН'!$F$16</f>
        <v>0</v>
      </c>
      <c r="I354" s="36">
        <f>SUMIFS(СВЦЭМ!$J$34:$J$777,СВЦЭМ!$A$34:$A$777,$A354,СВЦЭМ!$B$34:$B$777,I$346)+'СЕТ СН'!$F$16</f>
        <v>0</v>
      </c>
      <c r="J354" s="36">
        <f>SUMIFS(СВЦЭМ!$J$34:$J$777,СВЦЭМ!$A$34:$A$777,$A354,СВЦЭМ!$B$34:$B$777,J$346)+'СЕТ СН'!$F$16</f>
        <v>0</v>
      </c>
      <c r="K354" s="36">
        <f>SUMIFS(СВЦЭМ!$J$34:$J$777,СВЦЭМ!$A$34:$A$777,$A354,СВЦЭМ!$B$34:$B$777,K$346)+'СЕТ СН'!$F$16</f>
        <v>0</v>
      </c>
      <c r="L354" s="36">
        <f>SUMIFS(СВЦЭМ!$J$34:$J$777,СВЦЭМ!$A$34:$A$777,$A354,СВЦЭМ!$B$34:$B$777,L$346)+'СЕТ СН'!$F$16</f>
        <v>0</v>
      </c>
      <c r="M354" s="36">
        <f>SUMIFS(СВЦЭМ!$J$34:$J$777,СВЦЭМ!$A$34:$A$777,$A354,СВЦЭМ!$B$34:$B$777,M$346)+'СЕТ СН'!$F$16</f>
        <v>0</v>
      </c>
      <c r="N354" s="36">
        <f>SUMIFS(СВЦЭМ!$J$34:$J$777,СВЦЭМ!$A$34:$A$777,$A354,СВЦЭМ!$B$34:$B$777,N$346)+'СЕТ СН'!$F$16</f>
        <v>0</v>
      </c>
      <c r="O354" s="36">
        <f>SUMIFS(СВЦЭМ!$J$34:$J$777,СВЦЭМ!$A$34:$A$777,$A354,СВЦЭМ!$B$34:$B$777,O$346)+'СЕТ СН'!$F$16</f>
        <v>0</v>
      </c>
      <c r="P354" s="36">
        <f>SUMIFS(СВЦЭМ!$J$34:$J$777,СВЦЭМ!$A$34:$A$777,$A354,СВЦЭМ!$B$34:$B$777,P$346)+'СЕТ СН'!$F$16</f>
        <v>0</v>
      </c>
      <c r="Q354" s="36">
        <f>SUMIFS(СВЦЭМ!$J$34:$J$777,СВЦЭМ!$A$34:$A$777,$A354,СВЦЭМ!$B$34:$B$777,Q$346)+'СЕТ СН'!$F$16</f>
        <v>0</v>
      </c>
      <c r="R354" s="36">
        <f>SUMIFS(СВЦЭМ!$J$34:$J$777,СВЦЭМ!$A$34:$A$777,$A354,СВЦЭМ!$B$34:$B$777,R$346)+'СЕТ СН'!$F$16</f>
        <v>0</v>
      </c>
      <c r="S354" s="36">
        <f>SUMIFS(СВЦЭМ!$J$34:$J$777,СВЦЭМ!$A$34:$A$777,$A354,СВЦЭМ!$B$34:$B$777,S$346)+'СЕТ СН'!$F$16</f>
        <v>0</v>
      </c>
      <c r="T354" s="36">
        <f>SUMIFS(СВЦЭМ!$J$34:$J$777,СВЦЭМ!$A$34:$A$777,$A354,СВЦЭМ!$B$34:$B$777,T$346)+'СЕТ СН'!$F$16</f>
        <v>0</v>
      </c>
      <c r="U354" s="36">
        <f>SUMIFS(СВЦЭМ!$J$34:$J$777,СВЦЭМ!$A$34:$A$777,$A354,СВЦЭМ!$B$34:$B$777,U$346)+'СЕТ СН'!$F$16</f>
        <v>0</v>
      </c>
      <c r="V354" s="36">
        <f>SUMIFS(СВЦЭМ!$J$34:$J$777,СВЦЭМ!$A$34:$A$777,$A354,СВЦЭМ!$B$34:$B$777,V$346)+'СЕТ СН'!$F$16</f>
        <v>0</v>
      </c>
      <c r="W354" s="36">
        <f>SUMIFS(СВЦЭМ!$J$34:$J$777,СВЦЭМ!$A$34:$A$777,$A354,СВЦЭМ!$B$34:$B$777,W$346)+'СЕТ СН'!$F$16</f>
        <v>0</v>
      </c>
      <c r="X354" s="36">
        <f>SUMIFS(СВЦЭМ!$J$34:$J$777,СВЦЭМ!$A$34:$A$777,$A354,СВЦЭМ!$B$34:$B$777,X$346)+'СЕТ СН'!$F$16</f>
        <v>0</v>
      </c>
      <c r="Y354" s="36">
        <f>SUMIFS(СВЦЭМ!$J$34:$J$777,СВЦЭМ!$A$34:$A$777,$A354,СВЦЭМ!$B$34:$B$777,Y$346)+'СЕТ СН'!$F$16</f>
        <v>0</v>
      </c>
    </row>
    <row r="355" spans="1:25" ht="15.75" hidden="1" x14ac:dyDescent="0.2">
      <c r="A355" s="35">
        <f t="shared" si="10"/>
        <v>44236</v>
      </c>
      <c r="B355" s="36">
        <f>SUMIFS(СВЦЭМ!$J$34:$J$777,СВЦЭМ!$A$34:$A$777,$A355,СВЦЭМ!$B$34:$B$777,B$346)+'СЕТ СН'!$F$16</f>
        <v>0</v>
      </c>
      <c r="C355" s="36">
        <f>SUMIFS(СВЦЭМ!$J$34:$J$777,СВЦЭМ!$A$34:$A$777,$A355,СВЦЭМ!$B$34:$B$777,C$346)+'СЕТ СН'!$F$16</f>
        <v>0</v>
      </c>
      <c r="D355" s="36">
        <f>SUMIFS(СВЦЭМ!$J$34:$J$777,СВЦЭМ!$A$34:$A$777,$A355,СВЦЭМ!$B$34:$B$777,D$346)+'СЕТ СН'!$F$16</f>
        <v>0</v>
      </c>
      <c r="E355" s="36">
        <f>SUMIFS(СВЦЭМ!$J$34:$J$777,СВЦЭМ!$A$34:$A$777,$A355,СВЦЭМ!$B$34:$B$777,E$346)+'СЕТ СН'!$F$16</f>
        <v>0</v>
      </c>
      <c r="F355" s="36">
        <f>SUMIFS(СВЦЭМ!$J$34:$J$777,СВЦЭМ!$A$34:$A$777,$A355,СВЦЭМ!$B$34:$B$777,F$346)+'СЕТ СН'!$F$16</f>
        <v>0</v>
      </c>
      <c r="G355" s="36">
        <f>SUMIFS(СВЦЭМ!$J$34:$J$777,СВЦЭМ!$A$34:$A$777,$A355,СВЦЭМ!$B$34:$B$777,G$346)+'СЕТ СН'!$F$16</f>
        <v>0</v>
      </c>
      <c r="H355" s="36">
        <f>SUMIFS(СВЦЭМ!$J$34:$J$777,СВЦЭМ!$A$34:$A$777,$A355,СВЦЭМ!$B$34:$B$777,H$346)+'СЕТ СН'!$F$16</f>
        <v>0</v>
      </c>
      <c r="I355" s="36">
        <f>SUMIFS(СВЦЭМ!$J$34:$J$777,СВЦЭМ!$A$34:$A$777,$A355,СВЦЭМ!$B$34:$B$777,I$346)+'СЕТ СН'!$F$16</f>
        <v>0</v>
      </c>
      <c r="J355" s="36">
        <f>SUMIFS(СВЦЭМ!$J$34:$J$777,СВЦЭМ!$A$34:$A$777,$A355,СВЦЭМ!$B$34:$B$777,J$346)+'СЕТ СН'!$F$16</f>
        <v>0</v>
      </c>
      <c r="K355" s="36">
        <f>SUMIFS(СВЦЭМ!$J$34:$J$777,СВЦЭМ!$A$34:$A$777,$A355,СВЦЭМ!$B$34:$B$777,K$346)+'СЕТ СН'!$F$16</f>
        <v>0</v>
      </c>
      <c r="L355" s="36">
        <f>SUMIFS(СВЦЭМ!$J$34:$J$777,СВЦЭМ!$A$34:$A$777,$A355,СВЦЭМ!$B$34:$B$777,L$346)+'СЕТ СН'!$F$16</f>
        <v>0</v>
      </c>
      <c r="M355" s="36">
        <f>SUMIFS(СВЦЭМ!$J$34:$J$777,СВЦЭМ!$A$34:$A$777,$A355,СВЦЭМ!$B$34:$B$777,M$346)+'СЕТ СН'!$F$16</f>
        <v>0</v>
      </c>
      <c r="N355" s="36">
        <f>SUMIFS(СВЦЭМ!$J$34:$J$777,СВЦЭМ!$A$34:$A$777,$A355,СВЦЭМ!$B$34:$B$777,N$346)+'СЕТ СН'!$F$16</f>
        <v>0</v>
      </c>
      <c r="O355" s="36">
        <f>SUMIFS(СВЦЭМ!$J$34:$J$777,СВЦЭМ!$A$34:$A$777,$A355,СВЦЭМ!$B$34:$B$777,O$346)+'СЕТ СН'!$F$16</f>
        <v>0</v>
      </c>
      <c r="P355" s="36">
        <f>SUMIFS(СВЦЭМ!$J$34:$J$777,СВЦЭМ!$A$34:$A$777,$A355,СВЦЭМ!$B$34:$B$777,P$346)+'СЕТ СН'!$F$16</f>
        <v>0</v>
      </c>
      <c r="Q355" s="36">
        <f>SUMIFS(СВЦЭМ!$J$34:$J$777,СВЦЭМ!$A$34:$A$777,$A355,СВЦЭМ!$B$34:$B$777,Q$346)+'СЕТ СН'!$F$16</f>
        <v>0</v>
      </c>
      <c r="R355" s="36">
        <f>SUMIFS(СВЦЭМ!$J$34:$J$777,СВЦЭМ!$A$34:$A$777,$A355,СВЦЭМ!$B$34:$B$777,R$346)+'СЕТ СН'!$F$16</f>
        <v>0</v>
      </c>
      <c r="S355" s="36">
        <f>SUMIFS(СВЦЭМ!$J$34:$J$777,СВЦЭМ!$A$34:$A$777,$A355,СВЦЭМ!$B$34:$B$777,S$346)+'СЕТ СН'!$F$16</f>
        <v>0</v>
      </c>
      <c r="T355" s="36">
        <f>SUMIFS(СВЦЭМ!$J$34:$J$777,СВЦЭМ!$A$34:$A$777,$A355,СВЦЭМ!$B$34:$B$777,T$346)+'СЕТ СН'!$F$16</f>
        <v>0</v>
      </c>
      <c r="U355" s="36">
        <f>SUMIFS(СВЦЭМ!$J$34:$J$777,СВЦЭМ!$A$34:$A$777,$A355,СВЦЭМ!$B$34:$B$777,U$346)+'СЕТ СН'!$F$16</f>
        <v>0</v>
      </c>
      <c r="V355" s="36">
        <f>SUMIFS(СВЦЭМ!$J$34:$J$777,СВЦЭМ!$A$34:$A$777,$A355,СВЦЭМ!$B$34:$B$777,V$346)+'СЕТ СН'!$F$16</f>
        <v>0</v>
      </c>
      <c r="W355" s="36">
        <f>SUMIFS(СВЦЭМ!$J$34:$J$777,СВЦЭМ!$A$34:$A$777,$A355,СВЦЭМ!$B$34:$B$777,W$346)+'СЕТ СН'!$F$16</f>
        <v>0</v>
      </c>
      <c r="X355" s="36">
        <f>SUMIFS(СВЦЭМ!$J$34:$J$777,СВЦЭМ!$A$34:$A$777,$A355,СВЦЭМ!$B$34:$B$777,X$346)+'СЕТ СН'!$F$16</f>
        <v>0</v>
      </c>
      <c r="Y355" s="36">
        <f>SUMIFS(СВЦЭМ!$J$34:$J$777,СВЦЭМ!$A$34:$A$777,$A355,СВЦЭМ!$B$34:$B$777,Y$346)+'СЕТ СН'!$F$16</f>
        <v>0</v>
      </c>
    </row>
    <row r="356" spans="1:25" ht="15.75" hidden="1" x14ac:dyDescent="0.2">
      <c r="A356" s="35">
        <f t="shared" si="10"/>
        <v>44237</v>
      </c>
      <c r="B356" s="36">
        <f>SUMIFS(СВЦЭМ!$J$34:$J$777,СВЦЭМ!$A$34:$A$777,$A356,СВЦЭМ!$B$34:$B$777,B$346)+'СЕТ СН'!$F$16</f>
        <v>0</v>
      </c>
      <c r="C356" s="36">
        <f>SUMIFS(СВЦЭМ!$J$34:$J$777,СВЦЭМ!$A$34:$A$777,$A356,СВЦЭМ!$B$34:$B$777,C$346)+'СЕТ СН'!$F$16</f>
        <v>0</v>
      </c>
      <c r="D356" s="36">
        <f>SUMIFS(СВЦЭМ!$J$34:$J$777,СВЦЭМ!$A$34:$A$777,$A356,СВЦЭМ!$B$34:$B$777,D$346)+'СЕТ СН'!$F$16</f>
        <v>0</v>
      </c>
      <c r="E356" s="36">
        <f>SUMIFS(СВЦЭМ!$J$34:$J$777,СВЦЭМ!$A$34:$A$777,$A356,СВЦЭМ!$B$34:$B$777,E$346)+'СЕТ СН'!$F$16</f>
        <v>0</v>
      </c>
      <c r="F356" s="36">
        <f>SUMIFS(СВЦЭМ!$J$34:$J$777,СВЦЭМ!$A$34:$A$777,$A356,СВЦЭМ!$B$34:$B$777,F$346)+'СЕТ СН'!$F$16</f>
        <v>0</v>
      </c>
      <c r="G356" s="36">
        <f>SUMIFS(СВЦЭМ!$J$34:$J$777,СВЦЭМ!$A$34:$A$777,$A356,СВЦЭМ!$B$34:$B$777,G$346)+'СЕТ СН'!$F$16</f>
        <v>0</v>
      </c>
      <c r="H356" s="36">
        <f>SUMIFS(СВЦЭМ!$J$34:$J$777,СВЦЭМ!$A$34:$A$777,$A356,СВЦЭМ!$B$34:$B$777,H$346)+'СЕТ СН'!$F$16</f>
        <v>0</v>
      </c>
      <c r="I356" s="36">
        <f>SUMIFS(СВЦЭМ!$J$34:$J$777,СВЦЭМ!$A$34:$A$777,$A356,СВЦЭМ!$B$34:$B$777,I$346)+'СЕТ СН'!$F$16</f>
        <v>0</v>
      </c>
      <c r="J356" s="36">
        <f>SUMIFS(СВЦЭМ!$J$34:$J$777,СВЦЭМ!$A$34:$A$777,$A356,СВЦЭМ!$B$34:$B$777,J$346)+'СЕТ СН'!$F$16</f>
        <v>0</v>
      </c>
      <c r="K356" s="36">
        <f>SUMIFS(СВЦЭМ!$J$34:$J$777,СВЦЭМ!$A$34:$A$777,$A356,СВЦЭМ!$B$34:$B$777,K$346)+'СЕТ СН'!$F$16</f>
        <v>0</v>
      </c>
      <c r="L356" s="36">
        <f>SUMIFS(СВЦЭМ!$J$34:$J$777,СВЦЭМ!$A$34:$A$777,$A356,СВЦЭМ!$B$34:$B$777,L$346)+'СЕТ СН'!$F$16</f>
        <v>0</v>
      </c>
      <c r="M356" s="36">
        <f>SUMIFS(СВЦЭМ!$J$34:$J$777,СВЦЭМ!$A$34:$A$777,$A356,СВЦЭМ!$B$34:$B$777,M$346)+'СЕТ СН'!$F$16</f>
        <v>0</v>
      </c>
      <c r="N356" s="36">
        <f>SUMIFS(СВЦЭМ!$J$34:$J$777,СВЦЭМ!$A$34:$A$777,$A356,СВЦЭМ!$B$34:$B$777,N$346)+'СЕТ СН'!$F$16</f>
        <v>0</v>
      </c>
      <c r="O356" s="36">
        <f>SUMIFS(СВЦЭМ!$J$34:$J$777,СВЦЭМ!$A$34:$A$777,$A356,СВЦЭМ!$B$34:$B$777,O$346)+'СЕТ СН'!$F$16</f>
        <v>0</v>
      </c>
      <c r="P356" s="36">
        <f>SUMIFS(СВЦЭМ!$J$34:$J$777,СВЦЭМ!$A$34:$A$777,$A356,СВЦЭМ!$B$34:$B$777,P$346)+'СЕТ СН'!$F$16</f>
        <v>0</v>
      </c>
      <c r="Q356" s="36">
        <f>SUMIFS(СВЦЭМ!$J$34:$J$777,СВЦЭМ!$A$34:$A$777,$A356,СВЦЭМ!$B$34:$B$777,Q$346)+'СЕТ СН'!$F$16</f>
        <v>0</v>
      </c>
      <c r="R356" s="36">
        <f>SUMIFS(СВЦЭМ!$J$34:$J$777,СВЦЭМ!$A$34:$A$777,$A356,СВЦЭМ!$B$34:$B$777,R$346)+'СЕТ СН'!$F$16</f>
        <v>0</v>
      </c>
      <c r="S356" s="36">
        <f>SUMIFS(СВЦЭМ!$J$34:$J$777,СВЦЭМ!$A$34:$A$777,$A356,СВЦЭМ!$B$34:$B$777,S$346)+'СЕТ СН'!$F$16</f>
        <v>0</v>
      </c>
      <c r="T356" s="36">
        <f>SUMIFS(СВЦЭМ!$J$34:$J$777,СВЦЭМ!$A$34:$A$777,$A356,СВЦЭМ!$B$34:$B$777,T$346)+'СЕТ СН'!$F$16</f>
        <v>0</v>
      </c>
      <c r="U356" s="36">
        <f>SUMIFS(СВЦЭМ!$J$34:$J$777,СВЦЭМ!$A$34:$A$777,$A356,СВЦЭМ!$B$34:$B$777,U$346)+'СЕТ СН'!$F$16</f>
        <v>0</v>
      </c>
      <c r="V356" s="36">
        <f>SUMIFS(СВЦЭМ!$J$34:$J$777,СВЦЭМ!$A$34:$A$777,$A356,СВЦЭМ!$B$34:$B$777,V$346)+'СЕТ СН'!$F$16</f>
        <v>0</v>
      </c>
      <c r="W356" s="36">
        <f>SUMIFS(СВЦЭМ!$J$34:$J$777,СВЦЭМ!$A$34:$A$777,$A356,СВЦЭМ!$B$34:$B$777,W$346)+'СЕТ СН'!$F$16</f>
        <v>0</v>
      </c>
      <c r="X356" s="36">
        <f>SUMIFS(СВЦЭМ!$J$34:$J$777,СВЦЭМ!$A$34:$A$777,$A356,СВЦЭМ!$B$34:$B$777,X$346)+'СЕТ СН'!$F$16</f>
        <v>0</v>
      </c>
      <c r="Y356" s="36">
        <f>SUMIFS(СВЦЭМ!$J$34:$J$777,СВЦЭМ!$A$34:$A$777,$A356,СВЦЭМ!$B$34:$B$777,Y$346)+'СЕТ СН'!$F$16</f>
        <v>0</v>
      </c>
    </row>
    <row r="357" spans="1:25" ht="15.75" hidden="1" x14ac:dyDescent="0.2">
      <c r="A357" s="35">
        <f t="shared" si="10"/>
        <v>44238</v>
      </c>
      <c r="B357" s="36">
        <f>SUMIFS(СВЦЭМ!$J$34:$J$777,СВЦЭМ!$A$34:$A$777,$A357,СВЦЭМ!$B$34:$B$777,B$346)+'СЕТ СН'!$F$16</f>
        <v>0</v>
      </c>
      <c r="C357" s="36">
        <f>SUMIFS(СВЦЭМ!$J$34:$J$777,СВЦЭМ!$A$34:$A$777,$A357,СВЦЭМ!$B$34:$B$777,C$346)+'СЕТ СН'!$F$16</f>
        <v>0</v>
      </c>
      <c r="D357" s="36">
        <f>SUMIFS(СВЦЭМ!$J$34:$J$777,СВЦЭМ!$A$34:$A$777,$A357,СВЦЭМ!$B$34:$B$777,D$346)+'СЕТ СН'!$F$16</f>
        <v>0</v>
      </c>
      <c r="E357" s="36">
        <f>SUMIFS(СВЦЭМ!$J$34:$J$777,СВЦЭМ!$A$34:$A$777,$A357,СВЦЭМ!$B$34:$B$777,E$346)+'СЕТ СН'!$F$16</f>
        <v>0</v>
      </c>
      <c r="F357" s="36">
        <f>SUMIFS(СВЦЭМ!$J$34:$J$777,СВЦЭМ!$A$34:$A$777,$A357,СВЦЭМ!$B$34:$B$777,F$346)+'СЕТ СН'!$F$16</f>
        <v>0</v>
      </c>
      <c r="G357" s="36">
        <f>SUMIFS(СВЦЭМ!$J$34:$J$777,СВЦЭМ!$A$34:$A$777,$A357,СВЦЭМ!$B$34:$B$777,G$346)+'СЕТ СН'!$F$16</f>
        <v>0</v>
      </c>
      <c r="H357" s="36">
        <f>SUMIFS(СВЦЭМ!$J$34:$J$777,СВЦЭМ!$A$34:$A$777,$A357,СВЦЭМ!$B$34:$B$777,H$346)+'СЕТ СН'!$F$16</f>
        <v>0</v>
      </c>
      <c r="I357" s="36">
        <f>SUMIFS(СВЦЭМ!$J$34:$J$777,СВЦЭМ!$A$34:$A$777,$A357,СВЦЭМ!$B$34:$B$777,I$346)+'СЕТ СН'!$F$16</f>
        <v>0</v>
      </c>
      <c r="J357" s="36">
        <f>SUMIFS(СВЦЭМ!$J$34:$J$777,СВЦЭМ!$A$34:$A$777,$A357,СВЦЭМ!$B$34:$B$777,J$346)+'СЕТ СН'!$F$16</f>
        <v>0</v>
      </c>
      <c r="K357" s="36">
        <f>SUMIFS(СВЦЭМ!$J$34:$J$777,СВЦЭМ!$A$34:$A$777,$A357,СВЦЭМ!$B$34:$B$777,K$346)+'СЕТ СН'!$F$16</f>
        <v>0</v>
      </c>
      <c r="L357" s="36">
        <f>SUMIFS(СВЦЭМ!$J$34:$J$777,СВЦЭМ!$A$34:$A$777,$A357,СВЦЭМ!$B$34:$B$777,L$346)+'СЕТ СН'!$F$16</f>
        <v>0</v>
      </c>
      <c r="M357" s="36">
        <f>SUMIFS(СВЦЭМ!$J$34:$J$777,СВЦЭМ!$A$34:$A$777,$A357,СВЦЭМ!$B$34:$B$777,M$346)+'СЕТ СН'!$F$16</f>
        <v>0</v>
      </c>
      <c r="N357" s="36">
        <f>SUMIFS(СВЦЭМ!$J$34:$J$777,СВЦЭМ!$A$34:$A$777,$A357,СВЦЭМ!$B$34:$B$777,N$346)+'СЕТ СН'!$F$16</f>
        <v>0</v>
      </c>
      <c r="O357" s="36">
        <f>SUMIFS(СВЦЭМ!$J$34:$J$777,СВЦЭМ!$A$34:$A$777,$A357,СВЦЭМ!$B$34:$B$777,O$346)+'СЕТ СН'!$F$16</f>
        <v>0</v>
      </c>
      <c r="P357" s="36">
        <f>SUMIFS(СВЦЭМ!$J$34:$J$777,СВЦЭМ!$A$34:$A$777,$A357,СВЦЭМ!$B$34:$B$777,P$346)+'СЕТ СН'!$F$16</f>
        <v>0</v>
      </c>
      <c r="Q357" s="36">
        <f>SUMIFS(СВЦЭМ!$J$34:$J$777,СВЦЭМ!$A$34:$A$777,$A357,СВЦЭМ!$B$34:$B$777,Q$346)+'СЕТ СН'!$F$16</f>
        <v>0</v>
      </c>
      <c r="R357" s="36">
        <f>SUMIFS(СВЦЭМ!$J$34:$J$777,СВЦЭМ!$A$34:$A$777,$A357,СВЦЭМ!$B$34:$B$777,R$346)+'СЕТ СН'!$F$16</f>
        <v>0</v>
      </c>
      <c r="S357" s="36">
        <f>SUMIFS(СВЦЭМ!$J$34:$J$777,СВЦЭМ!$A$34:$A$777,$A357,СВЦЭМ!$B$34:$B$777,S$346)+'СЕТ СН'!$F$16</f>
        <v>0</v>
      </c>
      <c r="T357" s="36">
        <f>SUMIFS(СВЦЭМ!$J$34:$J$777,СВЦЭМ!$A$34:$A$777,$A357,СВЦЭМ!$B$34:$B$777,T$346)+'СЕТ СН'!$F$16</f>
        <v>0</v>
      </c>
      <c r="U357" s="36">
        <f>SUMIFS(СВЦЭМ!$J$34:$J$777,СВЦЭМ!$A$34:$A$777,$A357,СВЦЭМ!$B$34:$B$777,U$346)+'СЕТ СН'!$F$16</f>
        <v>0</v>
      </c>
      <c r="V357" s="36">
        <f>SUMIFS(СВЦЭМ!$J$34:$J$777,СВЦЭМ!$A$34:$A$777,$A357,СВЦЭМ!$B$34:$B$777,V$346)+'СЕТ СН'!$F$16</f>
        <v>0</v>
      </c>
      <c r="W357" s="36">
        <f>SUMIFS(СВЦЭМ!$J$34:$J$777,СВЦЭМ!$A$34:$A$777,$A357,СВЦЭМ!$B$34:$B$777,W$346)+'СЕТ СН'!$F$16</f>
        <v>0</v>
      </c>
      <c r="X357" s="36">
        <f>SUMIFS(СВЦЭМ!$J$34:$J$777,СВЦЭМ!$A$34:$A$777,$A357,СВЦЭМ!$B$34:$B$777,X$346)+'СЕТ СН'!$F$16</f>
        <v>0</v>
      </c>
      <c r="Y357" s="36">
        <f>SUMIFS(СВЦЭМ!$J$34:$J$777,СВЦЭМ!$A$34:$A$777,$A357,СВЦЭМ!$B$34:$B$777,Y$346)+'СЕТ СН'!$F$16</f>
        <v>0</v>
      </c>
    </row>
    <row r="358" spans="1:25" ht="15.75" hidden="1" x14ac:dyDescent="0.2">
      <c r="A358" s="35">
        <f t="shared" si="10"/>
        <v>44239</v>
      </c>
      <c r="B358" s="36">
        <f>SUMIFS(СВЦЭМ!$J$34:$J$777,СВЦЭМ!$A$34:$A$777,$A358,СВЦЭМ!$B$34:$B$777,B$346)+'СЕТ СН'!$F$16</f>
        <v>0</v>
      </c>
      <c r="C358" s="36">
        <f>SUMIFS(СВЦЭМ!$J$34:$J$777,СВЦЭМ!$A$34:$A$777,$A358,СВЦЭМ!$B$34:$B$777,C$346)+'СЕТ СН'!$F$16</f>
        <v>0</v>
      </c>
      <c r="D358" s="36">
        <f>SUMIFS(СВЦЭМ!$J$34:$J$777,СВЦЭМ!$A$34:$A$777,$A358,СВЦЭМ!$B$34:$B$777,D$346)+'СЕТ СН'!$F$16</f>
        <v>0</v>
      </c>
      <c r="E358" s="36">
        <f>SUMIFS(СВЦЭМ!$J$34:$J$777,СВЦЭМ!$A$34:$A$777,$A358,СВЦЭМ!$B$34:$B$777,E$346)+'СЕТ СН'!$F$16</f>
        <v>0</v>
      </c>
      <c r="F358" s="36">
        <f>SUMIFS(СВЦЭМ!$J$34:$J$777,СВЦЭМ!$A$34:$A$777,$A358,СВЦЭМ!$B$34:$B$777,F$346)+'СЕТ СН'!$F$16</f>
        <v>0</v>
      </c>
      <c r="G358" s="36">
        <f>SUMIFS(СВЦЭМ!$J$34:$J$777,СВЦЭМ!$A$34:$A$777,$A358,СВЦЭМ!$B$34:$B$777,G$346)+'СЕТ СН'!$F$16</f>
        <v>0</v>
      </c>
      <c r="H358" s="36">
        <f>SUMIFS(СВЦЭМ!$J$34:$J$777,СВЦЭМ!$A$34:$A$777,$A358,СВЦЭМ!$B$34:$B$777,H$346)+'СЕТ СН'!$F$16</f>
        <v>0</v>
      </c>
      <c r="I358" s="36">
        <f>SUMIFS(СВЦЭМ!$J$34:$J$777,СВЦЭМ!$A$34:$A$777,$A358,СВЦЭМ!$B$34:$B$777,I$346)+'СЕТ СН'!$F$16</f>
        <v>0</v>
      </c>
      <c r="J358" s="36">
        <f>SUMIFS(СВЦЭМ!$J$34:$J$777,СВЦЭМ!$A$34:$A$777,$A358,СВЦЭМ!$B$34:$B$777,J$346)+'СЕТ СН'!$F$16</f>
        <v>0</v>
      </c>
      <c r="K358" s="36">
        <f>SUMIFS(СВЦЭМ!$J$34:$J$777,СВЦЭМ!$A$34:$A$777,$A358,СВЦЭМ!$B$34:$B$777,K$346)+'СЕТ СН'!$F$16</f>
        <v>0</v>
      </c>
      <c r="L358" s="36">
        <f>SUMIFS(СВЦЭМ!$J$34:$J$777,СВЦЭМ!$A$34:$A$777,$A358,СВЦЭМ!$B$34:$B$777,L$346)+'СЕТ СН'!$F$16</f>
        <v>0</v>
      </c>
      <c r="M358" s="36">
        <f>SUMIFS(СВЦЭМ!$J$34:$J$777,СВЦЭМ!$A$34:$A$777,$A358,СВЦЭМ!$B$34:$B$777,M$346)+'СЕТ СН'!$F$16</f>
        <v>0</v>
      </c>
      <c r="N358" s="36">
        <f>SUMIFS(СВЦЭМ!$J$34:$J$777,СВЦЭМ!$A$34:$A$777,$A358,СВЦЭМ!$B$34:$B$777,N$346)+'СЕТ СН'!$F$16</f>
        <v>0</v>
      </c>
      <c r="O358" s="36">
        <f>SUMIFS(СВЦЭМ!$J$34:$J$777,СВЦЭМ!$A$34:$A$777,$A358,СВЦЭМ!$B$34:$B$777,O$346)+'СЕТ СН'!$F$16</f>
        <v>0</v>
      </c>
      <c r="P358" s="36">
        <f>SUMIFS(СВЦЭМ!$J$34:$J$777,СВЦЭМ!$A$34:$A$777,$A358,СВЦЭМ!$B$34:$B$777,P$346)+'СЕТ СН'!$F$16</f>
        <v>0</v>
      </c>
      <c r="Q358" s="36">
        <f>SUMIFS(СВЦЭМ!$J$34:$J$777,СВЦЭМ!$A$34:$A$777,$A358,СВЦЭМ!$B$34:$B$777,Q$346)+'СЕТ СН'!$F$16</f>
        <v>0</v>
      </c>
      <c r="R358" s="36">
        <f>SUMIFS(СВЦЭМ!$J$34:$J$777,СВЦЭМ!$A$34:$A$777,$A358,СВЦЭМ!$B$34:$B$777,R$346)+'СЕТ СН'!$F$16</f>
        <v>0</v>
      </c>
      <c r="S358" s="36">
        <f>SUMIFS(СВЦЭМ!$J$34:$J$777,СВЦЭМ!$A$34:$A$777,$A358,СВЦЭМ!$B$34:$B$777,S$346)+'СЕТ СН'!$F$16</f>
        <v>0</v>
      </c>
      <c r="T358" s="36">
        <f>SUMIFS(СВЦЭМ!$J$34:$J$777,СВЦЭМ!$A$34:$A$777,$A358,СВЦЭМ!$B$34:$B$777,T$346)+'СЕТ СН'!$F$16</f>
        <v>0</v>
      </c>
      <c r="U358" s="36">
        <f>SUMIFS(СВЦЭМ!$J$34:$J$777,СВЦЭМ!$A$34:$A$777,$A358,СВЦЭМ!$B$34:$B$777,U$346)+'СЕТ СН'!$F$16</f>
        <v>0</v>
      </c>
      <c r="V358" s="36">
        <f>SUMIFS(СВЦЭМ!$J$34:$J$777,СВЦЭМ!$A$34:$A$777,$A358,СВЦЭМ!$B$34:$B$777,V$346)+'СЕТ СН'!$F$16</f>
        <v>0</v>
      </c>
      <c r="W358" s="36">
        <f>SUMIFS(СВЦЭМ!$J$34:$J$777,СВЦЭМ!$A$34:$A$777,$A358,СВЦЭМ!$B$34:$B$777,W$346)+'СЕТ СН'!$F$16</f>
        <v>0</v>
      </c>
      <c r="X358" s="36">
        <f>SUMIFS(СВЦЭМ!$J$34:$J$777,СВЦЭМ!$A$34:$A$777,$A358,СВЦЭМ!$B$34:$B$777,X$346)+'СЕТ СН'!$F$16</f>
        <v>0</v>
      </c>
      <c r="Y358" s="36">
        <f>SUMIFS(СВЦЭМ!$J$34:$J$777,СВЦЭМ!$A$34:$A$777,$A358,СВЦЭМ!$B$34:$B$777,Y$346)+'СЕТ СН'!$F$16</f>
        <v>0</v>
      </c>
    </row>
    <row r="359" spans="1:25" ht="15.75" hidden="1" x14ac:dyDescent="0.2">
      <c r="A359" s="35">
        <f t="shared" si="10"/>
        <v>44240</v>
      </c>
      <c r="B359" s="36">
        <f>SUMIFS(СВЦЭМ!$J$34:$J$777,СВЦЭМ!$A$34:$A$777,$A359,СВЦЭМ!$B$34:$B$777,B$346)+'СЕТ СН'!$F$16</f>
        <v>0</v>
      </c>
      <c r="C359" s="36">
        <f>SUMIFS(СВЦЭМ!$J$34:$J$777,СВЦЭМ!$A$34:$A$777,$A359,СВЦЭМ!$B$34:$B$777,C$346)+'СЕТ СН'!$F$16</f>
        <v>0</v>
      </c>
      <c r="D359" s="36">
        <f>SUMIFS(СВЦЭМ!$J$34:$J$777,СВЦЭМ!$A$34:$A$777,$A359,СВЦЭМ!$B$34:$B$777,D$346)+'СЕТ СН'!$F$16</f>
        <v>0</v>
      </c>
      <c r="E359" s="36">
        <f>SUMIFS(СВЦЭМ!$J$34:$J$777,СВЦЭМ!$A$34:$A$777,$A359,СВЦЭМ!$B$34:$B$777,E$346)+'СЕТ СН'!$F$16</f>
        <v>0</v>
      </c>
      <c r="F359" s="36">
        <f>SUMIFS(СВЦЭМ!$J$34:$J$777,СВЦЭМ!$A$34:$A$777,$A359,СВЦЭМ!$B$34:$B$777,F$346)+'СЕТ СН'!$F$16</f>
        <v>0</v>
      </c>
      <c r="G359" s="36">
        <f>SUMIFS(СВЦЭМ!$J$34:$J$777,СВЦЭМ!$A$34:$A$777,$A359,СВЦЭМ!$B$34:$B$777,G$346)+'СЕТ СН'!$F$16</f>
        <v>0</v>
      </c>
      <c r="H359" s="36">
        <f>SUMIFS(СВЦЭМ!$J$34:$J$777,СВЦЭМ!$A$34:$A$777,$A359,СВЦЭМ!$B$34:$B$777,H$346)+'СЕТ СН'!$F$16</f>
        <v>0</v>
      </c>
      <c r="I359" s="36">
        <f>SUMIFS(СВЦЭМ!$J$34:$J$777,СВЦЭМ!$A$34:$A$777,$A359,СВЦЭМ!$B$34:$B$777,I$346)+'СЕТ СН'!$F$16</f>
        <v>0</v>
      </c>
      <c r="J359" s="36">
        <f>SUMIFS(СВЦЭМ!$J$34:$J$777,СВЦЭМ!$A$34:$A$777,$A359,СВЦЭМ!$B$34:$B$777,J$346)+'СЕТ СН'!$F$16</f>
        <v>0</v>
      </c>
      <c r="K359" s="36">
        <f>SUMIFS(СВЦЭМ!$J$34:$J$777,СВЦЭМ!$A$34:$A$777,$A359,СВЦЭМ!$B$34:$B$777,K$346)+'СЕТ СН'!$F$16</f>
        <v>0</v>
      </c>
      <c r="L359" s="36">
        <f>SUMIFS(СВЦЭМ!$J$34:$J$777,СВЦЭМ!$A$34:$A$777,$A359,СВЦЭМ!$B$34:$B$777,L$346)+'СЕТ СН'!$F$16</f>
        <v>0</v>
      </c>
      <c r="M359" s="36">
        <f>SUMIFS(СВЦЭМ!$J$34:$J$777,СВЦЭМ!$A$34:$A$777,$A359,СВЦЭМ!$B$34:$B$777,M$346)+'СЕТ СН'!$F$16</f>
        <v>0</v>
      </c>
      <c r="N359" s="36">
        <f>SUMIFS(СВЦЭМ!$J$34:$J$777,СВЦЭМ!$A$34:$A$777,$A359,СВЦЭМ!$B$34:$B$777,N$346)+'СЕТ СН'!$F$16</f>
        <v>0</v>
      </c>
      <c r="O359" s="36">
        <f>SUMIFS(СВЦЭМ!$J$34:$J$777,СВЦЭМ!$A$34:$A$777,$A359,СВЦЭМ!$B$34:$B$777,O$346)+'СЕТ СН'!$F$16</f>
        <v>0</v>
      </c>
      <c r="P359" s="36">
        <f>SUMIFS(СВЦЭМ!$J$34:$J$777,СВЦЭМ!$A$34:$A$777,$A359,СВЦЭМ!$B$34:$B$777,P$346)+'СЕТ СН'!$F$16</f>
        <v>0</v>
      </c>
      <c r="Q359" s="36">
        <f>SUMIFS(СВЦЭМ!$J$34:$J$777,СВЦЭМ!$A$34:$A$777,$A359,СВЦЭМ!$B$34:$B$777,Q$346)+'СЕТ СН'!$F$16</f>
        <v>0</v>
      </c>
      <c r="R359" s="36">
        <f>SUMIFS(СВЦЭМ!$J$34:$J$777,СВЦЭМ!$A$34:$A$777,$A359,СВЦЭМ!$B$34:$B$777,R$346)+'СЕТ СН'!$F$16</f>
        <v>0</v>
      </c>
      <c r="S359" s="36">
        <f>SUMIFS(СВЦЭМ!$J$34:$J$777,СВЦЭМ!$A$34:$A$777,$A359,СВЦЭМ!$B$34:$B$777,S$346)+'СЕТ СН'!$F$16</f>
        <v>0</v>
      </c>
      <c r="T359" s="36">
        <f>SUMIFS(СВЦЭМ!$J$34:$J$777,СВЦЭМ!$A$34:$A$777,$A359,СВЦЭМ!$B$34:$B$777,T$346)+'СЕТ СН'!$F$16</f>
        <v>0</v>
      </c>
      <c r="U359" s="36">
        <f>SUMIFS(СВЦЭМ!$J$34:$J$777,СВЦЭМ!$A$34:$A$777,$A359,СВЦЭМ!$B$34:$B$777,U$346)+'СЕТ СН'!$F$16</f>
        <v>0</v>
      </c>
      <c r="V359" s="36">
        <f>SUMIFS(СВЦЭМ!$J$34:$J$777,СВЦЭМ!$A$34:$A$777,$A359,СВЦЭМ!$B$34:$B$777,V$346)+'СЕТ СН'!$F$16</f>
        <v>0</v>
      </c>
      <c r="W359" s="36">
        <f>SUMIFS(СВЦЭМ!$J$34:$J$777,СВЦЭМ!$A$34:$A$777,$A359,СВЦЭМ!$B$34:$B$777,W$346)+'СЕТ СН'!$F$16</f>
        <v>0</v>
      </c>
      <c r="X359" s="36">
        <f>SUMIFS(СВЦЭМ!$J$34:$J$777,СВЦЭМ!$A$34:$A$777,$A359,СВЦЭМ!$B$34:$B$777,X$346)+'СЕТ СН'!$F$16</f>
        <v>0</v>
      </c>
      <c r="Y359" s="36">
        <f>SUMIFS(СВЦЭМ!$J$34:$J$777,СВЦЭМ!$A$34:$A$777,$A359,СВЦЭМ!$B$34:$B$777,Y$346)+'СЕТ СН'!$F$16</f>
        <v>0</v>
      </c>
    </row>
    <row r="360" spans="1:25" ht="15.75" hidden="1" x14ac:dyDescent="0.2">
      <c r="A360" s="35">
        <f t="shared" si="10"/>
        <v>44241</v>
      </c>
      <c r="B360" s="36">
        <f>SUMIFS(СВЦЭМ!$J$34:$J$777,СВЦЭМ!$A$34:$A$777,$A360,СВЦЭМ!$B$34:$B$777,B$346)+'СЕТ СН'!$F$16</f>
        <v>0</v>
      </c>
      <c r="C360" s="36">
        <f>SUMIFS(СВЦЭМ!$J$34:$J$777,СВЦЭМ!$A$34:$A$777,$A360,СВЦЭМ!$B$34:$B$777,C$346)+'СЕТ СН'!$F$16</f>
        <v>0</v>
      </c>
      <c r="D360" s="36">
        <f>SUMIFS(СВЦЭМ!$J$34:$J$777,СВЦЭМ!$A$34:$A$777,$A360,СВЦЭМ!$B$34:$B$777,D$346)+'СЕТ СН'!$F$16</f>
        <v>0</v>
      </c>
      <c r="E360" s="36">
        <f>SUMIFS(СВЦЭМ!$J$34:$J$777,СВЦЭМ!$A$34:$A$777,$A360,СВЦЭМ!$B$34:$B$777,E$346)+'СЕТ СН'!$F$16</f>
        <v>0</v>
      </c>
      <c r="F360" s="36">
        <f>SUMIFS(СВЦЭМ!$J$34:$J$777,СВЦЭМ!$A$34:$A$777,$A360,СВЦЭМ!$B$34:$B$777,F$346)+'СЕТ СН'!$F$16</f>
        <v>0</v>
      </c>
      <c r="G360" s="36">
        <f>SUMIFS(СВЦЭМ!$J$34:$J$777,СВЦЭМ!$A$34:$A$777,$A360,СВЦЭМ!$B$34:$B$777,G$346)+'СЕТ СН'!$F$16</f>
        <v>0</v>
      </c>
      <c r="H360" s="36">
        <f>SUMIFS(СВЦЭМ!$J$34:$J$777,СВЦЭМ!$A$34:$A$777,$A360,СВЦЭМ!$B$34:$B$777,H$346)+'СЕТ СН'!$F$16</f>
        <v>0</v>
      </c>
      <c r="I360" s="36">
        <f>SUMIFS(СВЦЭМ!$J$34:$J$777,СВЦЭМ!$A$34:$A$777,$A360,СВЦЭМ!$B$34:$B$777,I$346)+'СЕТ СН'!$F$16</f>
        <v>0</v>
      </c>
      <c r="J360" s="36">
        <f>SUMIFS(СВЦЭМ!$J$34:$J$777,СВЦЭМ!$A$34:$A$777,$A360,СВЦЭМ!$B$34:$B$777,J$346)+'СЕТ СН'!$F$16</f>
        <v>0</v>
      </c>
      <c r="K360" s="36">
        <f>SUMIFS(СВЦЭМ!$J$34:$J$777,СВЦЭМ!$A$34:$A$777,$A360,СВЦЭМ!$B$34:$B$777,K$346)+'СЕТ СН'!$F$16</f>
        <v>0</v>
      </c>
      <c r="L360" s="36">
        <f>SUMIFS(СВЦЭМ!$J$34:$J$777,СВЦЭМ!$A$34:$A$777,$A360,СВЦЭМ!$B$34:$B$777,L$346)+'СЕТ СН'!$F$16</f>
        <v>0</v>
      </c>
      <c r="M360" s="36">
        <f>SUMIFS(СВЦЭМ!$J$34:$J$777,СВЦЭМ!$A$34:$A$777,$A360,СВЦЭМ!$B$34:$B$777,M$346)+'СЕТ СН'!$F$16</f>
        <v>0</v>
      </c>
      <c r="N360" s="36">
        <f>SUMIFS(СВЦЭМ!$J$34:$J$777,СВЦЭМ!$A$34:$A$777,$A360,СВЦЭМ!$B$34:$B$777,N$346)+'СЕТ СН'!$F$16</f>
        <v>0</v>
      </c>
      <c r="O360" s="36">
        <f>SUMIFS(СВЦЭМ!$J$34:$J$777,СВЦЭМ!$A$34:$A$777,$A360,СВЦЭМ!$B$34:$B$777,O$346)+'СЕТ СН'!$F$16</f>
        <v>0</v>
      </c>
      <c r="P360" s="36">
        <f>SUMIFS(СВЦЭМ!$J$34:$J$777,СВЦЭМ!$A$34:$A$777,$A360,СВЦЭМ!$B$34:$B$777,P$346)+'СЕТ СН'!$F$16</f>
        <v>0</v>
      </c>
      <c r="Q360" s="36">
        <f>SUMIFS(СВЦЭМ!$J$34:$J$777,СВЦЭМ!$A$34:$A$777,$A360,СВЦЭМ!$B$34:$B$777,Q$346)+'СЕТ СН'!$F$16</f>
        <v>0</v>
      </c>
      <c r="R360" s="36">
        <f>SUMIFS(СВЦЭМ!$J$34:$J$777,СВЦЭМ!$A$34:$A$777,$A360,СВЦЭМ!$B$34:$B$777,R$346)+'СЕТ СН'!$F$16</f>
        <v>0</v>
      </c>
      <c r="S360" s="36">
        <f>SUMIFS(СВЦЭМ!$J$34:$J$777,СВЦЭМ!$A$34:$A$777,$A360,СВЦЭМ!$B$34:$B$777,S$346)+'СЕТ СН'!$F$16</f>
        <v>0</v>
      </c>
      <c r="T360" s="36">
        <f>SUMIFS(СВЦЭМ!$J$34:$J$777,СВЦЭМ!$A$34:$A$777,$A360,СВЦЭМ!$B$34:$B$777,T$346)+'СЕТ СН'!$F$16</f>
        <v>0</v>
      </c>
      <c r="U360" s="36">
        <f>SUMIFS(СВЦЭМ!$J$34:$J$777,СВЦЭМ!$A$34:$A$777,$A360,СВЦЭМ!$B$34:$B$777,U$346)+'СЕТ СН'!$F$16</f>
        <v>0</v>
      </c>
      <c r="V360" s="36">
        <f>SUMIFS(СВЦЭМ!$J$34:$J$777,СВЦЭМ!$A$34:$A$777,$A360,СВЦЭМ!$B$34:$B$777,V$346)+'СЕТ СН'!$F$16</f>
        <v>0</v>
      </c>
      <c r="W360" s="36">
        <f>SUMIFS(СВЦЭМ!$J$34:$J$777,СВЦЭМ!$A$34:$A$777,$A360,СВЦЭМ!$B$34:$B$777,W$346)+'СЕТ СН'!$F$16</f>
        <v>0</v>
      </c>
      <c r="X360" s="36">
        <f>SUMIFS(СВЦЭМ!$J$34:$J$777,СВЦЭМ!$A$34:$A$777,$A360,СВЦЭМ!$B$34:$B$777,X$346)+'СЕТ СН'!$F$16</f>
        <v>0</v>
      </c>
      <c r="Y360" s="36">
        <f>SUMIFS(СВЦЭМ!$J$34:$J$777,СВЦЭМ!$A$34:$A$777,$A360,СВЦЭМ!$B$34:$B$777,Y$346)+'СЕТ СН'!$F$16</f>
        <v>0</v>
      </c>
    </row>
    <row r="361" spans="1:25" ht="15.75" hidden="1" x14ac:dyDescent="0.2">
      <c r="A361" s="35">
        <f t="shared" si="10"/>
        <v>44242</v>
      </c>
      <c r="B361" s="36">
        <f>SUMIFS(СВЦЭМ!$J$34:$J$777,СВЦЭМ!$A$34:$A$777,$A361,СВЦЭМ!$B$34:$B$777,B$346)+'СЕТ СН'!$F$16</f>
        <v>0</v>
      </c>
      <c r="C361" s="36">
        <f>SUMIFS(СВЦЭМ!$J$34:$J$777,СВЦЭМ!$A$34:$A$777,$A361,СВЦЭМ!$B$34:$B$777,C$346)+'СЕТ СН'!$F$16</f>
        <v>0</v>
      </c>
      <c r="D361" s="36">
        <f>SUMIFS(СВЦЭМ!$J$34:$J$777,СВЦЭМ!$A$34:$A$777,$A361,СВЦЭМ!$B$34:$B$777,D$346)+'СЕТ СН'!$F$16</f>
        <v>0</v>
      </c>
      <c r="E361" s="36">
        <f>SUMIFS(СВЦЭМ!$J$34:$J$777,СВЦЭМ!$A$34:$A$777,$A361,СВЦЭМ!$B$34:$B$777,E$346)+'СЕТ СН'!$F$16</f>
        <v>0</v>
      </c>
      <c r="F361" s="36">
        <f>SUMIFS(СВЦЭМ!$J$34:$J$777,СВЦЭМ!$A$34:$A$777,$A361,СВЦЭМ!$B$34:$B$777,F$346)+'СЕТ СН'!$F$16</f>
        <v>0</v>
      </c>
      <c r="G361" s="36">
        <f>SUMIFS(СВЦЭМ!$J$34:$J$777,СВЦЭМ!$A$34:$A$777,$A361,СВЦЭМ!$B$34:$B$777,G$346)+'СЕТ СН'!$F$16</f>
        <v>0</v>
      </c>
      <c r="H361" s="36">
        <f>SUMIFS(СВЦЭМ!$J$34:$J$777,СВЦЭМ!$A$34:$A$777,$A361,СВЦЭМ!$B$34:$B$777,H$346)+'СЕТ СН'!$F$16</f>
        <v>0</v>
      </c>
      <c r="I361" s="36">
        <f>SUMIFS(СВЦЭМ!$J$34:$J$777,СВЦЭМ!$A$34:$A$777,$A361,СВЦЭМ!$B$34:$B$777,I$346)+'СЕТ СН'!$F$16</f>
        <v>0</v>
      </c>
      <c r="J361" s="36">
        <f>SUMIFS(СВЦЭМ!$J$34:$J$777,СВЦЭМ!$A$34:$A$777,$A361,СВЦЭМ!$B$34:$B$777,J$346)+'СЕТ СН'!$F$16</f>
        <v>0</v>
      </c>
      <c r="K361" s="36">
        <f>SUMIFS(СВЦЭМ!$J$34:$J$777,СВЦЭМ!$A$34:$A$777,$A361,СВЦЭМ!$B$34:$B$777,K$346)+'СЕТ СН'!$F$16</f>
        <v>0</v>
      </c>
      <c r="L361" s="36">
        <f>SUMIFS(СВЦЭМ!$J$34:$J$777,СВЦЭМ!$A$34:$A$777,$A361,СВЦЭМ!$B$34:$B$777,L$346)+'СЕТ СН'!$F$16</f>
        <v>0</v>
      </c>
      <c r="M361" s="36">
        <f>SUMIFS(СВЦЭМ!$J$34:$J$777,СВЦЭМ!$A$34:$A$777,$A361,СВЦЭМ!$B$34:$B$777,M$346)+'СЕТ СН'!$F$16</f>
        <v>0</v>
      </c>
      <c r="N361" s="36">
        <f>SUMIFS(СВЦЭМ!$J$34:$J$777,СВЦЭМ!$A$34:$A$777,$A361,СВЦЭМ!$B$34:$B$777,N$346)+'СЕТ СН'!$F$16</f>
        <v>0</v>
      </c>
      <c r="O361" s="36">
        <f>SUMIFS(СВЦЭМ!$J$34:$J$777,СВЦЭМ!$A$34:$A$777,$A361,СВЦЭМ!$B$34:$B$777,O$346)+'СЕТ СН'!$F$16</f>
        <v>0</v>
      </c>
      <c r="P361" s="36">
        <f>SUMIFS(СВЦЭМ!$J$34:$J$777,СВЦЭМ!$A$34:$A$777,$A361,СВЦЭМ!$B$34:$B$777,P$346)+'СЕТ СН'!$F$16</f>
        <v>0</v>
      </c>
      <c r="Q361" s="36">
        <f>SUMIFS(СВЦЭМ!$J$34:$J$777,СВЦЭМ!$A$34:$A$777,$A361,СВЦЭМ!$B$34:$B$777,Q$346)+'СЕТ СН'!$F$16</f>
        <v>0</v>
      </c>
      <c r="R361" s="36">
        <f>SUMIFS(СВЦЭМ!$J$34:$J$777,СВЦЭМ!$A$34:$A$777,$A361,СВЦЭМ!$B$34:$B$777,R$346)+'СЕТ СН'!$F$16</f>
        <v>0</v>
      </c>
      <c r="S361" s="36">
        <f>SUMIFS(СВЦЭМ!$J$34:$J$777,СВЦЭМ!$A$34:$A$777,$A361,СВЦЭМ!$B$34:$B$777,S$346)+'СЕТ СН'!$F$16</f>
        <v>0</v>
      </c>
      <c r="T361" s="36">
        <f>SUMIFS(СВЦЭМ!$J$34:$J$777,СВЦЭМ!$A$34:$A$777,$A361,СВЦЭМ!$B$34:$B$777,T$346)+'СЕТ СН'!$F$16</f>
        <v>0</v>
      </c>
      <c r="U361" s="36">
        <f>SUMIFS(СВЦЭМ!$J$34:$J$777,СВЦЭМ!$A$34:$A$777,$A361,СВЦЭМ!$B$34:$B$777,U$346)+'СЕТ СН'!$F$16</f>
        <v>0</v>
      </c>
      <c r="V361" s="36">
        <f>SUMIFS(СВЦЭМ!$J$34:$J$777,СВЦЭМ!$A$34:$A$777,$A361,СВЦЭМ!$B$34:$B$777,V$346)+'СЕТ СН'!$F$16</f>
        <v>0</v>
      </c>
      <c r="W361" s="36">
        <f>SUMIFS(СВЦЭМ!$J$34:$J$777,СВЦЭМ!$A$34:$A$777,$A361,СВЦЭМ!$B$34:$B$777,W$346)+'СЕТ СН'!$F$16</f>
        <v>0</v>
      </c>
      <c r="X361" s="36">
        <f>SUMIFS(СВЦЭМ!$J$34:$J$777,СВЦЭМ!$A$34:$A$777,$A361,СВЦЭМ!$B$34:$B$777,X$346)+'СЕТ СН'!$F$16</f>
        <v>0</v>
      </c>
      <c r="Y361" s="36">
        <f>SUMIFS(СВЦЭМ!$J$34:$J$777,СВЦЭМ!$A$34:$A$777,$A361,СВЦЭМ!$B$34:$B$777,Y$346)+'СЕТ СН'!$F$16</f>
        <v>0</v>
      </c>
    </row>
    <row r="362" spans="1:25" ht="15.75" hidden="1" x14ac:dyDescent="0.2">
      <c r="A362" s="35">
        <f t="shared" si="10"/>
        <v>44243</v>
      </c>
      <c r="B362" s="36">
        <f>SUMIFS(СВЦЭМ!$J$34:$J$777,СВЦЭМ!$A$34:$A$777,$A362,СВЦЭМ!$B$34:$B$777,B$346)+'СЕТ СН'!$F$16</f>
        <v>0</v>
      </c>
      <c r="C362" s="36">
        <f>SUMIFS(СВЦЭМ!$J$34:$J$777,СВЦЭМ!$A$34:$A$777,$A362,СВЦЭМ!$B$34:$B$777,C$346)+'СЕТ СН'!$F$16</f>
        <v>0</v>
      </c>
      <c r="D362" s="36">
        <f>SUMIFS(СВЦЭМ!$J$34:$J$777,СВЦЭМ!$A$34:$A$777,$A362,СВЦЭМ!$B$34:$B$777,D$346)+'СЕТ СН'!$F$16</f>
        <v>0</v>
      </c>
      <c r="E362" s="36">
        <f>SUMIFS(СВЦЭМ!$J$34:$J$777,СВЦЭМ!$A$34:$A$777,$A362,СВЦЭМ!$B$34:$B$777,E$346)+'СЕТ СН'!$F$16</f>
        <v>0</v>
      </c>
      <c r="F362" s="36">
        <f>SUMIFS(СВЦЭМ!$J$34:$J$777,СВЦЭМ!$A$34:$A$777,$A362,СВЦЭМ!$B$34:$B$777,F$346)+'СЕТ СН'!$F$16</f>
        <v>0</v>
      </c>
      <c r="G362" s="36">
        <f>SUMIFS(СВЦЭМ!$J$34:$J$777,СВЦЭМ!$A$34:$A$777,$A362,СВЦЭМ!$B$34:$B$777,G$346)+'СЕТ СН'!$F$16</f>
        <v>0</v>
      </c>
      <c r="H362" s="36">
        <f>SUMIFS(СВЦЭМ!$J$34:$J$777,СВЦЭМ!$A$34:$A$777,$A362,СВЦЭМ!$B$34:$B$777,H$346)+'СЕТ СН'!$F$16</f>
        <v>0</v>
      </c>
      <c r="I362" s="36">
        <f>SUMIFS(СВЦЭМ!$J$34:$J$777,СВЦЭМ!$A$34:$A$777,$A362,СВЦЭМ!$B$34:$B$777,I$346)+'СЕТ СН'!$F$16</f>
        <v>0</v>
      </c>
      <c r="J362" s="36">
        <f>SUMIFS(СВЦЭМ!$J$34:$J$777,СВЦЭМ!$A$34:$A$777,$A362,СВЦЭМ!$B$34:$B$777,J$346)+'СЕТ СН'!$F$16</f>
        <v>0</v>
      </c>
      <c r="K362" s="36">
        <f>SUMIFS(СВЦЭМ!$J$34:$J$777,СВЦЭМ!$A$34:$A$777,$A362,СВЦЭМ!$B$34:$B$777,K$346)+'СЕТ СН'!$F$16</f>
        <v>0</v>
      </c>
      <c r="L362" s="36">
        <f>SUMIFS(СВЦЭМ!$J$34:$J$777,СВЦЭМ!$A$34:$A$777,$A362,СВЦЭМ!$B$34:$B$777,L$346)+'СЕТ СН'!$F$16</f>
        <v>0</v>
      </c>
      <c r="M362" s="36">
        <f>SUMIFS(СВЦЭМ!$J$34:$J$777,СВЦЭМ!$A$34:$A$777,$A362,СВЦЭМ!$B$34:$B$777,M$346)+'СЕТ СН'!$F$16</f>
        <v>0</v>
      </c>
      <c r="N362" s="36">
        <f>SUMIFS(СВЦЭМ!$J$34:$J$777,СВЦЭМ!$A$34:$A$777,$A362,СВЦЭМ!$B$34:$B$777,N$346)+'СЕТ СН'!$F$16</f>
        <v>0</v>
      </c>
      <c r="O362" s="36">
        <f>SUMIFS(СВЦЭМ!$J$34:$J$777,СВЦЭМ!$A$34:$A$777,$A362,СВЦЭМ!$B$34:$B$777,O$346)+'СЕТ СН'!$F$16</f>
        <v>0</v>
      </c>
      <c r="P362" s="36">
        <f>SUMIFS(СВЦЭМ!$J$34:$J$777,СВЦЭМ!$A$34:$A$777,$A362,СВЦЭМ!$B$34:$B$777,P$346)+'СЕТ СН'!$F$16</f>
        <v>0</v>
      </c>
      <c r="Q362" s="36">
        <f>SUMIFS(СВЦЭМ!$J$34:$J$777,СВЦЭМ!$A$34:$A$777,$A362,СВЦЭМ!$B$34:$B$777,Q$346)+'СЕТ СН'!$F$16</f>
        <v>0</v>
      </c>
      <c r="R362" s="36">
        <f>SUMIFS(СВЦЭМ!$J$34:$J$777,СВЦЭМ!$A$34:$A$777,$A362,СВЦЭМ!$B$34:$B$777,R$346)+'СЕТ СН'!$F$16</f>
        <v>0</v>
      </c>
      <c r="S362" s="36">
        <f>SUMIFS(СВЦЭМ!$J$34:$J$777,СВЦЭМ!$A$34:$A$777,$A362,СВЦЭМ!$B$34:$B$777,S$346)+'СЕТ СН'!$F$16</f>
        <v>0</v>
      </c>
      <c r="T362" s="36">
        <f>SUMIFS(СВЦЭМ!$J$34:$J$777,СВЦЭМ!$A$34:$A$777,$A362,СВЦЭМ!$B$34:$B$777,T$346)+'СЕТ СН'!$F$16</f>
        <v>0</v>
      </c>
      <c r="U362" s="36">
        <f>SUMIFS(СВЦЭМ!$J$34:$J$777,СВЦЭМ!$A$34:$A$777,$A362,СВЦЭМ!$B$34:$B$777,U$346)+'СЕТ СН'!$F$16</f>
        <v>0</v>
      </c>
      <c r="V362" s="36">
        <f>SUMIFS(СВЦЭМ!$J$34:$J$777,СВЦЭМ!$A$34:$A$777,$A362,СВЦЭМ!$B$34:$B$777,V$346)+'СЕТ СН'!$F$16</f>
        <v>0</v>
      </c>
      <c r="W362" s="36">
        <f>SUMIFS(СВЦЭМ!$J$34:$J$777,СВЦЭМ!$A$34:$A$777,$A362,СВЦЭМ!$B$34:$B$777,W$346)+'СЕТ СН'!$F$16</f>
        <v>0</v>
      </c>
      <c r="X362" s="36">
        <f>SUMIFS(СВЦЭМ!$J$34:$J$777,СВЦЭМ!$A$34:$A$777,$A362,СВЦЭМ!$B$34:$B$777,X$346)+'СЕТ СН'!$F$16</f>
        <v>0</v>
      </c>
      <c r="Y362" s="36">
        <f>SUMIFS(СВЦЭМ!$J$34:$J$777,СВЦЭМ!$A$34:$A$777,$A362,СВЦЭМ!$B$34:$B$777,Y$346)+'СЕТ СН'!$F$16</f>
        <v>0</v>
      </c>
    </row>
    <row r="363" spans="1:25" ht="15.75" hidden="1" x14ac:dyDescent="0.2">
      <c r="A363" s="35">
        <f t="shared" si="10"/>
        <v>44244</v>
      </c>
      <c r="B363" s="36">
        <f>SUMIFS(СВЦЭМ!$J$34:$J$777,СВЦЭМ!$A$34:$A$777,$A363,СВЦЭМ!$B$34:$B$777,B$346)+'СЕТ СН'!$F$16</f>
        <v>0</v>
      </c>
      <c r="C363" s="36">
        <f>SUMIFS(СВЦЭМ!$J$34:$J$777,СВЦЭМ!$A$34:$A$777,$A363,СВЦЭМ!$B$34:$B$777,C$346)+'СЕТ СН'!$F$16</f>
        <v>0</v>
      </c>
      <c r="D363" s="36">
        <f>SUMIFS(СВЦЭМ!$J$34:$J$777,СВЦЭМ!$A$34:$A$777,$A363,СВЦЭМ!$B$34:$B$777,D$346)+'СЕТ СН'!$F$16</f>
        <v>0</v>
      </c>
      <c r="E363" s="36">
        <f>SUMIFS(СВЦЭМ!$J$34:$J$777,СВЦЭМ!$A$34:$A$777,$A363,СВЦЭМ!$B$34:$B$777,E$346)+'СЕТ СН'!$F$16</f>
        <v>0</v>
      </c>
      <c r="F363" s="36">
        <f>SUMIFS(СВЦЭМ!$J$34:$J$777,СВЦЭМ!$A$34:$A$777,$A363,СВЦЭМ!$B$34:$B$777,F$346)+'СЕТ СН'!$F$16</f>
        <v>0</v>
      </c>
      <c r="G363" s="36">
        <f>SUMIFS(СВЦЭМ!$J$34:$J$777,СВЦЭМ!$A$34:$A$777,$A363,СВЦЭМ!$B$34:$B$777,G$346)+'СЕТ СН'!$F$16</f>
        <v>0</v>
      </c>
      <c r="H363" s="36">
        <f>SUMIFS(СВЦЭМ!$J$34:$J$777,СВЦЭМ!$A$34:$A$777,$A363,СВЦЭМ!$B$34:$B$777,H$346)+'СЕТ СН'!$F$16</f>
        <v>0</v>
      </c>
      <c r="I363" s="36">
        <f>SUMIFS(СВЦЭМ!$J$34:$J$777,СВЦЭМ!$A$34:$A$777,$A363,СВЦЭМ!$B$34:$B$777,I$346)+'СЕТ СН'!$F$16</f>
        <v>0</v>
      </c>
      <c r="J363" s="36">
        <f>SUMIFS(СВЦЭМ!$J$34:$J$777,СВЦЭМ!$A$34:$A$777,$A363,СВЦЭМ!$B$34:$B$777,J$346)+'СЕТ СН'!$F$16</f>
        <v>0</v>
      </c>
      <c r="K363" s="36">
        <f>SUMIFS(СВЦЭМ!$J$34:$J$777,СВЦЭМ!$A$34:$A$777,$A363,СВЦЭМ!$B$34:$B$777,K$346)+'СЕТ СН'!$F$16</f>
        <v>0</v>
      </c>
      <c r="L363" s="36">
        <f>SUMIFS(СВЦЭМ!$J$34:$J$777,СВЦЭМ!$A$34:$A$777,$A363,СВЦЭМ!$B$34:$B$777,L$346)+'СЕТ СН'!$F$16</f>
        <v>0</v>
      </c>
      <c r="M363" s="36">
        <f>SUMIFS(СВЦЭМ!$J$34:$J$777,СВЦЭМ!$A$34:$A$777,$A363,СВЦЭМ!$B$34:$B$777,M$346)+'СЕТ СН'!$F$16</f>
        <v>0</v>
      </c>
      <c r="N363" s="36">
        <f>SUMIFS(СВЦЭМ!$J$34:$J$777,СВЦЭМ!$A$34:$A$777,$A363,СВЦЭМ!$B$34:$B$777,N$346)+'СЕТ СН'!$F$16</f>
        <v>0</v>
      </c>
      <c r="O363" s="36">
        <f>SUMIFS(СВЦЭМ!$J$34:$J$777,СВЦЭМ!$A$34:$A$777,$A363,СВЦЭМ!$B$34:$B$777,O$346)+'СЕТ СН'!$F$16</f>
        <v>0</v>
      </c>
      <c r="P363" s="36">
        <f>SUMIFS(СВЦЭМ!$J$34:$J$777,СВЦЭМ!$A$34:$A$777,$A363,СВЦЭМ!$B$34:$B$777,P$346)+'СЕТ СН'!$F$16</f>
        <v>0</v>
      </c>
      <c r="Q363" s="36">
        <f>SUMIFS(СВЦЭМ!$J$34:$J$777,СВЦЭМ!$A$34:$A$777,$A363,СВЦЭМ!$B$34:$B$777,Q$346)+'СЕТ СН'!$F$16</f>
        <v>0</v>
      </c>
      <c r="R363" s="36">
        <f>SUMIFS(СВЦЭМ!$J$34:$J$777,СВЦЭМ!$A$34:$A$777,$A363,СВЦЭМ!$B$34:$B$777,R$346)+'СЕТ СН'!$F$16</f>
        <v>0</v>
      </c>
      <c r="S363" s="36">
        <f>SUMIFS(СВЦЭМ!$J$34:$J$777,СВЦЭМ!$A$34:$A$777,$A363,СВЦЭМ!$B$34:$B$777,S$346)+'СЕТ СН'!$F$16</f>
        <v>0</v>
      </c>
      <c r="T363" s="36">
        <f>SUMIFS(СВЦЭМ!$J$34:$J$777,СВЦЭМ!$A$34:$A$777,$A363,СВЦЭМ!$B$34:$B$777,T$346)+'СЕТ СН'!$F$16</f>
        <v>0</v>
      </c>
      <c r="U363" s="36">
        <f>SUMIFS(СВЦЭМ!$J$34:$J$777,СВЦЭМ!$A$34:$A$777,$A363,СВЦЭМ!$B$34:$B$777,U$346)+'СЕТ СН'!$F$16</f>
        <v>0</v>
      </c>
      <c r="V363" s="36">
        <f>SUMIFS(СВЦЭМ!$J$34:$J$777,СВЦЭМ!$A$34:$A$777,$A363,СВЦЭМ!$B$34:$B$777,V$346)+'СЕТ СН'!$F$16</f>
        <v>0</v>
      </c>
      <c r="W363" s="36">
        <f>SUMIFS(СВЦЭМ!$J$34:$J$777,СВЦЭМ!$A$34:$A$777,$A363,СВЦЭМ!$B$34:$B$777,W$346)+'СЕТ СН'!$F$16</f>
        <v>0</v>
      </c>
      <c r="X363" s="36">
        <f>SUMIFS(СВЦЭМ!$J$34:$J$777,СВЦЭМ!$A$34:$A$777,$A363,СВЦЭМ!$B$34:$B$777,X$346)+'СЕТ СН'!$F$16</f>
        <v>0</v>
      </c>
      <c r="Y363" s="36">
        <f>SUMIFS(СВЦЭМ!$J$34:$J$777,СВЦЭМ!$A$34:$A$777,$A363,СВЦЭМ!$B$34:$B$777,Y$346)+'СЕТ СН'!$F$16</f>
        <v>0</v>
      </c>
    </row>
    <row r="364" spans="1:25" ht="15.75" hidden="1" x14ac:dyDescent="0.2">
      <c r="A364" s="35">
        <f t="shared" si="10"/>
        <v>44245</v>
      </c>
      <c r="B364" s="36">
        <f>SUMIFS(СВЦЭМ!$J$34:$J$777,СВЦЭМ!$A$34:$A$777,$A364,СВЦЭМ!$B$34:$B$777,B$346)+'СЕТ СН'!$F$16</f>
        <v>0</v>
      </c>
      <c r="C364" s="36">
        <f>SUMIFS(СВЦЭМ!$J$34:$J$777,СВЦЭМ!$A$34:$A$777,$A364,СВЦЭМ!$B$34:$B$777,C$346)+'СЕТ СН'!$F$16</f>
        <v>0</v>
      </c>
      <c r="D364" s="36">
        <f>SUMIFS(СВЦЭМ!$J$34:$J$777,СВЦЭМ!$A$34:$A$777,$A364,СВЦЭМ!$B$34:$B$777,D$346)+'СЕТ СН'!$F$16</f>
        <v>0</v>
      </c>
      <c r="E364" s="36">
        <f>SUMIFS(СВЦЭМ!$J$34:$J$777,СВЦЭМ!$A$34:$A$777,$A364,СВЦЭМ!$B$34:$B$777,E$346)+'СЕТ СН'!$F$16</f>
        <v>0</v>
      </c>
      <c r="F364" s="36">
        <f>SUMIFS(СВЦЭМ!$J$34:$J$777,СВЦЭМ!$A$34:$A$777,$A364,СВЦЭМ!$B$34:$B$777,F$346)+'СЕТ СН'!$F$16</f>
        <v>0</v>
      </c>
      <c r="G364" s="36">
        <f>SUMIFS(СВЦЭМ!$J$34:$J$777,СВЦЭМ!$A$34:$A$777,$A364,СВЦЭМ!$B$34:$B$777,G$346)+'СЕТ СН'!$F$16</f>
        <v>0</v>
      </c>
      <c r="H364" s="36">
        <f>SUMIFS(СВЦЭМ!$J$34:$J$777,СВЦЭМ!$A$34:$A$777,$A364,СВЦЭМ!$B$34:$B$777,H$346)+'СЕТ СН'!$F$16</f>
        <v>0</v>
      </c>
      <c r="I364" s="36">
        <f>SUMIFS(СВЦЭМ!$J$34:$J$777,СВЦЭМ!$A$34:$A$777,$A364,СВЦЭМ!$B$34:$B$777,I$346)+'СЕТ СН'!$F$16</f>
        <v>0</v>
      </c>
      <c r="J364" s="36">
        <f>SUMIFS(СВЦЭМ!$J$34:$J$777,СВЦЭМ!$A$34:$A$777,$A364,СВЦЭМ!$B$34:$B$777,J$346)+'СЕТ СН'!$F$16</f>
        <v>0</v>
      </c>
      <c r="K364" s="36">
        <f>SUMIFS(СВЦЭМ!$J$34:$J$777,СВЦЭМ!$A$34:$A$777,$A364,СВЦЭМ!$B$34:$B$777,K$346)+'СЕТ СН'!$F$16</f>
        <v>0</v>
      </c>
      <c r="L364" s="36">
        <f>SUMIFS(СВЦЭМ!$J$34:$J$777,СВЦЭМ!$A$34:$A$777,$A364,СВЦЭМ!$B$34:$B$777,L$346)+'СЕТ СН'!$F$16</f>
        <v>0</v>
      </c>
      <c r="M364" s="36">
        <f>SUMIFS(СВЦЭМ!$J$34:$J$777,СВЦЭМ!$A$34:$A$777,$A364,СВЦЭМ!$B$34:$B$777,M$346)+'СЕТ СН'!$F$16</f>
        <v>0</v>
      </c>
      <c r="N364" s="36">
        <f>SUMIFS(СВЦЭМ!$J$34:$J$777,СВЦЭМ!$A$34:$A$777,$A364,СВЦЭМ!$B$34:$B$777,N$346)+'СЕТ СН'!$F$16</f>
        <v>0</v>
      </c>
      <c r="O364" s="36">
        <f>SUMIFS(СВЦЭМ!$J$34:$J$777,СВЦЭМ!$A$34:$A$777,$A364,СВЦЭМ!$B$34:$B$777,O$346)+'СЕТ СН'!$F$16</f>
        <v>0</v>
      </c>
      <c r="P364" s="36">
        <f>SUMIFS(СВЦЭМ!$J$34:$J$777,СВЦЭМ!$A$34:$A$777,$A364,СВЦЭМ!$B$34:$B$777,P$346)+'СЕТ СН'!$F$16</f>
        <v>0</v>
      </c>
      <c r="Q364" s="36">
        <f>SUMIFS(СВЦЭМ!$J$34:$J$777,СВЦЭМ!$A$34:$A$777,$A364,СВЦЭМ!$B$34:$B$777,Q$346)+'СЕТ СН'!$F$16</f>
        <v>0</v>
      </c>
      <c r="R364" s="36">
        <f>SUMIFS(СВЦЭМ!$J$34:$J$777,СВЦЭМ!$A$34:$A$777,$A364,СВЦЭМ!$B$34:$B$777,R$346)+'СЕТ СН'!$F$16</f>
        <v>0</v>
      </c>
      <c r="S364" s="36">
        <f>SUMIFS(СВЦЭМ!$J$34:$J$777,СВЦЭМ!$A$34:$A$777,$A364,СВЦЭМ!$B$34:$B$777,S$346)+'СЕТ СН'!$F$16</f>
        <v>0</v>
      </c>
      <c r="T364" s="36">
        <f>SUMIFS(СВЦЭМ!$J$34:$J$777,СВЦЭМ!$A$34:$A$777,$A364,СВЦЭМ!$B$34:$B$777,T$346)+'СЕТ СН'!$F$16</f>
        <v>0</v>
      </c>
      <c r="U364" s="36">
        <f>SUMIFS(СВЦЭМ!$J$34:$J$777,СВЦЭМ!$A$34:$A$777,$A364,СВЦЭМ!$B$34:$B$777,U$346)+'СЕТ СН'!$F$16</f>
        <v>0</v>
      </c>
      <c r="V364" s="36">
        <f>SUMIFS(СВЦЭМ!$J$34:$J$777,СВЦЭМ!$A$34:$A$777,$A364,СВЦЭМ!$B$34:$B$777,V$346)+'СЕТ СН'!$F$16</f>
        <v>0</v>
      </c>
      <c r="W364" s="36">
        <f>SUMIFS(СВЦЭМ!$J$34:$J$777,СВЦЭМ!$A$34:$A$777,$A364,СВЦЭМ!$B$34:$B$777,W$346)+'СЕТ СН'!$F$16</f>
        <v>0</v>
      </c>
      <c r="X364" s="36">
        <f>SUMIFS(СВЦЭМ!$J$34:$J$777,СВЦЭМ!$A$34:$A$777,$A364,СВЦЭМ!$B$34:$B$777,X$346)+'СЕТ СН'!$F$16</f>
        <v>0</v>
      </c>
      <c r="Y364" s="36">
        <f>SUMIFS(СВЦЭМ!$J$34:$J$777,СВЦЭМ!$A$34:$A$777,$A364,СВЦЭМ!$B$34:$B$777,Y$346)+'СЕТ СН'!$F$16</f>
        <v>0</v>
      </c>
    </row>
    <row r="365" spans="1:25" ht="15.75" hidden="1" x14ac:dyDescent="0.2">
      <c r="A365" s="35">
        <f t="shared" si="10"/>
        <v>44246</v>
      </c>
      <c r="B365" s="36">
        <f>SUMIFS(СВЦЭМ!$J$34:$J$777,СВЦЭМ!$A$34:$A$777,$A365,СВЦЭМ!$B$34:$B$777,B$346)+'СЕТ СН'!$F$16</f>
        <v>0</v>
      </c>
      <c r="C365" s="36">
        <f>SUMIFS(СВЦЭМ!$J$34:$J$777,СВЦЭМ!$A$34:$A$777,$A365,СВЦЭМ!$B$34:$B$777,C$346)+'СЕТ СН'!$F$16</f>
        <v>0</v>
      </c>
      <c r="D365" s="36">
        <f>SUMIFS(СВЦЭМ!$J$34:$J$777,СВЦЭМ!$A$34:$A$777,$A365,СВЦЭМ!$B$34:$B$777,D$346)+'СЕТ СН'!$F$16</f>
        <v>0</v>
      </c>
      <c r="E365" s="36">
        <f>SUMIFS(СВЦЭМ!$J$34:$J$777,СВЦЭМ!$A$34:$A$777,$A365,СВЦЭМ!$B$34:$B$777,E$346)+'СЕТ СН'!$F$16</f>
        <v>0</v>
      </c>
      <c r="F365" s="36">
        <f>SUMIFS(СВЦЭМ!$J$34:$J$777,СВЦЭМ!$A$34:$A$777,$A365,СВЦЭМ!$B$34:$B$777,F$346)+'СЕТ СН'!$F$16</f>
        <v>0</v>
      </c>
      <c r="G365" s="36">
        <f>SUMIFS(СВЦЭМ!$J$34:$J$777,СВЦЭМ!$A$34:$A$777,$A365,СВЦЭМ!$B$34:$B$777,G$346)+'СЕТ СН'!$F$16</f>
        <v>0</v>
      </c>
      <c r="H365" s="36">
        <f>SUMIFS(СВЦЭМ!$J$34:$J$777,СВЦЭМ!$A$34:$A$777,$A365,СВЦЭМ!$B$34:$B$777,H$346)+'СЕТ СН'!$F$16</f>
        <v>0</v>
      </c>
      <c r="I365" s="36">
        <f>SUMIFS(СВЦЭМ!$J$34:$J$777,СВЦЭМ!$A$34:$A$777,$A365,СВЦЭМ!$B$34:$B$777,I$346)+'СЕТ СН'!$F$16</f>
        <v>0</v>
      </c>
      <c r="J365" s="36">
        <f>SUMIFS(СВЦЭМ!$J$34:$J$777,СВЦЭМ!$A$34:$A$777,$A365,СВЦЭМ!$B$34:$B$777,J$346)+'СЕТ СН'!$F$16</f>
        <v>0</v>
      </c>
      <c r="K365" s="36">
        <f>SUMIFS(СВЦЭМ!$J$34:$J$777,СВЦЭМ!$A$34:$A$777,$A365,СВЦЭМ!$B$34:$B$777,K$346)+'СЕТ СН'!$F$16</f>
        <v>0</v>
      </c>
      <c r="L365" s="36">
        <f>SUMIFS(СВЦЭМ!$J$34:$J$777,СВЦЭМ!$A$34:$A$777,$A365,СВЦЭМ!$B$34:$B$777,L$346)+'СЕТ СН'!$F$16</f>
        <v>0</v>
      </c>
      <c r="M365" s="36">
        <f>SUMIFS(СВЦЭМ!$J$34:$J$777,СВЦЭМ!$A$34:$A$777,$A365,СВЦЭМ!$B$34:$B$777,M$346)+'СЕТ СН'!$F$16</f>
        <v>0</v>
      </c>
      <c r="N365" s="36">
        <f>SUMIFS(СВЦЭМ!$J$34:$J$777,СВЦЭМ!$A$34:$A$777,$A365,СВЦЭМ!$B$34:$B$777,N$346)+'СЕТ СН'!$F$16</f>
        <v>0</v>
      </c>
      <c r="O365" s="36">
        <f>SUMIFS(СВЦЭМ!$J$34:$J$777,СВЦЭМ!$A$34:$A$777,$A365,СВЦЭМ!$B$34:$B$777,O$346)+'СЕТ СН'!$F$16</f>
        <v>0</v>
      </c>
      <c r="P365" s="36">
        <f>SUMIFS(СВЦЭМ!$J$34:$J$777,СВЦЭМ!$A$34:$A$777,$A365,СВЦЭМ!$B$34:$B$777,P$346)+'СЕТ СН'!$F$16</f>
        <v>0</v>
      </c>
      <c r="Q365" s="36">
        <f>SUMIFS(СВЦЭМ!$J$34:$J$777,СВЦЭМ!$A$34:$A$777,$A365,СВЦЭМ!$B$34:$B$777,Q$346)+'СЕТ СН'!$F$16</f>
        <v>0</v>
      </c>
      <c r="R365" s="36">
        <f>SUMIFS(СВЦЭМ!$J$34:$J$777,СВЦЭМ!$A$34:$A$777,$A365,СВЦЭМ!$B$34:$B$777,R$346)+'СЕТ СН'!$F$16</f>
        <v>0</v>
      </c>
      <c r="S365" s="36">
        <f>SUMIFS(СВЦЭМ!$J$34:$J$777,СВЦЭМ!$A$34:$A$777,$A365,СВЦЭМ!$B$34:$B$777,S$346)+'СЕТ СН'!$F$16</f>
        <v>0</v>
      </c>
      <c r="T365" s="36">
        <f>SUMIFS(СВЦЭМ!$J$34:$J$777,СВЦЭМ!$A$34:$A$777,$A365,СВЦЭМ!$B$34:$B$777,T$346)+'СЕТ СН'!$F$16</f>
        <v>0</v>
      </c>
      <c r="U365" s="36">
        <f>SUMIFS(СВЦЭМ!$J$34:$J$777,СВЦЭМ!$A$34:$A$777,$A365,СВЦЭМ!$B$34:$B$777,U$346)+'СЕТ СН'!$F$16</f>
        <v>0</v>
      </c>
      <c r="V365" s="36">
        <f>SUMIFS(СВЦЭМ!$J$34:$J$777,СВЦЭМ!$A$34:$A$777,$A365,СВЦЭМ!$B$34:$B$777,V$346)+'СЕТ СН'!$F$16</f>
        <v>0</v>
      </c>
      <c r="W365" s="36">
        <f>SUMIFS(СВЦЭМ!$J$34:$J$777,СВЦЭМ!$A$34:$A$777,$A365,СВЦЭМ!$B$34:$B$777,W$346)+'СЕТ СН'!$F$16</f>
        <v>0</v>
      </c>
      <c r="X365" s="36">
        <f>SUMIFS(СВЦЭМ!$J$34:$J$777,СВЦЭМ!$A$34:$A$777,$A365,СВЦЭМ!$B$34:$B$777,X$346)+'СЕТ СН'!$F$16</f>
        <v>0</v>
      </c>
      <c r="Y365" s="36">
        <f>SUMIFS(СВЦЭМ!$J$34:$J$777,СВЦЭМ!$A$34:$A$777,$A365,СВЦЭМ!$B$34:$B$777,Y$346)+'СЕТ СН'!$F$16</f>
        <v>0</v>
      </c>
    </row>
    <row r="366" spans="1:25" ht="15.75" hidden="1" x14ac:dyDescent="0.2">
      <c r="A366" s="35">
        <f t="shared" si="10"/>
        <v>44247</v>
      </c>
      <c r="B366" s="36">
        <f>SUMIFS(СВЦЭМ!$J$34:$J$777,СВЦЭМ!$A$34:$A$777,$A366,СВЦЭМ!$B$34:$B$777,B$346)+'СЕТ СН'!$F$16</f>
        <v>0</v>
      </c>
      <c r="C366" s="36">
        <f>SUMIFS(СВЦЭМ!$J$34:$J$777,СВЦЭМ!$A$34:$A$777,$A366,СВЦЭМ!$B$34:$B$777,C$346)+'СЕТ СН'!$F$16</f>
        <v>0</v>
      </c>
      <c r="D366" s="36">
        <f>SUMIFS(СВЦЭМ!$J$34:$J$777,СВЦЭМ!$A$34:$A$777,$A366,СВЦЭМ!$B$34:$B$777,D$346)+'СЕТ СН'!$F$16</f>
        <v>0</v>
      </c>
      <c r="E366" s="36">
        <f>SUMIFS(СВЦЭМ!$J$34:$J$777,СВЦЭМ!$A$34:$A$777,$A366,СВЦЭМ!$B$34:$B$777,E$346)+'СЕТ СН'!$F$16</f>
        <v>0</v>
      </c>
      <c r="F366" s="36">
        <f>SUMIFS(СВЦЭМ!$J$34:$J$777,СВЦЭМ!$A$34:$A$777,$A366,СВЦЭМ!$B$34:$B$777,F$346)+'СЕТ СН'!$F$16</f>
        <v>0</v>
      </c>
      <c r="G366" s="36">
        <f>SUMIFS(СВЦЭМ!$J$34:$J$777,СВЦЭМ!$A$34:$A$777,$A366,СВЦЭМ!$B$34:$B$777,G$346)+'СЕТ СН'!$F$16</f>
        <v>0</v>
      </c>
      <c r="H366" s="36">
        <f>SUMIFS(СВЦЭМ!$J$34:$J$777,СВЦЭМ!$A$34:$A$777,$A366,СВЦЭМ!$B$34:$B$777,H$346)+'СЕТ СН'!$F$16</f>
        <v>0</v>
      </c>
      <c r="I366" s="36">
        <f>SUMIFS(СВЦЭМ!$J$34:$J$777,СВЦЭМ!$A$34:$A$777,$A366,СВЦЭМ!$B$34:$B$777,I$346)+'СЕТ СН'!$F$16</f>
        <v>0</v>
      </c>
      <c r="J366" s="36">
        <f>SUMIFS(СВЦЭМ!$J$34:$J$777,СВЦЭМ!$A$34:$A$777,$A366,СВЦЭМ!$B$34:$B$777,J$346)+'СЕТ СН'!$F$16</f>
        <v>0</v>
      </c>
      <c r="K366" s="36">
        <f>SUMIFS(СВЦЭМ!$J$34:$J$777,СВЦЭМ!$A$34:$A$777,$A366,СВЦЭМ!$B$34:$B$777,K$346)+'СЕТ СН'!$F$16</f>
        <v>0</v>
      </c>
      <c r="L366" s="36">
        <f>SUMIFS(СВЦЭМ!$J$34:$J$777,СВЦЭМ!$A$34:$A$777,$A366,СВЦЭМ!$B$34:$B$777,L$346)+'СЕТ СН'!$F$16</f>
        <v>0</v>
      </c>
      <c r="M366" s="36">
        <f>SUMIFS(СВЦЭМ!$J$34:$J$777,СВЦЭМ!$A$34:$A$777,$A366,СВЦЭМ!$B$34:$B$777,M$346)+'СЕТ СН'!$F$16</f>
        <v>0</v>
      </c>
      <c r="N366" s="36">
        <f>SUMIFS(СВЦЭМ!$J$34:$J$777,СВЦЭМ!$A$34:$A$777,$A366,СВЦЭМ!$B$34:$B$777,N$346)+'СЕТ СН'!$F$16</f>
        <v>0</v>
      </c>
      <c r="O366" s="36">
        <f>SUMIFS(СВЦЭМ!$J$34:$J$777,СВЦЭМ!$A$34:$A$777,$A366,СВЦЭМ!$B$34:$B$777,O$346)+'СЕТ СН'!$F$16</f>
        <v>0</v>
      </c>
      <c r="P366" s="36">
        <f>SUMIFS(СВЦЭМ!$J$34:$J$777,СВЦЭМ!$A$34:$A$777,$A366,СВЦЭМ!$B$34:$B$777,P$346)+'СЕТ СН'!$F$16</f>
        <v>0</v>
      </c>
      <c r="Q366" s="36">
        <f>SUMIFS(СВЦЭМ!$J$34:$J$777,СВЦЭМ!$A$34:$A$777,$A366,СВЦЭМ!$B$34:$B$777,Q$346)+'СЕТ СН'!$F$16</f>
        <v>0</v>
      </c>
      <c r="R366" s="36">
        <f>SUMIFS(СВЦЭМ!$J$34:$J$777,СВЦЭМ!$A$34:$A$777,$A366,СВЦЭМ!$B$34:$B$777,R$346)+'СЕТ СН'!$F$16</f>
        <v>0</v>
      </c>
      <c r="S366" s="36">
        <f>SUMIFS(СВЦЭМ!$J$34:$J$777,СВЦЭМ!$A$34:$A$777,$A366,СВЦЭМ!$B$34:$B$777,S$346)+'СЕТ СН'!$F$16</f>
        <v>0</v>
      </c>
      <c r="T366" s="36">
        <f>SUMIFS(СВЦЭМ!$J$34:$J$777,СВЦЭМ!$A$34:$A$777,$A366,СВЦЭМ!$B$34:$B$777,T$346)+'СЕТ СН'!$F$16</f>
        <v>0</v>
      </c>
      <c r="U366" s="36">
        <f>SUMIFS(СВЦЭМ!$J$34:$J$777,СВЦЭМ!$A$34:$A$777,$A366,СВЦЭМ!$B$34:$B$777,U$346)+'СЕТ СН'!$F$16</f>
        <v>0</v>
      </c>
      <c r="V366" s="36">
        <f>SUMIFS(СВЦЭМ!$J$34:$J$777,СВЦЭМ!$A$34:$A$777,$A366,СВЦЭМ!$B$34:$B$777,V$346)+'СЕТ СН'!$F$16</f>
        <v>0</v>
      </c>
      <c r="W366" s="36">
        <f>SUMIFS(СВЦЭМ!$J$34:$J$777,СВЦЭМ!$A$34:$A$777,$A366,СВЦЭМ!$B$34:$B$777,W$346)+'СЕТ СН'!$F$16</f>
        <v>0</v>
      </c>
      <c r="X366" s="36">
        <f>SUMIFS(СВЦЭМ!$J$34:$J$777,СВЦЭМ!$A$34:$A$777,$A366,СВЦЭМ!$B$34:$B$777,X$346)+'СЕТ СН'!$F$16</f>
        <v>0</v>
      </c>
      <c r="Y366" s="36">
        <f>SUMIFS(СВЦЭМ!$J$34:$J$777,СВЦЭМ!$A$34:$A$777,$A366,СВЦЭМ!$B$34:$B$777,Y$346)+'СЕТ СН'!$F$16</f>
        <v>0</v>
      </c>
    </row>
    <row r="367" spans="1:25" ht="15.75" hidden="1" x14ac:dyDescent="0.2">
      <c r="A367" s="35">
        <f t="shared" si="10"/>
        <v>44248</v>
      </c>
      <c r="B367" s="36">
        <f>SUMIFS(СВЦЭМ!$J$34:$J$777,СВЦЭМ!$A$34:$A$777,$A367,СВЦЭМ!$B$34:$B$777,B$346)+'СЕТ СН'!$F$16</f>
        <v>0</v>
      </c>
      <c r="C367" s="36">
        <f>SUMIFS(СВЦЭМ!$J$34:$J$777,СВЦЭМ!$A$34:$A$777,$A367,СВЦЭМ!$B$34:$B$777,C$346)+'СЕТ СН'!$F$16</f>
        <v>0</v>
      </c>
      <c r="D367" s="36">
        <f>SUMIFS(СВЦЭМ!$J$34:$J$777,СВЦЭМ!$A$34:$A$777,$A367,СВЦЭМ!$B$34:$B$777,D$346)+'СЕТ СН'!$F$16</f>
        <v>0</v>
      </c>
      <c r="E367" s="36">
        <f>SUMIFS(СВЦЭМ!$J$34:$J$777,СВЦЭМ!$A$34:$A$777,$A367,СВЦЭМ!$B$34:$B$777,E$346)+'СЕТ СН'!$F$16</f>
        <v>0</v>
      </c>
      <c r="F367" s="36">
        <f>SUMIFS(СВЦЭМ!$J$34:$J$777,СВЦЭМ!$A$34:$A$777,$A367,СВЦЭМ!$B$34:$B$777,F$346)+'СЕТ СН'!$F$16</f>
        <v>0</v>
      </c>
      <c r="G367" s="36">
        <f>SUMIFS(СВЦЭМ!$J$34:$J$777,СВЦЭМ!$A$34:$A$777,$A367,СВЦЭМ!$B$34:$B$777,G$346)+'СЕТ СН'!$F$16</f>
        <v>0</v>
      </c>
      <c r="H367" s="36">
        <f>SUMIFS(СВЦЭМ!$J$34:$J$777,СВЦЭМ!$A$34:$A$777,$A367,СВЦЭМ!$B$34:$B$777,H$346)+'СЕТ СН'!$F$16</f>
        <v>0</v>
      </c>
      <c r="I367" s="36">
        <f>SUMIFS(СВЦЭМ!$J$34:$J$777,СВЦЭМ!$A$34:$A$777,$A367,СВЦЭМ!$B$34:$B$777,I$346)+'СЕТ СН'!$F$16</f>
        <v>0</v>
      </c>
      <c r="J367" s="36">
        <f>SUMIFS(СВЦЭМ!$J$34:$J$777,СВЦЭМ!$A$34:$A$777,$A367,СВЦЭМ!$B$34:$B$777,J$346)+'СЕТ СН'!$F$16</f>
        <v>0</v>
      </c>
      <c r="K367" s="36">
        <f>SUMIFS(СВЦЭМ!$J$34:$J$777,СВЦЭМ!$A$34:$A$777,$A367,СВЦЭМ!$B$34:$B$777,K$346)+'СЕТ СН'!$F$16</f>
        <v>0</v>
      </c>
      <c r="L367" s="36">
        <f>SUMIFS(СВЦЭМ!$J$34:$J$777,СВЦЭМ!$A$34:$A$777,$A367,СВЦЭМ!$B$34:$B$777,L$346)+'СЕТ СН'!$F$16</f>
        <v>0</v>
      </c>
      <c r="M367" s="36">
        <f>SUMIFS(СВЦЭМ!$J$34:$J$777,СВЦЭМ!$A$34:$A$777,$A367,СВЦЭМ!$B$34:$B$777,M$346)+'СЕТ СН'!$F$16</f>
        <v>0</v>
      </c>
      <c r="N367" s="36">
        <f>SUMIFS(СВЦЭМ!$J$34:$J$777,СВЦЭМ!$A$34:$A$777,$A367,СВЦЭМ!$B$34:$B$777,N$346)+'СЕТ СН'!$F$16</f>
        <v>0</v>
      </c>
      <c r="O367" s="36">
        <f>SUMIFS(СВЦЭМ!$J$34:$J$777,СВЦЭМ!$A$34:$A$777,$A367,СВЦЭМ!$B$34:$B$777,O$346)+'СЕТ СН'!$F$16</f>
        <v>0</v>
      </c>
      <c r="P367" s="36">
        <f>SUMIFS(СВЦЭМ!$J$34:$J$777,СВЦЭМ!$A$34:$A$777,$A367,СВЦЭМ!$B$34:$B$777,P$346)+'СЕТ СН'!$F$16</f>
        <v>0</v>
      </c>
      <c r="Q367" s="36">
        <f>SUMIFS(СВЦЭМ!$J$34:$J$777,СВЦЭМ!$A$34:$A$777,$A367,СВЦЭМ!$B$34:$B$777,Q$346)+'СЕТ СН'!$F$16</f>
        <v>0</v>
      </c>
      <c r="R367" s="36">
        <f>SUMIFS(СВЦЭМ!$J$34:$J$777,СВЦЭМ!$A$34:$A$777,$A367,СВЦЭМ!$B$34:$B$777,R$346)+'СЕТ СН'!$F$16</f>
        <v>0</v>
      </c>
      <c r="S367" s="36">
        <f>SUMIFS(СВЦЭМ!$J$34:$J$777,СВЦЭМ!$A$34:$A$777,$A367,СВЦЭМ!$B$34:$B$777,S$346)+'СЕТ СН'!$F$16</f>
        <v>0</v>
      </c>
      <c r="T367" s="36">
        <f>SUMIFS(СВЦЭМ!$J$34:$J$777,СВЦЭМ!$A$34:$A$777,$A367,СВЦЭМ!$B$34:$B$777,T$346)+'СЕТ СН'!$F$16</f>
        <v>0</v>
      </c>
      <c r="U367" s="36">
        <f>SUMIFS(СВЦЭМ!$J$34:$J$777,СВЦЭМ!$A$34:$A$777,$A367,СВЦЭМ!$B$34:$B$777,U$346)+'СЕТ СН'!$F$16</f>
        <v>0</v>
      </c>
      <c r="V367" s="36">
        <f>SUMIFS(СВЦЭМ!$J$34:$J$777,СВЦЭМ!$A$34:$A$777,$A367,СВЦЭМ!$B$34:$B$777,V$346)+'СЕТ СН'!$F$16</f>
        <v>0</v>
      </c>
      <c r="W367" s="36">
        <f>SUMIFS(СВЦЭМ!$J$34:$J$777,СВЦЭМ!$A$34:$A$777,$A367,СВЦЭМ!$B$34:$B$777,W$346)+'СЕТ СН'!$F$16</f>
        <v>0</v>
      </c>
      <c r="X367" s="36">
        <f>SUMIFS(СВЦЭМ!$J$34:$J$777,СВЦЭМ!$A$34:$A$777,$A367,СВЦЭМ!$B$34:$B$777,X$346)+'СЕТ СН'!$F$16</f>
        <v>0</v>
      </c>
      <c r="Y367" s="36">
        <f>SUMIFS(СВЦЭМ!$J$34:$J$777,СВЦЭМ!$A$34:$A$777,$A367,СВЦЭМ!$B$34:$B$777,Y$346)+'СЕТ СН'!$F$16</f>
        <v>0</v>
      </c>
    </row>
    <row r="368" spans="1:25" ht="15.75" hidden="1" x14ac:dyDescent="0.2">
      <c r="A368" s="35">
        <f t="shared" si="10"/>
        <v>44249</v>
      </c>
      <c r="B368" s="36">
        <f>SUMIFS(СВЦЭМ!$J$34:$J$777,СВЦЭМ!$A$34:$A$777,$A368,СВЦЭМ!$B$34:$B$777,B$346)+'СЕТ СН'!$F$16</f>
        <v>0</v>
      </c>
      <c r="C368" s="36">
        <f>SUMIFS(СВЦЭМ!$J$34:$J$777,СВЦЭМ!$A$34:$A$777,$A368,СВЦЭМ!$B$34:$B$777,C$346)+'СЕТ СН'!$F$16</f>
        <v>0</v>
      </c>
      <c r="D368" s="36">
        <f>SUMIFS(СВЦЭМ!$J$34:$J$777,СВЦЭМ!$A$34:$A$777,$A368,СВЦЭМ!$B$34:$B$777,D$346)+'СЕТ СН'!$F$16</f>
        <v>0</v>
      </c>
      <c r="E368" s="36">
        <f>SUMIFS(СВЦЭМ!$J$34:$J$777,СВЦЭМ!$A$34:$A$777,$A368,СВЦЭМ!$B$34:$B$777,E$346)+'СЕТ СН'!$F$16</f>
        <v>0</v>
      </c>
      <c r="F368" s="36">
        <f>SUMIFS(СВЦЭМ!$J$34:$J$777,СВЦЭМ!$A$34:$A$777,$A368,СВЦЭМ!$B$34:$B$777,F$346)+'СЕТ СН'!$F$16</f>
        <v>0</v>
      </c>
      <c r="G368" s="36">
        <f>SUMIFS(СВЦЭМ!$J$34:$J$777,СВЦЭМ!$A$34:$A$777,$A368,СВЦЭМ!$B$34:$B$777,G$346)+'СЕТ СН'!$F$16</f>
        <v>0</v>
      </c>
      <c r="H368" s="36">
        <f>SUMIFS(СВЦЭМ!$J$34:$J$777,СВЦЭМ!$A$34:$A$777,$A368,СВЦЭМ!$B$34:$B$777,H$346)+'СЕТ СН'!$F$16</f>
        <v>0</v>
      </c>
      <c r="I368" s="36">
        <f>SUMIFS(СВЦЭМ!$J$34:$J$777,СВЦЭМ!$A$34:$A$777,$A368,СВЦЭМ!$B$34:$B$777,I$346)+'СЕТ СН'!$F$16</f>
        <v>0</v>
      </c>
      <c r="J368" s="36">
        <f>SUMIFS(СВЦЭМ!$J$34:$J$777,СВЦЭМ!$A$34:$A$777,$A368,СВЦЭМ!$B$34:$B$777,J$346)+'СЕТ СН'!$F$16</f>
        <v>0</v>
      </c>
      <c r="K368" s="36">
        <f>SUMIFS(СВЦЭМ!$J$34:$J$777,СВЦЭМ!$A$34:$A$777,$A368,СВЦЭМ!$B$34:$B$777,K$346)+'СЕТ СН'!$F$16</f>
        <v>0</v>
      </c>
      <c r="L368" s="36">
        <f>SUMIFS(СВЦЭМ!$J$34:$J$777,СВЦЭМ!$A$34:$A$777,$A368,СВЦЭМ!$B$34:$B$777,L$346)+'СЕТ СН'!$F$16</f>
        <v>0</v>
      </c>
      <c r="M368" s="36">
        <f>SUMIFS(СВЦЭМ!$J$34:$J$777,СВЦЭМ!$A$34:$A$777,$A368,СВЦЭМ!$B$34:$B$777,M$346)+'СЕТ СН'!$F$16</f>
        <v>0</v>
      </c>
      <c r="N368" s="36">
        <f>SUMIFS(СВЦЭМ!$J$34:$J$777,СВЦЭМ!$A$34:$A$777,$A368,СВЦЭМ!$B$34:$B$777,N$346)+'СЕТ СН'!$F$16</f>
        <v>0</v>
      </c>
      <c r="O368" s="36">
        <f>SUMIFS(СВЦЭМ!$J$34:$J$777,СВЦЭМ!$A$34:$A$777,$A368,СВЦЭМ!$B$34:$B$777,O$346)+'СЕТ СН'!$F$16</f>
        <v>0</v>
      </c>
      <c r="P368" s="36">
        <f>SUMIFS(СВЦЭМ!$J$34:$J$777,СВЦЭМ!$A$34:$A$777,$A368,СВЦЭМ!$B$34:$B$777,P$346)+'СЕТ СН'!$F$16</f>
        <v>0</v>
      </c>
      <c r="Q368" s="36">
        <f>SUMIFS(СВЦЭМ!$J$34:$J$777,СВЦЭМ!$A$34:$A$777,$A368,СВЦЭМ!$B$34:$B$777,Q$346)+'СЕТ СН'!$F$16</f>
        <v>0</v>
      </c>
      <c r="R368" s="36">
        <f>SUMIFS(СВЦЭМ!$J$34:$J$777,СВЦЭМ!$A$34:$A$777,$A368,СВЦЭМ!$B$34:$B$777,R$346)+'СЕТ СН'!$F$16</f>
        <v>0</v>
      </c>
      <c r="S368" s="36">
        <f>SUMIFS(СВЦЭМ!$J$34:$J$777,СВЦЭМ!$A$34:$A$777,$A368,СВЦЭМ!$B$34:$B$777,S$346)+'СЕТ СН'!$F$16</f>
        <v>0</v>
      </c>
      <c r="T368" s="36">
        <f>SUMIFS(СВЦЭМ!$J$34:$J$777,СВЦЭМ!$A$34:$A$777,$A368,СВЦЭМ!$B$34:$B$777,T$346)+'СЕТ СН'!$F$16</f>
        <v>0</v>
      </c>
      <c r="U368" s="36">
        <f>SUMIFS(СВЦЭМ!$J$34:$J$777,СВЦЭМ!$A$34:$A$777,$A368,СВЦЭМ!$B$34:$B$777,U$346)+'СЕТ СН'!$F$16</f>
        <v>0</v>
      </c>
      <c r="V368" s="36">
        <f>SUMIFS(СВЦЭМ!$J$34:$J$777,СВЦЭМ!$A$34:$A$777,$A368,СВЦЭМ!$B$34:$B$777,V$346)+'СЕТ СН'!$F$16</f>
        <v>0</v>
      </c>
      <c r="W368" s="36">
        <f>SUMIFS(СВЦЭМ!$J$34:$J$777,СВЦЭМ!$A$34:$A$777,$A368,СВЦЭМ!$B$34:$B$777,W$346)+'СЕТ СН'!$F$16</f>
        <v>0</v>
      </c>
      <c r="X368" s="36">
        <f>SUMIFS(СВЦЭМ!$J$34:$J$777,СВЦЭМ!$A$34:$A$777,$A368,СВЦЭМ!$B$34:$B$777,X$346)+'СЕТ СН'!$F$16</f>
        <v>0</v>
      </c>
      <c r="Y368" s="36">
        <f>SUMIFS(СВЦЭМ!$J$34:$J$777,СВЦЭМ!$A$34:$A$777,$A368,СВЦЭМ!$B$34:$B$777,Y$346)+'СЕТ СН'!$F$16</f>
        <v>0</v>
      </c>
    </row>
    <row r="369" spans="1:27" ht="15.75" hidden="1" x14ac:dyDescent="0.2">
      <c r="A369" s="35">
        <f t="shared" si="10"/>
        <v>44250</v>
      </c>
      <c r="B369" s="36">
        <f>SUMIFS(СВЦЭМ!$J$34:$J$777,СВЦЭМ!$A$34:$A$777,$A369,СВЦЭМ!$B$34:$B$777,B$346)+'СЕТ СН'!$F$16</f>
        <v>0</v>
      </c>
      <c r="C369" s="36">
        <f>SUMIFS(СВЦЭМ!$J$34:$J$777,СВЦЭМ!$A$34:$A$777,$A369,СВЦЭМ!$B$34:$B$777,C$346)+'СЕТ СН'!$F$16</f>
        <v>0</v>
      </c>
      <c r="D369" s="36">
        <f>SUMIFS(СВЦЭМ!$J$34:$J$777,СВЦЭМ!$A$34:$A$777,$A369,СВЦЭМ!$B$34:$B$777,D$346)+'СЕТ СН'!$F$16</f>
        <v>0</v>
      </c>
      <c r="E369" s="36">
        <f>SUMIFS(СВЦЭМ!$J$34:$J$777,СВЦЭМ!$A$34:$A$777,$A369,СВЦЭМ!$B$34:$B$777,E$346)+'СЕТ СН'!$F$16</f>
        <v>0</v>
      </c>
      <c r="F369" s="36">
        <f>SUMIFS(СВЦЭМ!$J$34:$J$777,СВЦЭМ!$A$34:$A$777,$A369,СВЦЭМ!$B$34:$B$777,F$346)+'СЕТ СН'!$F$16</f>
        <v>0</v>
      </c>
      <c r="G369" s="36">
        <f>SUMIFS(СВЦЭМ!$J$34:$J$777,СВЦЭМ!$A$34:$A$777,$A369,СВЦЭМ!$B$34:$B$777,G$346)+'СЕТ СН'!$F$16</f>
        <v>0</v>
      </c>
      <c r="H369" s="36">
        <f>SUMIFS(СВЦЭМ!$J$34:$J$777,СВЦЭМ!$A$34:$A$777,$A369,СВЦЭМ!$B$34:$B$777,H$346)+'СЕТ СН'!$F$16</f>
        <v>0</v>
      </c>
      <c r="I369" s="36">
        <f>SUMIFS(СВЦЭМ!$J$34:$J$777,СВЦЭМ!$A$34:$A$777,$A369,СВЦЭМ!$B$34:$B$777,I$346)+'СЕТ СН'!$F$16</f>
        <v>0</v>
      </c>
      <c r="J369" s="36">
        <f>SUMIFS(СВЦЭМ!$J$34:$J$777,СВЦЭМ!$A$34:$A$777,$A369,СВЦЭМ!$B$34:$B$777,J$346)+'СЕТ СН'!$F$16</f>
        <v>0</v>
      </c>
      <c r="K369" s="36">
        <f>SUMIFS(СВЦЭМ!$J$34:$J$777,СВЦЭМ!$A$34:$A$777,$A369,СВЦЭМ!$B$34:$B$777,K$346)+'СЕТ СН'!$F$16</f>
        <v>0</v>
      </c>
      <c r="L369" s="36">
        <f>SUMIFS(СВЦЭМ!$J$34:$J$777,СВЦЭМ!$A$34:$A$777,$A369,СВЦЭМ!$B$34:$B$777,L$346)+'СЕТ СН'!$F$16</f>
        <v>0</v>
      </c>
      <c r="M369" s="36">
        <f>SUMIFS(СВЦЭМ!$J$34:$J$777,СВЦЭМ!$A$34:$A$777,$A369,СВЦЭМ!$B$34:$B$777,M$346)+'СЕТ СН'!$F$16</f>
        <v>0</v>
      </c>
      <c r="N369" s="36">
        <f>SUMIFS(СВЦЭМ!$J$34:$J$777,СВЦЭМ!$A$34:$A$777,$A369,СВЦЭМ!$B$34:$B$777,N$346)+'СЕТ СН'!$F$16</f>
        <v>0</v>
      </c>
      <c r="O369" s="36">
        <f>SUMIFS(СВЦЭМ!$J$34:$J$777,СВЦЭМ!$A$34:$A$777,$A369,СВЦЭМ!$B$34:$B$777,O$346)+'СЕТ СН'!$F$16</f>
        <v>0</v>
      </c>
      <c r="P369" s="36">
        <f>SUMIFS(СВЦЭМ!$J$34:$J$777,СВЦЭМ!$A$34:$A$777,$A369,СВЦЭМ!$B$34:$B$777,P$346)+'СЕТ СН'!$F$16</f>
        <v>0</v>
      </c>
      <c r="Q369" s="36">
        <f>SUMIFS(СВЦЭМ!$J$34:$J$777,СВЦЭМ!$A$34:$A$777,$A369,СВЦЭМ!$B$34:$B$777,Q$346)+'СЕТ СН'!$F$16</f>
        <v>0</v>
      </c>
      <c r="R369" s="36">
        <f>SUMIFS(СВЦЭМ!$J$34:$J$777,СВЦЭМ!$A$34:$A$777,$A369,СВЦЭМ!$B$34:$B$777,R$346)+'СЕТ СН'!$F$16</f>
        <v>0</v>
      </c>
      <c r="S369" s="36">
        <f>SUMIFS(СВЦЭМ!$J$34:$J$777,СВЦЭМ!$A$34:$A$777,$A369,СВЦЭМ!$B$34:$B$777,S$346)+'СЕТ СН'!$F$16</f>
        <v>0</v>
      </c>
      <c r="T369" s="36">
        <f>SUMIFS(СВЦЭМ!$J$34:$J$777,СВЦЭМ!$A$34:$A$777,$A369,СВЦЭМ!$B$34:$B$777,T$346)+'СЕТ СН'!$F$16</f>
        <v>0</v>
      </c>
      <c r="U369" s="36">
        <f>SUMIFS(СВЦЭМ!$J$34:$J$777,СВЦЭМ!$A$34:$A$777,$A369,СВЦЭМ!$B$34:$B$777,U$346)+'СЕТ СН'!$F$16</f>
        <v>0</v>
      </c>
      <c r="V369" s="36">
        <f>SUMIFS(СВЦЭМ!$J$34:$J$777,СВЦЭМ!$A$34:$A$777,$A369,СВЦЭМ!$B$34:$B$777,V$346)+'СЕТ СН'!$F$16</f>
        <v>0</v>
      </c>
      <c r="W369" s="36">
        <f>SUMIFS(СВЦЭМ!$J$34:$J$777,СВЦЭМ!$A$34:$A$777,$A369,СВЦЭМ!$B$34:$B$777,W$346)+'СЕТ СН'!$F$16</f>
        <v>0</v>
      </c>
      <c r="X369" s="36">
        <f>SUMIFS(СВЦЭМ!$J$34:$J$777,СВЦЭМ!$A$34:$A$777,$A369,СВЦЭМ!$B$34:$B$777,X$346)+'СЕТ СН'!$F$16</f>
        <v>0</v>
      </c>
      <c r="Y369" s="36">
        <f>SUMIFS(СВЦЭМ!$J$34:$J$777,СВЦЭМ!$A$34:$A$777,$A369,СВЦЭМ!$B$34:$B$777,Y$346)+'СЕТ СН'!$F$16</f>
        <v>0</v>
      </c>
    </row>
    <row r="370" spans="1:27" ht="15.75" hidden="1" x14ac:dyDescent="0.2">
      <c r="A370" s="35">
        <f t="shared" si="10"/>
        <v>44251</v>
      </c>
      <c r="B370" s="36">
        <f>SUMIFS(СВЦЭМ!$J$34:$J$777,СВЦЭМ!$A$34:$A$777,$A370,СВЦЭМ!$B$34:$B$777,B$346)+'СЕТ СН'!$F$16</f>
        <v>0</v>
      </c>
      <c r="C370" s="36">
        <f>SUMIFS(СВЦЭМ!$J$34:$J$777,СВЦЭМ!$A$34:$A$777,$A370,СВЦЭМ!$B$34:$B$777,C$346)+'СЕТ СН'!$F$16</f>
        <v>0</v>
      </c>
      <c r="D370" s="36">
        <f>SUMIFS(СВЦЭМ!$J$34:$J$777,СВЦЭМ!$A$34:$A$777,$A370,СВЦЭМ!$B$34:$B$777,D$346)+'СЕТ СН'!$F$16</f>
        <v>0</v>
      </c>
      <c r="E370" s="36">
        <f>SUMIFS(СВЦЭМ!$J$34:$J$777,СВЦЭМ!$A$34:$A$777,$A370,СВЦЭМ!$B$34:$B$777,E$346)+'СЕТ СН'!$F$16</f>
        <v>0</v>
      </c>
      <c r="F370" s="36">
        <f>SUMIFS(СВЦЭМ!$J$34:$J$777,СВЦЭМ!$A$34:$A$777,$A370,СВЦЭМ!$B$34:$B$777,F$346)+'СЕТ СН'!$F$16</f>
        <v>0</v>
      </c>
      <c r="G370" s="36">
        <f>SUMIFS(СВЦЭМ!$J$34:$J$777,СВЦЭМ!$A$34:$A$777,$A370,СВЦЭМ!$B$34:$B$777,G$346)+'СЕТ СН'!$F$16</f>
        <v>0</v>
      </c>
      <c r="H370" s="36">
        <f>SUMIFS(СВЦЭМ!$J$34:$J$777,СВЦЭМ!$A$34:$A$777,$A370,СВЦЭМ!$B$34:$B$777,H$346)+'СЕТ СН'!$F$16</f>
        <v>0</v>
      </c>
      <c r="I370" s="36">
        <f>SUMIFS(СВЦЭМ!$J$34:$J$777,СВЦЭМ!$A$34:$A$777,$A370,СВЦЭМ!$B$34:$B$777,I$346)+'СЕТ СН'!$F$16</f>
        <v>0</v>
      </c>
      <c r="J370" s="36">
        <f>SUMIFS(СВЦЭМ!$J$34:$J$777,СВЦЭМ!$A$34:$A$777,$A370,СВЦЭМ!$B$34:$B$777,J$346)+'СЕТ СН'!$F$16</f>
        <v>0</v>
      </c>
      <c r="K370" s="36">
        <f>SUMIFS(СВЦЭМ!$J$34:$J$777,СВЦЭМ!$A$34:$A$777,$A370,СВЦЭМ!$B$34:$B$777,K$346)+'СЕТ СН'!$F$16</f>
        <v>0</v>
      </c>
      <c r="L370" s="36">
        <f>SUMIFS(СВЦЭМ!$J$34:$J$777,СВЦЭМ!$A$34:$A$777,$A370,СВЦЭМ!$B$34:$B$777,L$346)+'СЕТ СН'!$F$16</f>
        <v>0</v>
      </c>
      <c r="M370" s="36">
        <f>SUMIFS(СВЦЭМ!$J$34:$J$777,СВЦЭМ!$A$34:$A$777,$A370,СВЦЭМ!$B$34:$B$777,M$346)+'СЕТ СН'!$F$16</f>
        <v>0</v>
      </c>
      <c r="N370" s="36">
        <f>SUMIFS(СВЦЭМ!$J$34:$J$777,СВЦЭМ!$A$34:$A$777,$A370,СВЦЭМ!$B$34:$B$777,N$346)+'СЕТ СН'!$F$16</f>
        <v>0</v>
      </c>
      <c r="O370" s="36">
        <f>SUMIFS(СВЦЭМ!$J$34:$J$777,СВЦЭМ!$A$34:$A$777,$A370,СВЦЭМ!$B$34:$B$777,O$346)+'СЕТ СН'!$F$16</f>
        <v>0</v>
      </c>
      <c r="P370" s="36">
        <f>SUMIFS(СВЦЭМ!$J$34:$J$777,СВЦЭМ!$A$34:$A$777,$A370,СВЦЭМ!$B$34:$B$777,P$346)+'СЕТ СН'!$F$16</f>
        <v>0</v>
      </c>
      <c r="Q370" s="36">
        <f>SUMIFS(СВЦЭМ!$J$34:$J$777,СВЦЭМ!$A$34:$A$777,$A370,СВЦЭМ!$B$34:$B$777,Q$346)+'СЕТ СН'!$F$16</f>
        <v>0</v>
      </c>
      <c r="R370" s="36">
        <f>SUMIFS(СВЦЭМ!$J$34:$J$777,СВЦЭМ!$A$34:$A$777,$A370,СВЦЭМ!$B$34:$B$777,R$346)+'СЕТ СН'!$F$16</f>
        <v>0</v>
      </c>
      <c r="S370" s="36">
        <f>SUMIFS(СВЦЭМ!$J$34:$J$777,СВЦЭМ!$A$34:$A$777,$A370,СВЦЭМ!$B$34:$B$777,S$346)+'СЕТ СН'!$F$16</f>
        <v>0</v>
      </c>
      <c r="T370" s="36">
        <f>SUMIFS(СВЦЭМ!$J$34:$J$777,СВЦЭМ!$A$34:$A$777,$A370,СВЦЭМ!$B$34:$B$777,T$346)+'СЕТ СН'!$F$16</f>
        <v>0</v>
      </c>
      <c r="U370" s="36">
        <f>SUMIFS(СВЦЭМ!$J$34:$J$777,СВЦЭМ!$A$34:$A$777,$A370,СВЦЭМ!$B$34:$B$777,U$346)+'СЕТ СН'!$F$16</f>
        <v>0</v>
      </c>
      <c r="V370" s="36">
        <f>SUMIFS(СВЦЭМ!$J$34:$J$777,СВЦЭМ!$A$34:$A$777,$A370,СВЦЭМ!$B$34:$B$777,V$346)+'СЕТ СН'!$F$16</f>
        <v>0</v>
      </c>
      <c r="W370" s="36">
        <f>SUMIFS(СВЦЭМ!$J$34:$J$777,СВЦЭМ!$A$34:$A$777,$A370,СВЦЭМ!$B$34:$B$777,W$346)+'СЕТ СН'!$F$16</f>
        <v>0</v>
      </c>
      <c r="X370" s="36">
        <f>SUMIFS(СВЦЭМ!$J$34:$J$777,СВЦЭМ!$A$34:$A$777,$A370,СВЦЭМ!$B$34:$B$777,X$346)+'СЕТ СН'!$F$16</f>
        <v>0</v>
      </c>
      <c r="Y370" s="36">
        <f>SUMIFS(СВЦЭМ!$J$34:$J$777,СВЦЭМ!$A$34:$A$777,$A370,СВЦЭМ!$B$34:$B$777,Y$346)+'СЕТ СН'!$F$16</f>
        <v>0</v>
      </c>
    </row>
    <row r="371" spans="1:27" ht="15.75" hidden="1" x14ac:dyDescent="0.2">
      <c r="A371" s="35">
        <f t="shared" si="10"/>
        <v>44252</v>
      </c>
      <c r="B371" s="36">
        <f>SUMIFS(СВЦЭМ!$J$34:$J$777,СВЦЭМ!$A$34:$A$777,$A371,СВЦЭМ!$B$34:$B$777,B$346)+'СЕТ СН'!$F$16</f>
        <v>0</v>
      </c>
      <c r="C371" s="36">
        <f>SUMIFS(СВЦЭМ!$J$34:$J$777,СВЦЭМ!$A$34:$A$777,$A371,СВЦЭМ!$B$34:$B$777,C$346)+'СЕТ СН'!$F$16</f>
        <v>0</v>
      </c>
      <c r="D371" s="36">
        <f>SUMIFS(СВЦЭМ!$J$34:$J$777,СВЦЭМ!$A$34:$A$777,$A371,СВЦЭМ!$B$34:$B$777,D$346)+'СЕТ СН'!$F$16</f>
        <v>0</v>
      </c>
      <c r="E371" s="36">
        <f>SUMIFS(СВЦЭМ!$J$34:$J$777,СВЦЭМ!$A$34:$A$777,$A371,СВЦЭМ!$B$34:$B$777,E$346)+'СЕТ СН'!$F$16</f>
        <v>0</v>
      </c>
      <c r="F371" s="36">
        <f>SUMIFS(СВЦЭМ!$J$34:$J$777,СВЦЭМ!$A$34:$A$777,$A371,СВЦЭМ!$B$34:$B$777,F$346)+'СЕТ СН'!$F$16</f>
        <v>0</v>
      </c>
      <c r="G371" s="36">
        <f>SUMIFS(СВЦЭМ!$J$34:$J$777,СВЦЭМ!$A$34:$A$777,$A371,СВЦЭМ!$B$34:$B$777,G$346)+'СЕТ СН'!$F$16</f>
        <v>0</v>
      </c>
      <c r="H371" s="36">
        <f>SUMIFS(СВЦЭМ!$J$34:$J$777,СВЦЭМ!$A$34:$A$777,$A371,СВЦЭМ!$B$34:$B$777,H$346)+'СЕТ СН'!$F$16</f>
        <v>0</v>
      </c>
      <c r="I371" s="36">
        <f>SUMIFS(СВЦЭМ!$J$34:$J$777,СВЦЭМ!$A$34:$A$777,$A371,СВЦЭМ!$B$34:$B$777,I$346)+'СЕТ СН'!$F$16</f>
        <v>0</v>
      </c>
      <c r="J371" s="36">
        <f>SUMIFS(СВЦЭМ!$J$34:$J$777,СВЦЭМ!$A$34:$A$777,$A371,СВЦЭМ!$B$34:$B$777,J$346)+'СЕТ СН'!$F$16</f>
        <v>0</v>
      </c>
      <c r="K371" s="36">
        <f>SUMIFS(СВЦЭМ!$J$34:$J$777,СВЦЭМ!$A$34:$A$777,$A371,СВЦЭМ!$B$34:$B$777,K$346)+'СЕТ СН'!$F$16</f>
        <v>0</v>
      </c>
      <c r="L371" s="36">
        <f>SUMIFS(СВЦЭМ!$J$34:$J$777,СВЦЭМ!$A$34:$A$777,$A371,СВЦЭМ!$B$34:$B$777,L$346)+'СЕТ СН'!$F$16</f>
        <v>0</v>
      </c>
      <c r="M371" s="36">
        <f>SUMIFS(СВЦЭМ!$J$34:$J$777,СВЦЭМ!$A$34:$A$777,$A371,СВЦЭМ!$B$34:$B$777,M$346)+'СЕТ СН'!$F$16</f>
        <v>0</v>
      </c>
      <c r="N371" s="36">
        <f>SUMIFS(СВЦЭМ!$J$34:$J$777,СВЦЭМ!$A$34:$A$777,$A371,СВЦЭМ!$B$34:$B$777,N$346)+'СЕТ СН'!$F$16</f>
        <v>0</v>
      </c>
      <c r="O371" s="36">
        <f>SUMIFS(СВЦЭМ!$J$34:$J$777,СВЦЭМ!$A$34:$A$777,$A371,СВЦЭМ!$B$34:$B$777,O$346)+'СЕТ СН'!$F$16</f>
        <v>0</v>
      </c>
      <c r="P371" s="36">
        <f>SUMIFS(СВЦЭМ!$J$34:$J$777,СВЦЭМ!$A$34:$A$777,$A371,СВЦЭМ!$B$34:$B$777,P$346)+'СЕТ СН'!$F$16</f>
        <v>0</v>
      </c>
      <c r="Q371" s="36">
        <f>SUMIFS(СВЦЭМ!$J$34:$J$777,СВЦЭМ!$A$34:$A$777,$A371,СВЦЭМ!$B$34:$B$777,Q$346)+'СЕТ СН'!$F$16</f>
        <v>0</v>
      </c>
      <c r="R371" s="36">
        <f>SUMIFS(СВЦЭМ!$J$34:$J$777,СВЦЭМ!$A$34:$A$777,$A371,СВЦЭМ!$B$34:$B$777,R$346)+'СЕТ СН'!$F$16</f>
        <v>0</v>
      </c>
      <c r="S371" s="36">
        <f>SUMIFS(СВЦЭМ!$J$34:$J$777,СВЦЭМ!$A$34:$A$777,$A371,СВЦЭМ!$B$34:$B$777,S$346)+'СЕТ СН'!$F$16</f>
        <v>0</v>
      </c>
      <c r="T371" s="36">
        <f>SUMIFS(СВЦЭМ!$J$34:$J$777,СВЦЭМ!$A$34:$A$777,$A371,СВЦЭМ!$B$34:$B$777,T$346)+'СЕТ СН'!$F$16</f>
        <v>0</v>
      </c>
      <c r="U371" s="36">
        <f>SUMIFS(СВЦЭМ!$J$34:$J$777,СВЦЭМ!$A$34:$A$777,$A371,СВЦЭМ!$B$34:$B$777,U$346)+'СЕТ СН'!$F$16</f>
        <v>0</v>
      </c>
      <c r="V371" s="36">
        <f>SUMIFS(СВЦЭМ!$J$34:$J$777,СВЦЭМ!$A$34:$A$777,$A371,СВЦЭМ!$B$34:$B$777,V$346)+'СЕТ СН'!$F$16</f>
        <v>0</v>
      </c>
      <c r="W371" s="36">
        <f>SUMIFS(СВЦЭМ!$J$34:$J$777,СВЦЭМ!$A$34:$A$777,$A371,СВЦЭМ!$B$34:$B$777,W$346)+'СЕТ СН'!$F$16</f>
        <v>0</v>
      </c>
      <c r="X371" s="36">
        <f>SUMIFS(СВЦЭМ!$J$34:$J$777,СВЦЭМ!$A$34:$A$777,$A371,СВЦЭМ!$B$34:$B$777,X$346)+'СЕТ СН'!$F$16</f>
        <v>0</v>
      </c>
      <c r="Y371" s="36">
        <f>SUMIFS(СВЦЭМ!$J$34:$J$777,СВЦЭМ!$A$34:$A$777,$A371,СВЦЭМ!$B$34:$B$777,Y$346)+'СЕТ СН'!$F$16</f>
        <v>0</v>
      </c>
    </row>
    <row r="372" spans="1:27" ht="15.75" hidden="1" x14ac:dyDescent="0.2">
      <c r="A372" s="35">
        <f t="shared" si="10"/>
        <v>44253</v>
      </c>
      <c r="B372" s="36">
        <f>SUMIFS(СВЦЭМ!$J$34:$J$777,СВЦЭМ!$A$34:$A$777,$A372,СВЦЭМ!$B$34:$B$777,B$346)+'СЕТ СН'!$F$16</f>
        <v>0</v>
      </c>
      <c r="C372" s="36">
        <f>SUMIFS(СВЦЭМ!$J$34:$J$777,СВЦЭМ!$A$34:$A$777,$A372,СВЦЭМ!$B$34:$B$777,C$346)+'СЕТ СН'!$F$16</f>
        <v>0</v>
      </c>
      <c r="D372" s="36">
        <f>SUMIFS(СВЦЭМ!$J$34:$J$777,СВЦЭМ!$A$34:$A$777,$A372,СВЦЭМ!$B$34:$B$777,D$346)+'СЕТ СН'!$F$16</f>
        <v>0</v>
      </c>
      <c r="E372" s="36">
        <f>SUMIFS(СВЦЭМ!$J$34:$J$777,СВЦЭМ!$A$34:$A$777,$A372,СВЦЭМ!$B$34:$B$777,E$346)+'СЕТ СН'!$F$16</f>
        <v>0</v>
      </c>
      <c r="F372" s="36">
        <f>SUMIFS(СВЦЭМ!$J$34:$J$777,СВЦЭМ!$A$34:$A$777,$A372,СВЦЭМ!$B$34:$B$777,F$346)+'СЕТ СН'!$F$16</f>
        <v>0</v>
      </c>
      <c r="G372" s="36">
        <f>SUMIFS(СВЦЭМ!$J$34:$J$777,СВЦЭМ!$A$34:$A$777,$A372,СВЦЭМ!$B$34:$B$777,G$346)+'СЕТ СН'!$F$16</f>
        <v>0</v>
      </c>
      <c r="H372" s="36">
        <f>SUMIFS(СВЦЭМ!$J$34:$J$777,СВЦЭМ!$A$34:$A$777,$A372,СВЦЭМ!$B$34:$B$777,H$346)+'СЕТ СН'!$F$16</f>
        <v>0</v>
      </c>
      <c r="I372" s="36">
        <f>SUMIFS(СВЦЭМ!$J$34:$J$777,СВЦЭМ!$A$34:$A$777,$A372,СВЦЭМ!$B$34:$B$777,I$346)+'СЕТ СН'!$F$16</f>
        <v>0</v>
      </c>
      <c r="J372" s="36">
        <f>SUMIFS(СВЦЭМ!$J$34:$J$777,СВЦЭМ!$A$34:$A$777,$A372,СВЦЭМ!$B$34:$B$777,J$346)+'СЕТ СН'!$F$16</f>
        <v>0</v>
      </c>
      <c r="K372" s="36">
        <f>SUMIFS(СВЦЭМ!$J$34:$J$777,СВЦЭМ!$A$34:$A$777,$A372,СВЦЭМ!$B$34:$B$777,K$346)+'СЕТ СН'!$F$16</f>
        <v>0</v>
      </c>
      <c r="L372" s="36">
        <f>SUMIFS(СВЦЭМ!$J$34:$J$777,СВЦЭМ!$A$34:$A$777,$A372,СВЦЭМ!$B$34:$B$777,L$346)+'СЕТ СН'!$F$16</f>
        <v>0</v>
      </c>
      <c r="M372" s="36">
        <f>SUMIFS(СВЦЭМ!$J$34:$J$777,СВЦЭМ!$A$34:$A$777,$A372,СВЦЭМ!$B$34:$B$777,M$346)+'СЕТ СН'!$F$16</f>
        <v>0</v>
      </c>
      <c r="N372" s="36">
        <f>SUMIFS(СВЦЭМ!$J$34:$J$777,СВЦЭМ!$A$34:$A$777,$A372,СВЦЭМ!$B$34:$B$777,N$346)+'СЕТ СН'!$F$16</f>
        <v>0</v>
      </c>
      <c r="O372" s="36">
        <f>SUMIFS(СВЦЭМ!$J$34:$J$777,СВЦЭМ!$A$34:$A$777,$A372,СВЦЭМ!$B$34:$B$777,O$346)+'СЕТ СН'!$F$16</f>
        <v>0</v>
      </c>
      <c r="P372" s="36">
        <f>SUMIFS(СВЦЭМ!$J$34:$J$777,СВЦЭМ!$A$34:$A$777,$A372,СВЦЭМ!$B$34:$B$777,P$346)+'СЕТ СН'!$F$16</f>
        <v>0</v>
      </c>
      <c r="Q372" s="36">
        <f>SUMIFS(СВЦЭМ!$J$34:$J$777,СВЦЭМ!$A$34:$A$777,$A372,СВЦЭМ!$B$34:$B$777,Q$346)+'СЕТ СН'!$F$16</f>
        <v>0</v>
      </c>
      <c r="R372" s="36">
        <f>SUMIFS(СВЦЭМ!$J$34:$J$777,СВЦЭМ!$A$34:$A$777,$A372,СВЦЭМ!$B$34:$B$777,R$346)+'СЕТ СН'!$F$16</f>
        <v>0</v>
      </c>
      <c r="S372" s="36">
        <f>SUMIFS(СВЦЭМ!$J$34:$J$777,СВЦЭМ!$A$34:$A$777,$A372,СВЦЭМ!$B$34:$B$777,S$346)+'СЕТ СН'!$F$16</f>
        <v>0</v>
      </c>
      <c r="T372" s="36">
        <f>SUMIFS(СВЦЭМ!$J$34:$J$777,СВЦЭМ!$A$34:$A$777,$A372,СВЦЭМ!$B$34:$B$777,T$346)+'СЕТ СН'!$F$16</f>
        <v>0</v>
      </c>
      <c r="U372" s="36">
        <f>SUMIFS(СВЦЭМ!$J$34:$J$777,СВЦЭМ!$A$34:$A$777,$A372,СВЦЭМ!$B$34:$B$777,U$346)+'СЕТ СН'!$F$16</f>
        <v>0</v>
      </c>
      <c r="V372" s="36">
        <f>SUMIFS(СВЦЭМ!$J$34:$J$777,СВЦЭМ!$A$34:$A$777,$A372,СВЦЭМ!$B$34:$B$777,V$346)+'СЕТ СН'!$F$16</f>
        <v>0</v>
      </c>
      <c r="W372" s="36">
        <f>SUMIFS(СВЦЭМ!$J$34:$J$777,СВЦЭМ!$A$34:$A$777,$A372,СВЦЭМ!$B$34:$B$777,W$346)+'СЕТ СН'!$F$16</f>
        <v>0</v>
      </c>
      <c r="X372" s="36">
        <f>SUMIFS(СВЦЭМ!$J$34:$J$777,СВЦЭМ!$A$34:$A$777,$A372,СВЦЭМ!$B$34:$B$777,X$346)+'СЕТ СН'!$F$16</f>
        <v>0</v>
      </c>
      <c r="Y372" s="36">
        <f>SUMIFS(СВЦЭМ!$J$34:$J$777,СВЦЭМ!$A$34:$A$777,$A372,СВЦЭМ!$B$34:$B$777,Y$346)+'СЕТ СН'!$F$16</f>
        <v>0</v>
      </c>
    </row>
    <row r="373" spans="1:27" ht="15.75" hidden="1" x14ac:dyDescent="0.2">
      <c r="A373" s="35">
        <f t="shared" si="10"/>
        <v>44254</v>
      </c>
      <c r="B373" s="36">
        <f>SUMIFS(СВЦЭМ!$J$34:$J$777,СВЦЭМ!$A$34:$A$777,$A373,СВЦЭМ!$B$34:$B$777,B$346)+'СЕТ СН'!$F$16</f>
        <v>0</v>
      </c>
      <c r="C373" s="36">
        <f>SUMIFS(СВЦЭМ!$J$34:$J$777,СВЦЭМ!$A$34:$A$777,$A373,СВЦЭМ!$B$34:$B$777,C$346)+'СЕТ СН'!$F$16</f>
        <v>0</v>
      </c>
      <c r="D373" s="36">
        <f>SUMIFS(СВЦЭМ!$J$34:$J$777,СВЦЭМ!$A$34:$A$777,$A373,СВЦЭМ!$B$34:$B$777,D$346)+'СЕТ СН'!$F$16</f>
        <v>0</v>
      </c>
      <c r="E373" s="36">
        <f>SUMIFS(СВЦЭМ!$J$34:$J$777,СВЦЭМ!$A$34:$A$777,$A373,СВЦЭМ!$B$34:$B$777,E$346)+'СЕТ СН'!$F$16</f>
        <v>0</v>
      </c>
      <c r="F373" s="36">
        <f>SUMIFS(СВЦЭМ!$J$34:$J$777,СВЦЭМ!$A$34:$A$777,$A373,СВЦЭМ!$B$34:$B$777,F$346)+'СЕТ СН'!$F$16</f>
        <v>0</v>
      </c>
      <c r="G373" s="36">
        <f>SUMIFS(СВЦЭМ!$J$34:$J$777,СВЦЭМ!$A$34:$A$777,$A373,СВЦЭМ!$B$34:$B$777,G$346)+'СЕТ СН'!$F$16</f>
        <v>0</v>
      </c>
      <c r="H373" s="36">
        <f>SUMIFS(СВЦЭМ!$J$34:$J$777,СВЦЭМ!$A$34:$A$777,$A373,СВЦЭМ!$B$34:$B$777,H$346)+'СЕТ СН'!$F$16</f>
        <v>0</v>
      </c>
      <c r="I373" s="36">
        <f>SUMIFS(СВЦЭМ!$J$34:$J$777,СВЦЭМ!$A$34:$A$777,$A373,СВЦЭМ!$B$34:$B$777,I$346)+'СЕТ СН'!$F$16</f>
        <v>0</v>
      </c>
      <c r="J373" s="36">
        <f>SUMIFS(СВЦЭМ!$J$34:$J$777,СВЦЭМ!$A$34:$A$777,$A373,СВЦЭМ!$B$34:$B$777,J$346)+'СЕТ СН'!$F$16</f>
        <v>0</v>
      </c>
      <c r="K373" s="36">
        <f>SUMIFS(СВЦЭМ!$J$34:$J$777,СВЦЭМ!$A$34:$A$777,$A373,СВЦЭМ!$B$34:$B$777,K$346)+'СЕТ СН'!$F$16</f>
        <v>0</v>
      </c>
      <c r="L373" s="36">
        <f>SUMIFS(СВЦЭМ!$J$34:$J$777,СВЦЭМ!$A$34:$A$777,$A373,СВЦЭМ!$B$34:$B$777,L$346)+'СЕТ СН'!$F$16</f>
        <v>0</v>
      </c>
      <c r="M373" s="36">
        <f>SUMIFS(СВЦЭМ!$J$34:$J$777,СВЦЭМ!$A$34:$A$777,$A373,СВЦЭМ!$B$34:$B$777,M$346)+'СЕТ СН'!$F$16</f>
        <v>0</v>
      </c>
      <c r="N373" s="36">
        <f>SUMIFS(СВЦЭМ!$J$34:$J$777,СВЦЭМ!$A$34:$A$777,$A373,СВЦЭМ!$B$34:$B$777,N$346)+'СЕТ СН'!$F$16</f>
        <v>0</v>
      </c>
      <c r="O373" s="36">
        <f>SUMIFS(СВЦЭМ!$J$34:$J$777,СВЦЭМ!$A$34:$A$777,$A373,СВЦЭМ!$B$34:$B$777,O$346)+'СЕТ СН'!$F$16</f>
        <v>0</v>
      </c>
      <c r="P373" s="36">
        <f>SUMIFS(СВЦЭМ!$J$34:$J$777,СВЦЭМ!$A$34:$A$777,$A373,СВЦЭМ!$B$34:$B$777,P$346)+'СЕТ СН'!$F$16</f>
        <v>0</v>
      </c>
      <c r="Q373" s="36">
        <f>SUMIFS(СВЦЭМ!$J$34:$J$777,СВЦЭМ!$A$34:$A$777,$A373,СВЦЭМ!$B$34:$B$777,Q$346)+'СЕТ СН'!$F$16</f>
        <v>0</v>
      </c>
      <c r="R373" s="36">
        <f>SUMIFS(СВЦЭМ!$J$34:$J$777,СВЦЭМ!$A$34:$A$777,$A373,СВЦЭМ!$B$34:$B$777,R$346)+'СЕТ СН'!$F$16</f>
        <v>0</v>
      </c>
      <c r="S373" s="36">
        <f>SUMIFS(СВЦЭМ!$J$34:$J$777,СВЦЭМ!$A$34:$A$777,$A373,СВЦЭМ!$B$34:$B$777,S$346)+'СЕТ СН'!$F$16</f>
        <v>0</v>
      </c>
      <c r="T373" s="36">
        <f>SUMIFS(СВЦЭМ!$J$34:$J$777,СВЦЭМ!$A$34:$A$777,$A373,СВЦЭМ!$B$34:$B$777,T$346)+'СЕТ СН'!$F$16</f>
        <v>0</v>
      </c>
      <c r="U373" s="36">
        <f>SUMIFS(СВЦЭМ!$J$34:$J$777,СВЦЭМ!$A$34:$A$777,$A373,СВЦЭМ!$B$34:$B$777,U$346)+'СЕТ СН'!$F$16</f>
        <v>0</v>
      </c>
      <c r="V373" s="36">
        <f>SUMIFS(СВЦЭМ!$J$34:$J$777,СВЦЭМ!$A$34:$A$777,$A373,СВЦЭМ!$B$34:$B$777,V$346)+'СЕТ СН'!$F$16</f>
        <v>0</v>
      </c>
      <c r="W373" s="36">
        <f>SUMIFS(СВЦЭМ!$J$34:$J$777,СВЦЭМ!$A$34:$A$777,$A373,СВЦЭМ!$B$34:$B$777,W$346)+'СЕТ СН'!$F$16</f>
        <v>0</v>
      </c>
      <c r="X373" s="36">
        <f>SUMIFS(СВЦЭМ!$J$34:$J$777,СВЦЭМ!$A$34:$A$777,$A373,СВЦЭМ!$B$34:$B$777,X$346)+'СЕТ СН'!$F$16</f>
        <v>0</v>
      </c>
      <c r="Y373" s="36">
        <f>SUMIFS(СВЦЭМ!$J$34:$J$777,СВЦЭМ!$A$34:$A$777,$A373,СВЦЭМ!$B$34:$B$777,Y$346)+'СЕТ СН'!$F$16</f>
        <v>0</v>
      </c>
    </row>
    <row r="374" spans="1:27" ht="15.75" hidden="1" x14ac:dyDescent="0.2">
      <c r="A374" s="35">
        <f t="shared" si="10"/>
        <v>44255</v>
      </c>
      <c r="B374" s="36">
        <f>SUMIFS(СВЦЭМ!$J$34:$J$777,СВЦЭМ!$A$34:$A$777,$A374,СВЦЭМ!$B$34:$B$777,B$346)+'СЕТ СН'!$F$16</f>
        <v>0</v>
      </c>
      <c r="C374" s="36">
        <f>SUMIFS(СВЦЭМ!$J$34:$J$777,СВЦЭМ!$A$34:$A$777,$A374,СВЦЭМ!$B$34:$B$777,C$346)+'СЕТ СН'!$F$16</f>
        <v>0</v>
      </c>
      <c r="D374" s="36">
        <f>SUMIFS(СВЦЭМ!$J$34:$J$777,СВЦЭМ!$A$34:$A$777,$A374,СВЦЭМ!$B$34:$B$777,D$346)+'СЕТ СН'!$F$16</f>
        <v>0</v>
      </c>
      <c r="E374" s="36">
        <f>SUMIFS(СВЦЭМ!$J$34:$J$777,СВЦЭМ!$A$34:$A$777,$A374,СВЦЭМ!$B$34:$B$777,E$346)+'СЕТ СН'!$F$16</f>
        <v>0</v>
      </c>
      <c r="F374" s="36">
        <f>SUMIFS(СВЦЭМ!$J$34:$J$777,СВЦЭМ!$A$34:$A$777,$A374,СВЦЭМ!$B$34:$B$777,F$346)+'СЕТ СН'!$F$16</f>
        <v>0</v>
      </c>
      <c r="G374" s="36">
        <f>SUMIFS(СВЦЭМ!$J$34:$J$777,СВЦЭМ!$A$34:$A$777,$A374,СВЦЭМ!$B$34:$B$777,G$346)+'СЕТ СН'!$F$16</f>
        <v>0</v>
      </c>
      <c r="H374" s="36">
        <f>SUMIFS(СВЦЭМ!$J$34:$J$777,СВЦЭМ!$A$34:$A$777,$A374,СВЦЭМ!$B$34:$B$777,H$346)+'СЕТ СН'!$F$16</f>
        <v>0</v>
      </c>
      <c r="I374" s="36">
        <f>SUMIFS(СВЦЭМ!$J$34:$J$777,СВЦЭМ!$A$34:$A$777,$A374,СВЦЭМ!$B$34:$B$777,I$346)+'СЕТ СН'!$F$16</f>
        <v>0</v>
      </c>
      <c r="J374" s="36">
        <f>SUMIFS(СВЦЭМ!$J$34:$J$777,СВЦЭМ!$A$34:$A$777,$A374,СВЦЭМ!$B$34:$B$777,J$346)+'СЕТ СН'!$F$16</f>
        <v>0</v>
      </c>
      <c r="K374" s="36">
        <f>SUMIFS(СВЦЭМ!$J$34:$J$777,СВЦЭМ!$A$34:$A$777,$A374,СВЦЭМ!$B$34:$B$777,K$346)+'СЕТ СН'!$F$16</f>
        <v>0</v>
      </c>
      <c r="L374" s="36">
        <f>SUMIFS(СВЦЭМ!$J$34:$J$777,СВЦЭМ!$A$34:$A$777,$A374,СВЦЭМ!$B$34:$B$777,L$346)+'СЕТ СН'!$F$16</f>
        <v>0</v>
      </c>
      <c r="M374" s="36">
        <f>SUMIFS(СВЦЭМ!$J$34:$J$777,СВЦЭМ!$A$34:$A$777,$A374,СВЦЭМ!$B$34:$B$777,M$346)+'СЕТ СН'!$F$16</f>
        <v>0</v>
      </c>
      <c r="N374" s="36">
        <f>SUMIFS(СВЦЭМ!$J$34:$J$777,СВЦЭМ!$A$34:$A$777,$A374,СВЦЭМ!$B$34:$B$777,N$346)+'СЕТ СН'!$F$16</f>
        <v>0</v>
      </c>
      <c r="O374" s="36">
        <f>SUMIFS(СВЦЭМ!$J$34:$J$777,СВЦЭМ!$A$34:$A$777,$A374,СВЦЭМ!$B$34:$B$777,O$346)+'СЕТ СН'!$F$16</f>
        <v>0</v>
      </c>
      <c r="P374" s="36">
        <f>SUMIFS(СВЦЭМ!$J$34:$J$777,СВЦЭМ!$A$34:$A$777,$A374,СВЦЭМ!$B$34:$B$777,P$346)+'СЕТ СН'!$F$16</f>
        <v>0</v>
      </c>
      <c r="Q374" s="36">
        <f>SUMIFS(СВЦЭМ!$J$34:$J$777,СВЦЭМ!$A$34:$A$777,$A374,СВЦЭМ!$B$34:$B$777,Q$346)+'СЕТ СН'!$F$16</f>
        <v>0</v>
      </c>
      <c r="R374" s="36">
        <f>SUMIFS(СВЦЭМ!$J$34:$J$777,СВЦЭМ!$A$34:$A$777,$A374,СВЦЭМ!$B$34:$B$777,R$346)+'СЕТ СН'!$F$16</f>
        <v>0</v>
      </c>
      <c r="S374" s="36">
        <f>SUMIFS(СВЦЭМ!$J$34:$J$777,СВЦЭМ!$A$34:$A$777,$A374,СВЦЭМ!$B$34:$B$777,S$346)+'СЕТ СН'!$F$16</f>
        <v>0</v>
      </c>
      <c r="T374" s="36">
        <f>SUMIFS(СВЦЭМ!$J$34:$J$777,СВЦЭМ!$A$34:$A$777,$A374,СВЦЭМ!$B$34:$B$777,T$346)+'СЕТ СН'!$F$16</f>
        <v>0</v>
      </c>
      <c r="U374" s="36">
        <f>SUMIFS(СВЦЭМ!$J$34:$J$777,СВЦЭМ!$A$34:$A$777,$A374,СВЦЭМ!$B$34:$B$777,U$346)+'СЕТ СН'!$F$16</f>
        <v>0</v>
      </c>
      <c r="V374" s="36">
        <f>SUMIFS(СВЦЭМ!$J$34:$J$777,СВЦЭМ!$A$34:$A$777,$A374,СВЦЭМ!$B$34:$B$777,V$346)+'СЕТ СН'!$F$16</f>
        <v>0</v>
      </c>
      <c r="W374" s="36">
        <f>SUMIFS(СВЦЭМ!$J$34:$J$777,СВЦЭМ!$A$34:$A$777,$A374,СВЦЭМ!$B$34:$B$777,W$346)+'СЕТ СН'!$F$16</f>
        <v>0</v>
      </c>
      <c r="X374" s="36">
        <f>SUMIFS(СВЦЭМ!$J$34:$J$777,СВЦЭМ!$A$34:$A$777,$A374,СВЦЭМ!$B$34:$B$777,X$346)+'СЕТ СН'!$F$16</f>
        <v>0</v>
      </c>
      <c r="Y374" s="36">
        <f>SUMIFS(СВЦЭМ!$J$34:$J$777,СВЦЭМ!$A$34:$A$777,$A374,СВЦЭМ!$B$34:$B$777,Y$346)+'СЕТ СН'!$F$16</f>
        <v>0</v>
      </c>
    </row>
    <row r="375" spans="1:27" ht="15.75" hidden="1" x14ac:dyDescent="0.2">
      <c r="A375" s="35">
        <f t="shared" si="10"/>
        <v>44256</v>
      </c>
      <c r="B375" s="36">
        <f>SUMIFS(СВЦЭМ!$J$34:$J$777,СВЦЭМ!$A$34:$A$777,$A375,СВЦЭМ!$B$34:$B$777,B$346)+'СЕТ СН'!$F$16</f>
        <v>0</v>
      </c>
      <c r="C375" s="36">
        <f>SUMIFS(СВЦЭМ!$J$34:$J$777,СВЦЭМ!$A$34:$A$777,$A375,СВЦЭМ!$B$34:$B$777,C$346)+'СЕТ СН'!$F$16</f>
        <v>0</v>
      </c>
      <c r="D375" s="36">
        <f>SUMIFS(СВЦЭМ!$J$34:$J$777,СВЦЭМ!$A$34:$A$777,$A375,СВЦЭМ!$B$34:$B$777,D$346)+'СЕТ СН'!$F$16</f>
        <v>0</v>
      </c>
      <c r="E375" s="36">
        <f>SUMIFS(СВЦЭМ!$J$34:$J$777,СВЦЭМ!$A$34:$A$777,$A375,СВЦЭМ!$B$34:$B$777,E$346)+'СЕТ СН'!$F$16</f>
        <v>0</v>
      </c>
      <c r="F375" s="36">
        <f>SUMIFS(СВЦЭМ!$J$34:$J$777,СВЦЭМ!$A$34:$A$777,$A375,СВЦЭМ!$B$34:$B$777,F$346)+'СЕТ СН'!$F$16</f>
        <v>0</v>
      </c>
      <c r="G375" s="36">
        <f>SUMIFS(СВЦЭМ!$J$34:$J$777,СВЦЭМ!$A$34:$A$777,$A375,СВЦЭМ!$B$34:$B$777,G$346)+'СЕТ СН'!$F$16</f>
        <v>0</v>
      </c>
      <c r="H375" s="36">
        <f>SUMIFS(СВЦЭМ!$J$34:$J$777,СВЦЭМ!$A$34:$A$777,$A375,СВЦЭМ!$B$34:$B$777,H$346)+'СЕТ СН'!$F$16</f>
        <v>0</v>
      </c>
      <c r="I375" s="36">
        <f>SUMIFS(СВЦЭМ!$J$34:$J$777,СВЦЭМ!$A$34:$A$777,$A375,СВЦЭМ!$B$34:$B$777,I$346)+'СЕТ СН'!$F$16</f>
        <v>0</v>
      </c>
      <c r="J375" s="36">
        <f>SUMIFS(СВЦЭМ!$J$34:$J$777,СВЦЭМ!$A$34:$A$777,$A375,СВЦЭМ!$B$34:$B$777,J$346)+'СЕТ СН'!$F$16</f>
        <v>0</v>
      </c>
      <c r="K375" s="36">
        <f>SUMIFS(СВЦЭМ!$J$34:$J$777,СВЦЭМ!$A$34:$A$777,$A375,СВЦЭМ!$B$34:$B$777,K$346)+'СЕТ СН'!$F$16</f>
        <v>0</v>
      </c>
      <c r="L375" s="36">
        <f>SUMIFS(СВЦЭМ!$J$34:$J$777,СВЦЭМ!$A$34:$A$777,$A375,СВЦЭМ!$B$34:$B$777,L$346)+'СЕТ СН'!$F$16</f>
        <v>0</v>
      </c>
      <c r="M375" s="36">
        <f>SUMIFS(СВЦЭМ!$J$34:$J$777,СВЦЭМ!$A$34:$A$777,$A375,СВЦЭМ!$B$34:$B$777,M$346)+'СЕТ СН'!$F$16</f>
        <v>0</v>
      </c>
      <c r="N375" s="36">
        <f>SUMIFS(СВЦЭМ!$J$34:$J$777,СВЦЭМ!$A$34:$A$777,$A375,СВЦЭМ!$B$34:$B$777,N$346)+'СЕТ СН'!$F$16</f>
        <v>0</v>
      </c>
      <c r="O375" s="36">
        <f>SUMIFS(СВЦЭМ!$J$34:$J$777,СВЦЭМ!$A$34:$A$777,$A375,СВЦЭМ!$B$34:$B$777,O$346)+'СЕТ СН'!$F$16</f>
        <v>0</v>
      </c>
      <c r="P375" s="36">
        <f>SUMIFS(СВЦЭМ!$J$34:$J$777,СВЦЭМ!$A$34:$A$777,$A375,СВЦЭМ!$B$34:$B$777,P$346)+'СЕТ СН'!$F$16</f>
        <v>0</v>
      </c>
      <c r="Q375" s="36">
        <f>SUMIFS(СВЦЭМ!$J$34:$J$777,СВЦЭМ!$A$34:$A$777,$A375,СВЦЭМ!$B$34:$B$777,Q$346)+'СЕТ СН'!$F$16</f>
        <v>0</v>
      </c>
      <c r="R375" s="36">
        <f>SUMIFS(СВЦЭМ!$J$34:$J$777,СВЦЭМ!$A$34:$A$777,$A375,СВЦЭМ!$B$34:$B$777,R$346)+'СЕТ СН'!$F$16</f>
        <v>0</v>
      </c>
      <c r="S375" s="36">
        <f>SUMIFS(СВЦЭМ!$J$34:$J$777,СВЦЭМ!$A$34:$A$777,$A375,СВЦЭМ!$B$34:$B$777,S$346)+'СЕТ СН'!$F$16</f>
        <v>0</v>
      </c>
      <c r="T375" s="36">
        <f>SUMIFS(СВЦЭМ!$J$34:$J$777,СВЦЭМ!$A$34:$A$777,$A375,СВЦЭМ!$B$34:$B$777,T$346)+'СЕТ СН'!$F$16</f>
        <v>0</v>
      </c>
      <c r="U375" s="36">
        <f>SUMIFS(СВЦЭМ!$J$34:$J$777,СВЦЭМ!$A$34:$A$777,$A375,СВЦЭМ!$B$34:$B$777,U$346)+'СЕТ СН'!$F$16</f>
        <v>0</v>
      </c>
      <c r="V375" s="36">
        <f>SUMIFS(СВЦЭМ!$J$34:$J$777,СВЦЭМ!$A$34:$A$777,$A375,СВЦЭМ!$B$34:$B$777,V$346)+'СЕТ СН'!$F$16</f>
        <v>0</v>
      </c>
      <c r="W375" s="36">
        <f>SUMIFS(СВЦЭМ!$J$34:$J$777,СВЦЭМ!$A$34:$A$777,$A375,СВЦЭМ!$B$34:$B$777,W$346)+'СЕТ СН'!$F$16</f>
        <v>0</v>
      </c>
      <c r="X375" s="36">
        <f>SUMIFS(СВЦЭМ!$J$34:$J$777,СВЦЭМ!$A$34:$A$777,$A375,СВЦЭМ!$B$34:$B$777,X$346)+'СЕТ СН'!$F$16</f>
        <v>0</v>
      </c>
      <c r="Y375" s="36">
        <f>SUMIFS(СВЦЭМ!$J$34:$J$777,СВЦЭМ!$A$34:$A$777,$A375,СВЦЭМ!$B$34:$B$777,Y$346)+'СЕТ СН'!$F$16</f>
        <v>0</v>
      </c>
    </row>
    <row r="376" spans="1:27" ht="15.75" hidden="1" x14ac:dyDescent="0.2">
      <c r="A376" s="35">
        <f t="shared" si="10"/>
        <v>44257</v>
      </c>
      <c r="B376" s="36">
        <f>SUMIFS(СВЦЭМ!$J$34:$J$777,СВЦЭМ!$A$34:$A$777,$A376,СВЦЭМ!$B$34:$B$777,B$346)+'СЕТ СН'!$F$16</f>
        <v>0</v>
      </c>
      <c r="C376" s="36">
        <f>SUMIFS(СВЦЭМ!$J$34:$J$777,СВЦЭМ!$A$34:$A$777,$A376,СВЦЭМ!$B$34:$B$777,C$346)+'СЕТ СН'!$F$16</f>
        <v>0</v>
      </c>
      <c r="D376" s="36">
        <f>SUMIFS(СВЦЭМ!$J$34:$J$777,СВЦЭМ!$A$34:$A$777,$A376,СВЦЭМ!$B$34:$B$777,D$346)+'СЕТ СН'!$F$16</f>
        <v>0</v>
      </c>
      <c r="E376" s="36">
        <f>SUMIFS(СВЦЭМ!$J$34:$J$777,СВЦЭМ!$A$34:$A$777,$A376,СВЦЭМ!$B$34:$B$777,E$346)+'СЕТ СН'!$F$16</f>
        <v>0</v>
      </c>
      <c r="F376" s="36">
        <f>SUMIFS(СВЦЭМ!$J$34:$J$777,СВЦЭМ!$A$34:$A$777,$A376,СВЦЭМ!$B$34:$B$777,F$346)+'СЕТ СН'!$F$16</f>
        <v>0</v>
      </c>
      <c r="G376" s="36">
        <f>SUMIFS(СВЦЭМ!$J$34:$J$777,СВЦЭМ!$A$34:$A$777,$A376,СВЦЭМ!$B$34:$B$777,G$346)+'СЕТ СН'!$F$16</f>
        <v>0</v>
      </c>
      <c r="H376" s="36">
        <f>SUMIFS(СВЦЭМ!$J$34:$J$777,СВЦЭМ!$A$34:$A$777,$A376,СВЦЭМ!$B$34:$B$777,H$346)+'СЕТ СН'!$F$16</f>
        <v>0</v>
      </c>
      <c r="I376" s="36">
        <f>SUMIFS(СВЦЭМ!$J$34:$J$777,СВЦЭМ!$A$34:$A$777,$A376,СВЦЭМ!$B$34:$B$777,I$346)+'СЕТ СН'!$F$16</f>
        <v>0</v>
      </c>
      <c r="J376" s="36">
        <f>SUMIFS(СВЦЭМ!$J$34:$J$777,СВЦЭМ!$A$34:$A$777,$A376,СВЦЭМ!$B$34:$B$777,J$346)+'СЕТ СН'!$F$16</f>
        <v>0</v>
      </c>
      <c r="K376" s="36">
        <f>SUMIFS(СВЦЭМ!$J$34:$J$777,СВЦЭМ!$A$34:$A$777,$A376,СВЦЭМ!$B$34:$B$777,K$346)+'СЕТ СН'!$F$16</f>
        <v>0</v>
      </c>
      <c r="L376" s="36">
        <f>SUMIFS(СВЦЭМ!$J$34:$J$777,СВЦЭМ!$A$34:$A$777,$A376,СВЦЭМ!$B$34:$B$777,L$346)+'СЕТ СН'!$F$16</f>
        <v>0</v>
      </c>
      <c r="M376" s="36">
        <f>SUMIFS(СВЦЭМ!$J$34:$J$777,СВЦЭМ!$A$34:$A$777,$A376,СВЦЭМ!$B$34:$B$777,M$346)+'СЕТ СН'!$F$16</f>
        <v>0</v>
      </c>
      <c r="N376" s="36">
        <f>SUMIFS(СВЦЭМ!$J$34:$J$777,СВЦЭМ!$A$34:$A$777,$A376,СВЦЭМ!$B$34:$B$777,N$346)+'СЕТ СН'!$F$16</f>
        <v>0</v>
      </c>
      <c r="O376" s="36">
        <f>SUMIFS(СВЦЭМ!$J$34:$J$777,СВЦЭМ!$A$34:$A$777,$A376,СВЦЭМ!$B$34:$B$777,O$346)+'СЕТ СН'!$F$16</f>
        <v>0</v>
      </c>
      <c r="P376" s="36">
        <f>SUMIFS(СВЦЭМ!$J$34:$J$777,СВЦЭМ!$A$34:$A$777,$A376,СВЦЭМ!$B$34:$B$777,P$346)+'СЕТ СН'!$F$16</f>
        <v>0</v>
      </c>
      <c r="Q376" s="36">
        <f>SUMIFS(СВЦЭМ!$J$34:$J$777,СВЦЭМ!$A$34:$A$777,$A376,СВЦЭМ!$B$34:$B$777,Q$346)+'СЕТ СН'!$F$16</f>
        <v>0</v>
      </c>
      <c r="R376" s="36">
        <f>SUMIFS(СВЦЭМ!$J$34:$J$777,СВЦЭМ!$A$34:$A$777,$A376,СВЦЭМ!$B$34:$B$777,R$346)+'СЕТ СН'!$F$16</f>
        <v>0</v>
      </c>
      <c r="S376" s="36">
        <f>SUMIFS(СВЦЭМ!$J$34:$J$777,СВЦЭМ!$A$34:$A$777,$A376,СВЦЭМ!$B$34:$B$777,S$346)+'СЕТ СН'!$F$16</f>
        <v>0</v>
      </c>
      <c r="T376" s="36">
        <f>SUMIFS(СВЦЭМ!$J$34:$J$777,СВЦЭМ!$A$34:$A$777,$A376,СВЦЭМ!$B$34:$B$777,T$346)+'СЕТ СН'!$F$16</f>
        <v>0</v>
      </c>
      <c r="U376" s="36">
        <f>SUMIFS(СВЦЭМ!$J$34:$J$777,СВЦЭМ!$A$34:$A$777,$A376,СВЦЭМ!$B$34:$B$777,U$346)+'СЕТ СН'!$F$16</f>
        <v>0</v>
      </c>
      <c r="V376" s="36">
        <f>SUMIFS(СВЦЭМ!$J$34:$J$777,СВЦЭМ!$A$34:$A$777,$A376,СВЦЭМ!$B$34:$B$777,V$346)+'СЕТ СН'!$F$16</f>
        <v>0</v>
      </c>
      <c r="W376" s="36">
        <f>SUMIFS(СВЦЭМ!$J$34:$J$777,СВЦЭМ!$A$34:$A$777,$A376,СВЦЭМ!$B$34:$B$777,W$346)+'СЕТ СН'!$F$16</f>
        <v>0</v>
      </c>
      <c r="X376" s="36">
        <f>SUMIFS(СВЦЭМ!$J$34:$J$777,СВЦЭМ!$A$34:$A$777,$A376,СВЦЭМ!$B$34:$B$777,X$346)+'СЕТ СН'!$F$16</f>
        <v>0</v>
      </c>
      <c r="Y376" s="36">
        <f>SUMIFS(СВЦЭМ!$J$34:$J$777,СВЦЭМ!$A$34:$A$777,$A376,СВЦЭМ!$B$34:$B$777,Y$346)+'СЕТ СН'!$F$16</f>
        <v>0</v>
      </c>
    </row>
    <row r="377" spans="1:27" ht="15.75" hidden="1" x14ac:dyDescent="0.2">
      <c r="A377" s="35">
        <f t="shared" si="10"/>
        <v>44258</v>
      </c>
      <c r="B377" s="36">
        <f>SUMIFS(СВЦЭМ!$J$34:$J$777,СВЦЭМ!$A$34:$A$777,$A377,СВЦЭМ!$B$34:$B$777,B$346)+'СЕТ СН'!$F$16</f>
        <v>0</v>
      </c>
      <c r="C377" s="36">
        <f>SUMIFS(СВЦЭМ!$J$34:$J$777,СВЦЭМ!$A$34:$A$777,$A377,СВЦЭМ!$B$34:$B$777,C$346)+'СЕТ СН'!$F$16</f>
        <v>0</v>
      </c>
      <c r="D377" s="36">
        <f>SUMIFS(СВЦЭМ!$J$34:$J$777,СВЦЭМ!$A$34:$A$777,$A377,СВЦЭМ!$B$34:$B$777,D$346)+'СЕТ СН'!$F$16</f>
        <v>0</v>
      </c>
      <c r="E377" s="36">
        <f>SUMIFS(СВЦЭМ!$J$34:$J$777,СВЦЭМ!$A$34:$A$777,$A377,СВЦЭМ!$B$34:$B$777,E$346)+'СЕТ СН'!$F$16</f>
        <v>0</v>
      </c>
      <c r="F377" s="36">
        <f>SUMIFS(СВЦЭМ!$J$34:$J$777,СВЦЭМ!$A$34:$A$777,$A377,СВЦЭМ!$B$34:$B$777,F$346)+'СЕТ СН'!$F$16</f>
        <v>0</v>
      </c>
      <c r="G377" s="36">
        <f>SUMIFS(СВЦЭМ!$J$34:$J$777,СВЦЭМ!$A$34:$A$777,$A377,СВЦЭМ!$B$34:$B$777,G$346)+'СЕТ СН'!$F$16</f>
        <v>0</v>
      </c>
      <c r="H377" s="36">
        <f>SUMIFS(СВЦЭМ!$J$34:$J$777,СВЦЭМ!$A$34:$A$777,$A377,СВЦЭМ!$B$34:$B$777,H$346)+'СЕТ СН'!$F$16</f>
        <v>0</v>
      </c>
      <c r="I377" s="36">
        <f>SUMIFS(СВЦЭМ!$J$34:$J$777,СВЦЭМ!$A$34:$A$777,$A377,СВЦЭМ!$B$34:$B$777,I$346)+'СЕТ СН'!$F$16</f>
        <v>0</v>
      </c>
      <c r="J377" s="36">
        <f>SUMIFS(СВЦЭМ!$J$34:$J$777,СВЦЭМ!$A$34:$A$777,$A377,СВЦЭМ!$B$34:$B$777,J$346)+'СЕТ СН'!$F$16</f>
        <v>0</v>
      </c>
      <c r="K377" s="36">
        <f>SUMIFS(СВЦЭМ!$J$34:$J$777,СВЦЭМ!$A$34:$A$777,$A377,СВЦЭМ!$B$34:$B$777,K$346)+'СЕТ СН'!$F$16</f>
        <v>0</v>
      </c>
      <c r="L377" s="36">
        <f>SUMIFS(СВЦЭМ!$J$34:$J$777,СВЦЭМ!$A$34:$A$777,$A377,СВЦЭМ!$B$34:$B$777,L$346)+'СЕТ СН'!$F$16</f>
        <v>0</v>
      </c>
      <c r="M377" s="36">
        <f>SUMIFS(СВЦЭМ!$J$34:$J$777,СВЦЭМ!$A$34:$A$777,$A377,СВЦЭМ!$B$34:$B$777,M$346)+'СЕТ СН'!$F$16</f>
        <v>0</v>
      </c>
      <c r="N377" s="36">
        <f>SUMIFS(СВЦЭМ!$J$34:$J$777,СВЦЭМ!$A$34:$A$777,$A377,СВЦЭМ!$B$34:$B$777,N$346)+'СЕТ СН'!$F$16</f>
        <v>0</v>
      </c>
      <c r="O377" s="36">
        <f>SUMIFS(СВЦЭМ!$J$34:$J$777,СВЦЭМ!$A$34:$A$777,$A377,СВЦЭМ!$B$34:$B$777,O$346)+'СЕТ СН'!$F$16</f>
        <v>0</v>
      </c>
      <c r="P377" s="36">
        <f>SUMIFS(СВЦЭМ!$J$34:$J$777,СВЦЭМ!$A$34:$A$777,$A377,СВЦЭМ!$B$34:$B$777,P$346)+'СЕТ СН'!$F$16</f>
        <v>0</v>
      </c>
      <c r="Q377" s="36">
        <f>SUMIFS(СВЦЭМ!$J$34:$J$777,СВЦЭМ!$A$34:$A$777,$A377,СВЦЭМ!$B$34:$B$777,Q$346)+'СЕТ СН'!$F$16</f>
        <v>0</v>
      </c>
      <c r="R377" s="36">
        <f>SUMIFS(СВЦЭМ!$J$34:$J$777,СВЦЭМ!$A$34:$A$777,$A377,СВЦЭМ!$B$34:$B$777,R$346)+'СЕТ СН'!$F$16</f>
        <v>0</v>
      </c>
      <c r="S377" s="36">
        <f>SUMIFS(СВЦЭМ!$J$34:$J$777,СВЦЭМ!$A$34:$A$777,$A377,СВЦЭМ!$B$34:$B$777,S$346)+'СЕТ СН'!$F$16</f>
        <v>0</v>
      </c>
      <c r="T377" s="36">
        <f>SUMIFS(СВЦЭМ!$J$34:$J$777,СВЦЭМ!$A$34:$A$777,$A377,СВЦЭМ!$B$34:$B$777,T$346)+'СЕТ СН'!$F$16</f>
        <v>0</v>
      </c>
      <c r="U377" s="36">
        <f>SUMIFS(СВЦЭМ!$J$34:$J$777,СВЦЭМ!$A$34:$A$777,$A377,СВЦЭМ!$B$34:$B$777,U$346)+'СЕТ СН'!$F$16</f>
        <v>0</v>
      </c>
      <c r="V377" s="36">
        <f>SUMIFS(СВЦЭМ!$J$34:$J$777,СВЦЭМ!$A$34:$A$777,$A377,СВЦЭМ!$B$34:$B$777,V$346)+'СЕТ СН'!$F$16</f>
        <v>0</v>
      </c>
      <c r="W377" s="36">
        <f>SUMIFS(СВЦЭМ!$J$34:$J$777,СВЦЭМ!$A$34:$A$777,$A377,СВЦЭМ!$B$34:$B$777,W$346)+'СЕТ СН'!$F$16</f>
        <v>0</v>
      </c>
      <c r="X377" s="36">
        <f>SUMIFS(СВЦЭМ!$J$34:$J$777,СВЦЭМ!$A$34:$A$777,$A377,СВЦЭМ!$B$34:$B$777,X$346)+'СЕТ СН'!$F$16</f>
        <v>0</v>
      </c>
      <c r="Y377" s="36">
        <f>SUMIFS(СВЦЭМ!$J$34:$J$777,СВЦЭМ!$A$34:$A$777,$A377,СВЦЭМ!$B$34:$B$777,Y$346)+'СЕТ СН'!$F$16</f>
        <v>0</v>
      </c>
    </row>
    <row r="378" spans="1:27" ht="15.75" hidden="1" x14ac:dyDescent="0.2">
      <c r="A378" s="39"/>
      <c r="B378" s="39"/>
      <c r="C378" s="39"/>
      <c r="D378" s="39"/>
      <c r="E378" s="39"/>
      <c r="F378" s="39"/>
      <c r="G378" s="39"/>
      <c r="H378" s="39"/>
      <c r="I378" s="39"/>
      <c r="J378" s="39"/>
      <c r="K378" s="39"/>
      <c r="L378" s="39"/>
      <c r="M378" s="39"/>
      <c r="N378" s="39"/>
      <c r="O378" s="39"/>
      <c r="P378" s="39"/>
      <c r="Q378" s="39"/>
      <c r="R378" s="39"/>
      <c r="S378" s="39"/>
      <c r="T378" s="39"/>
      <c r="U378" s="39"/>
      <c r="V378" s="39"/>
      <c r="W378" s="39"/>
      <c r="X378" s="39"/>
      <c r="Y378" s="39"/>
      <c r="Z378" s="39"/>
    </row>
    <row r="379" spans="1:27" ht="12.75" hidden="1" customHeight="1" x14ac:dyDescent="0.2">
      <c r="A379" s="128" t="s">
        <v>7</v>
      </c>
      <c r="B379" s="131" t="s">
        <v>120</v>
      </c>
      <c r="C379" s="132"/>
      <c r="D379" s="132"/>
      <c r="E379" s="132"/>
      <c r="F379" s="132"/>
      <c r="G379" s="132"/>
      <c r="H379" s="132"/>
      <c r="I379" s="132"/>
      <c r="J379" s="132"/>
      <c r="K379" s="132"/>
      <c r="L379" s="132"/>
      <c r="M379" s="132"/>
      <c r="N379" s="132"/>
      <c r="O379" s="132"/>
      <c r="P379" s="132"/>
      <c r="Q379" s="132"/>
      <c r="R379" s="132"/>
      <c r="S379" s="132"/>
      <c r="T379" s="132"/>
      <c r="U379" s="132"/>
      <c r="V379" s="132"/>
      <c r="W379" s="132"/>
      <c r="X379" s="132"/>
      <c r="Y379" s="133"/>
    </row>
    <row r="380" spans="1:27" ht="12.75" hidden="1" customHeight="1" x14ac:dyDescent="0.2">
      <c r="A380" s="129"/>
      <c r="B380" s="134"/>
      <c r="C380" s="135"/>
      <c r="D380" s="135"/>
      <c r="E380" s="135"/>
      <c r="F380" s="135"/>
      <c r="G380" s="135"/>
      <c r="H380" s="135"/>
      <c r="I380" s="135"/>
      <c r="J380" s="135"/>
      <c r="K380" s="135"/>
      <c r="L380" s="135"/>
      <c r="M380" s="135"/>
      <c r="N380" s="135"/>
      <c r="O380" s="135"/>
      <c r="P380" s="135"/>
      <c r="Q380" s="135"/>
      <c r="R380" s="135"/>
      <c r="S380" s="135"/>
      <c r="T380" s="135"/>
      <c r="U380" s="135"/>
      <c r="V380" s="135"/>
      <c r="W380" s="135"/>
      <c r="X380" s="135"/>
      <c r="Y380" s="136"/>
    </row>
    <row r="381" spans="1:27" s="46" customFormat="1" ht="12.75" hidden="1" customHeight="1" x14ac:dyDescent="0.2">
      <c r="A381" s="130"/>
      <c r="B381" s="34">
        <v>1</v>
      </c>
      <c r="C381" s="34">
        <v>2</v>
      </c>
      <c r="D381" s="34">
        <v>3</v>
      </c>
      <c r="E381" s="34">
        <v>4</v>
      </c>
      <c r="F381" s="34">
        <v>5</v>
      </c>
      <c r="G381" s="34">
        <v>6</v>
      </c>
      <c r="H381" s="34">
        <v>7</v>
      </c>
      <c r="I381" s="34">
        <v>8</v>
      </c>
      <c r="J381" s="34">
        <v>9</v>
      </c>
      <c r="K381" s="34">
        <v>10</v>
      </c>
      <c r="L381" s="34">
        <v>11</v>
      </c>
      <c r="M381" s="34">
        <v>12</v>
      </c>
      <c r="N381" s="34">
        <v>13</v>
      </c>
      <c r="O381" s="34">
        <v>14</v>
      </c>
      <c r="P381" s="34">
        <v>15</v>
      </c>
      <c r="Q381" s="34">
        <v>16</v>
      </c>
      <c r="R381" s="34">
        <v>17</v>
      </c>
      <c r="S381" s="34">
        <v>18</v>
      </c>
      <c r="T381" s="34">
        <v>19</v>
      </c>
      <c r="U381" s="34">
        <v>20</v>
      </c>
      <c r="V381" s="34">
        <v>21</v>
      </c>
      <c r="W381" s="34">
        <v>22</v>
      </c>
      <c r="X381" s="34">
        <v>23</v>
      </c>
      <c r="Y381" s="34">
        <v>24</v>
      </c>
    </row>
    <row r="382" spans="1:27" ht="15.75" hidden="1" customHeight="1" x14ac:dyDescent="0.2">
      <c r="A382" s="35" t="str">
        <f>A347</f>
        <v>01.02.2021</v>
      </c>
      <c r="B382" s="36">
        <f>SUMIFS(СВЦЭМ!$K$34:$K$777,СВЦЭМ!$A$34:$A$777,$A382,СВЦЭМ!$B$34:$B$777,B$381)+'СЕТ СН'!$F$16</f>
        <v>0</v>
      </c>
      <c r="C382" s="36">
        <f>SUMIFS(СВЦЭМ!$K$34:$K$777,СВЦЭМ!$A$34:$A$777,$A382,СВЦЭМ!$B$34:$B$777,C$381)+'СЕТ СН'!$F$16</f>
        <v>0</v>
      </c>
      <c r="D382" s="36">
        <f>SUMIFS(СВЦЭМ!$K$34:$K$777,СВЦЭМ!$A$34:$A$777,$A382,СВЦЭМ!$B$34:$B$777,D$381)+'СЕТ СН'!$F$16</f>
        <v>0</v>
      </c>
      <c r="E382" s="36">
        <f>SUMIFS(СВЦЭМ!$K$34:$K$777,СВЦЭМ!$A$34:$A$777,$A382,СВЦЭМ!$B$34:$B$777,E$381)+'СЕТ СН'!$F$16</f>
        <v>0</v>
      </c>
      <c r="F382" s="36">
        <f>SUMIFS(СВЦЭМ!$K$34:$K$777,СВЦЭМ!$A$34:$A$777,$A382,СВЦЭМ!$B$34:$B$777,F$381)+'СЕТ СН'!$F$16</f>
        <v>0</v>
      </c>
      <c r="G382" s="36">
        <f>SUMIFS(СВЦЭМ!$K$34:$K$777,СВЦЭМ!$A$34:$A$777,$A382,СВЦЭМ!$B$34:$B$777,G$381)+'СЕТ СН'!$F$16</f>
        <v>0</v>
      </c>
      <c r="H382" s="36">
        <f>SUMIFS(СВЦЭМ!$K$34:$K$777,СВЦЭМ!$A$34:$A$777,$A382,СВЦЭМ!$B$34:$B$777,H$381)+'СЕТ СН'!$F$16</f>
        <v>0</v>
      </c>
      <c r="I382" s="36">
        <f>SUMIFS(СВЦЭМ!$K$34:$K$777,СВЦЭМ!$A$34:$A$777,$A382,СВЦЭМ!$B$34:$B$777,I$381)+'СЕТ СН'!$F$16</f>
        <v>0</v>
      </c>
      <c r="J382" s="36">
        <f>SUMIFS(СВЦЭМ!$K$34:$K$777,СВЦЭМ!$A$34:$A$777,$A382,СВЦЭМ!$B$34:$B$777,J$381)+'СЕТ СН'!$F$16</f>
        <v>0</v>
      </c>
      <c r="K382" s="36">
        <f>SUMIFS(СВЦЭМ!$K$34:$K$777,СВЦЭМ!$A$34:$A$777,$A382,СВЦЭМ!$B$34:$B$777,K$381)+'СЕТ СН'!$F$16</f>
        <v>0</v>
      </c>
      <c r="L382" s="36">
        <f>SUMIFS(СВЦЭМ!$K$34:$K$777,СВЦЭМ!$A$34:$A$777,$A382,СВЦЭМ!$B$34:$B$777,L$381)+'СЕТ СН'!$F$16</f>
        <v>0</v>
      </c>
      <c r="M382" s="36">
        <f>SUMIFS(СВЦЭМ!$K$34:$K$777,СВЦЭМ!$A$34:$A$777,$A382,СВЦЭМ!$B$34:$B$777,M$381)+'СЕТ СН'!$F$16</f>
        <v>0</v>
      </c>
      <c r="N382" s="36">
        <f>SUMIFS(СВЦЭМ!$K$34:$K$777,СВЦЭМ!$A$34:$A$777,$A382,СВЦЭМ!$B$34:$B$777,N$381)+'СЕТ СН'!$F$16</f>
        <v>0</v>
      </c>
      <c r="O382" s="36">
        <f>SUMIFS(СВЦЭМ!$K$34:$K$777,СВЦЭМ!$A$34:$A$777,$A382,СВЦЭМ!$B$34:$B$777,O$381)+'СЕТ СН'!$F$16</f>
        <v>0</v>
      </c>
      <c r="P382" s="36">
        <f>SUMIFS(СВЦЭМ!$K$34:$K$777,СВЦЭМ!$A$34:$A$777,$A382,СВЦЭМ!$B$34:$B$777,P$381)+'СЕТ СН'!$F$16</f>
        <v>0</v>
      </c>
      <c r="Q382" s="36">
        <f>SUMIFS(СВЦЭМ!$K$34:$K$777,СВЦЭМ!$A$34:$A$777,$A382,СВЦЭМ!$B$34:$B$777,Q$381)+'СЕТ СН'!$F$16</f>
        <v>0</v>
      </c>
      <c r="R382" s="36">
        <f>SUMIFS(СВЦЭМ!$K$34:$K$777,СВЦЭМ!$A$34:$A$777,$A382,СВЦЭМ!$B$34:$B$777,R$381)+'СЕТ СН'!$F$16</f>
        <v>0</v>
      </c>
      <c r="S382" s="36">
        <f>SUMIFS(СВЦЭМ!$K$34:$K$777,СВЦЭМ!$A$34:$A$777,$A382,СВЦЭМ!$B$34:$B$777,S$381)+'СЕТ СН'!$F$16</f>
        <v>0</v>
      </c>
      <c r="T382" s="36">
        <f>SUMIFS(СВЦЭМ!$K$34:$K$777,СВЦЭМ!$A$34:$A$777,$A382,СВЦЭМ!$B$34:$B$777,T$381)+'СЕТ СН'!$F$16</f>
        <v>0</v>
      </c>
      <c r="U382" s="36">
        <f>SUMIFS(СВЦЭМ!$K$34:$K$777,СВЦЭМ!$A$34:$A$777,$A382,СВЦЭМ!$B$34:$B$777,U$381)+'СЕТ СН'!$F$16</f>
        <v>0</v>
      </c>
      <c r="V382" s="36">
        <f>SUMIFS(СВЦЭМ!$K$34:$K$777,СВЦЭМ!$A$34:$A$777,$A382,СВЦЭМ!$B$34:$B$777,V$381)+'СЕТ СН'!$F$16</f>
        <v>0</v>
      </c>
      <c r="W382" s="36">
        <f>SUMIFS(СВЦЭМ!$K$34:$K$777,СВЦЭМ!$A$34:$A$777,$A382,СВЦЭМ!$B$34:$B$777,W$381)+'СЕТ СН'!$F$16</f>
        <v>0</v>
      </c>
      <c r="X382" s="36">
        <f>SUMIFS(СВЦЭМ!$K$34:$K$777,СВЦЭМ!$A$34:$A$777,$A382,СВЦЭМ!$B$34:$B$777,X$381)+'СЕТ СН'!$F$16</f>
        <v>0</v>
      </c>
      <c r="Y382" s="36">
        <f>SUMIFS(СВЦЭМ!$K$34:$K$777,СВЦЭМ!$A$34:$A$777,$A382,СВЦЭМ!$B$34:$B$777,Y$381)+'СЕТ СН'!$F$16</f>
        <v>0</v>
      </c>
      <c r="AA382" s="45"/>
    </row>
    <row r="383" spans="1:27" ht="15.75" hidden="1" x14ac:dyDescent="0.2">
      <c r="A383" s="35">
        <f>A382+1</f>
        <v>44229</v>
      </c>
      <c r="B383" s="36">
        <f>SUMIFS(СВЦЭМ!$K$34:$K$777,СВЦЭМ!$A$34:$A$777,$A383,СВЦЭМ!$B$34:$B$777,B$381)+'СЕТ СН'!$F$16</f>
        <v>0</v>
      </c>
      <c r="C383" s="36">
        <f>SUMIFS(СВЦЭМ!$K$34:$K$777,СВЦЭМ!$A$34:$A$777,$A383,СВЦЭМ!$B$34:$B$777,C$381)+'СЕТ СН'!$F$16</f>
        <v>0</v>
      </c>
      <c r="D383" s="36">
        <f>SUMIFS(СВЦЭМ!$K$34:$K$777,СВЦЭМ!$A$34:$A$777,$A383,СВЦЭМ!$B$34:$B$777,D$381)+'СЕТ СН'!$F$16</f>
        <v>0</v>
      </c>
      <c r="E383" s="36">
        <f>SUMIFS(СВЦЭМ!$K$34:$K$777,СВЦЭМ!$A$34:$A$777,$A383,СВЦЭМ!$B$34:$B$777,E$381)+'СЕТ СН'!$F$16</f>
        <v>0</v>
      </c>
      <c r="F383" s="36">
        <f>SUMIFS(СВЦЭМ!$K$34:$K$777,СВЦЭМ!$A$34:$A$777,$A383,СВЦЭМ!$B$34:$B$777,F$381)+'СЕТ СН'!$F$16</f>
        <v>0</v>
      </c>
      <c r="G383" s="36">
        <f>SUMIFS(СВЦЭМ!$K$34:$K$777,СВЦЭМ!$A$34:$A$777,$A383,СВЦЭМ!$B$34:$B$777,G$381)+'СЕТ СН'!$F$16</f>
        <v>0</v>
      </c>
      <c r="H383" s="36">
        <f>SUMIFS(СВЦЭМ!$K$34:$K$777,СВЦЭМ!$A$34:$A$777,$A383,СВЦЭМ!$B$34:$B$777,H$381)+'СЕТ СН'!$F$16</f>
        <v>0</v>
      </c>
      <c r="I383" s="36">
        <f>SUMIFS(СВЦЭМ!$K$34:$K$777,СВЦЭМ!$A$34:$A$777,$A383,СВЦЭМ!$B$34:$B$777,I$381)+'СЕТ СН'!$F$16</f>
        <v>0</v>
      </c>
      <c r="J383" s="36">
        <f>SUMIFS(СВЦЭМ!$K$34:$K$777,СВЦЭМ!$A$34:$A$777,$A383,СВЦЭМ!$B$34:$B$777,J$381)+'СЕТ СН'!$F$16</f>
        <v>0</v>
      </c>
      <c r="K383" s="36">
        <f>SUMIFS(СВЦЭМ!$K$34:$K$777,СВЦЭМ!$A$34:$A$777,$A383,СВЦЭМ!$B$34:$B$777,K$381)+'СЕТ СН'!$F$16</f>
        <v>0</v>
      </c>
      <c r="L383" s="36">
        <f>SUMIFS(СВЦЭМ!$K$34:$K$777,СВЦЭМ!$A$34:$A$777,$A383,СВЦЭМ!$B$34:$B$777,L$381)+'СЕТ СН'!$F$16</f>
        <v>0</v>
      </c>
      <c r="M383" s="36">
        <f>SUMIFS(СВЦЭМ!$K$34:$K$777,СВЦЭМ!$A$34:$A$777,$A383,СВЦЭМ!$B$34:$B$777,M$381)+'СЕТ СН'!$F$16</f>
        <v>0</v>
      </c>
      <c r="N383" s="36">
        <f>SUMIFS(СВЦЭМ!$K$34:$K$777,СВЦЭМ!$A$34:$A$777,$A383,СВЦЭМ!$B$34:$B$777,N$381)+'СЕТ СН'!$F$16</f>
        <v>0</v>
      </c>
      <c r="O383" s="36">
        <f>SUMIFS(СВЦЭМ!$K$34:$K$777,СВЦЭМ!$A$34:$A$777,$A383,СВЦЭМ!$B$34:$B$777,O$381)+'СЕТ СН'!$F$16</f>
        <v>0</v>
      </c>
      <c r="P383" s="36">
        <f>SUMIFS(СВЦЭМ!$K$34:$K$777,СВЦЭМ!$A$34:$A$777,$A383,СВЦЭМ!$B$34:$B$777,P$381)+'СЕТ СН'!$F$16</f>
        <v>0</v>
      </c>
      <c r="Q383" s="36">
        <f>SUMIFS(СВЦЭМ!$K$34:$K$777,СВЦЭМ!$A$34:$A$777,$A383,СВЦЭМ!$B$34:$B$777,Q$381)+'СЕТ СН'!$F$16</f>
        <v>0</v>
      </c>
      <c r="R383" s="36">
        <f>SUMIFS(СВЦЭМ!$K$34:$K$777,СВЦЭМ!$A$34:$A$777,$A383,СВЦЭМ!$B$34:$B$777,R$381)+'СЕТ СН'!$F$16</f>
        <v>0</v>
      </c>
      <c r="S383" s="36">
        <f>SUMIFS(СВЦЭМ!$K$34:$K$777,СВЦЭМ!$A$34:$A$777,$A383,СВЦЭМ!$B$34:$B$777,S$381)+'СЕТ СН'!$F$16</f>
        <v>0</v>
      </c>
      <c r="T383" s="36">
        <f>SUMIFS(СВЦЭМ!$K$34:$K$777,СВЦЭМ!$A$34:$A$777,$A383,СВЦЭМ!$B$34:$B$777,T$381)+'СЕТ СН'!$F$16</f>
        <v>0</v>
      </c>
      <c r="U383" s="36">
        <f>SUMIFS(СВЦЭМ!$K$34:$K$777,СВЦЭМ!$A$34:$A$777,$A383,СВЦЭМ!$B$34:$B$777,U$381)+'СЕТ СН'!$F$16</f>
        <v>0</v>
      </c>
      <c r="V383" s="36">
        <f>SUMIFS(СВЦЭМ!$K$34:$K$777,СВЦЭМ!$A$34:$A$777,$A383,СВЦЭМ!$B$34:$B$777,V$381)+'СЕТ СН'!$F$16</f>
        <v>0</v>
      </c>
      <c r="W383" s="36">
        <f>SUMIFS(СВЦЭМ!$K$34:$K$777,СВЦЭМ!$A$34:$A$777,$A383,СВЦЭМ!$B$34:$B$777,W$381)+'СЕТ СН'!$F$16</f>
        <v>0</v>
      </c>
      <c r="X383" s="36">
        <f>SUMIFS(СВЦЭМ!$K$34:$K$777,СВЦЭМ!$A$34:$A$777,$A383,СВЦЭМ!$B$34:$B$777,X$381)+'СЕТ СН'!$F$16</f>
        <v>0</v>
      </c>
      <c r="Y383" s="36">
        <f>SUMIFS(СВЦЭМ!$K$34:$K$777,СВЦЭМ!$A$34:$A$777,$A383,СВЦЭМ!$B$34:$B$777,Y$381)+'СЕТ СН'!$F$16</f>
        <v>0</v>
      </c>
    </row>
    <row r="384" spans="1:27" ht="15.75" hidden="1" x14ac:dyDescent="0.2">
      <c r="A384" s="35">
        <f t="shared" ref="A384:A412" si="11">A383+1</f>
        <v>44230</v>
      </c>
      <c r="B384" s="36">
        <f>SUMIFS(СВЦЭМ!$K$34:$K$777,СВЦЭМ!$A$34:$A$777,$A384,СВЦЭМ!$B$34:$B$777,B$381)+'СЕТ СН'!$F$16</f>
        <v>0</v>
      </c>
      <c r="C384" s="36">
        <f>SUMIFS(СВЦЭМ!$K$34:$K$777,СВЦЭМ!$A$34:$A$777,$A384,СВЦЭМ!$B$34:$B$777,C$381)+'СЕТ СН'!$F$16</f>
        <v>0</v>
      </c>
      <c r="D384" s="36">
        <f>SUMIFS(СВЦЭМ!$K$34:$K$777,СВЦЭМ!$A$34:$A$777,$A384,СВЦЭМ!$B$34:$B$777,D$381)+'СЕТ СН'!$F$16</f>
        <v>0</v>
      </c>
      <c r="E384" s="36">
        <f>SUMIFS(СВЦЭМ!$K$34:$K$777,СВЦЭМ!$A$34:$A$777,$A384,СВЦЭМ!$B$34:$B$777,E$381)+'СЕТ СН'!$F$16</f>
        <v>0</v>
      </c>
      <c r="F384" s="36">
        <f>SUMIFS(СВЦЭМ!$K$34:$K$777,СВЦЭМ!$A$34:$A$777,$A384,СВЦЭМ!$B$34:$B$777,F$381)+'СЕТ СН'!$F$16</f>
        <v>0</v>
      </c>
      <c r="G384" s="36">
        <f>SUMIFS(СВЦЭМ!$K$34:$K$777,СВЦЭМ!$A$34:$A$777,$A384,СВЦЭМ!$B$34:$B$777,G$381)+'СЕТ СН'!$F$16</f>
        <v>0</v>
      </c>
      <c r="H384" s="36">
        <f>SUMIFS(СВЦЭМ!$K$34:$K$777,СВЦЭМ!$A$34:$A$777,$A384,СВЦЭМ!$B$34:$B$777,H$381)+'СЕТ СН'!$F$16</f>
        <v>0</v>
      </c>
      <c r="I384" s="36">
        <f>SUMIFS(СВЦЭМ!$K$34:$K$777,СВЦЭМ!$A$34:$A$777,$A384,СВЦЭМ!$B$34:$B$777,I$381)+'СЕТ СН'!$F$16</f>
        <v>0</v>
      </c>
      <c r="J384" s="36">
        <f>SUMIFS(СВЦЭМ!$K$34:$K$777,СВЦЭМ!$A$34:$A$777,$A384,СВЦЭМ!$B$34:$B$777,J$381)+'СЕТ СН'!$F$16</f>
        <v>0</v>
      </c>
      <c r="K384" s="36">
        <f>SUMIFS(СВЦЭМ!$K$34:$K$777,СВЦЭМ!$A$34:$A$777,$A384,СВЦЭМ!$B$34:$B$777,K$381)+'СЕТ СН'!$F$16</f>
        <v>0</v>
      </c>
      <c r="L384" s="36">
        <f>SUMIFS(СВЦЭМ!$K$34:$K$777,СВЦЭМ!$A$34:$A$777,$A384,СВЦЭМ!$B$34:$B$777,L$381)+'СЕТ СН'!$F$16</f>
        <v>0</v>
      </c>
      <c r="M384" s="36">
        <f>SUMIFS(СВЦЭМ!$K$34:$K$777,СВЦЭМ!$A$34:$A$777,$A384,СВЦЭМ!$B$34:$B$777,M$381)+'СЕТ СН'!$F$16</f>
        <v>0</v>
      </c>
      <c r="N384" s="36">
        <f>SUMIFS(СВЦЭМ!$K$34:$K$777,СВЦЭМ!$A$34:$A$777,$A384,СВЦЭМ!$B$34:$B$777,N$381)+'СЕТ СН'!$F$16</f>
        <v>0</v>
      </c>
      <c r="O384" s="36">
        <f>SUMIFS(СВЦЭМ!$K$34:$K$777,СВЦЭМ!$A$34:$A$777,$A384,СВЦЭМ!$B$34:$B$777,O$381)+'СЕТ СН'!$F$16</f>
        <v>0</v>
      </c>
      <c r="P384" s="36">
        <f>SUMIFS(СВЦЭМ!$K$34:$K$777,СВЦЭМ!$A$34:$A$777,$A384,СВЦЭМ!$B$34:$B$777,P$381)+'СЕТ СН'!$F$16</f>
        <v>0</v>
      </c>
      <c r="Q384" s="36">
        <f>SUMIFS(СВЦЭМ!$K$34:$K$777,СВЦЭМ!$A$34:$A$777,$A384,СВЦЭМ!$B$34:$B$777,Q$381)+'СЕТ СН'!$F$16</f>
        <v>0</v>
      </c>
      <c r="R384" s="36">
        <f>SUMIFS(СВЦЭМ!$K$34:$K$777,СВЦЭМ!$A$34:$A$777,$A384,СВЦЭМ!$B$34:$B$777,R$381)+'СЕТ СН'!$F$16</f>
        <v>0</v>
      </c>
      <c r="S384" s="36">
        <f>SUMIFS(СВЦЭМ!$K$34:$K$777,СВЦЭМ!$A$34:$A$777,$A384,СВЦЭМ!$B$34:$B$777,S$381)+'СЕТ СН'!$F$16</f>
        <v>0</v>
      </c>
      <c r="T384" s="36">
        <f>SUMIFS(СВЦЭМ!$K$34:$K$777,СВЦЭМ!$A$34:$A$777,$A384,СВЦЭМ!$B$34:$B$777,T$381)+'СЕТ СН'!$F$16</f>
        <v>0</v>
      </c>
      <c r="U384" s="36">
        <f>SUMIFS(СВЦЭМ!$K$34:$K$777,СВЦЭМ!$A$34:$A$777,$A384,СВЦЭМ!$B$34:$B$777,U$381)+'СЕТ СН'!$F$16</f>
        <v>0</v>
      </c>
      <c r="V384" s="36">
        <f>SUMIFS(СВЦЭМ!$K$34:$K$777,СВЦЭМ!$A$34:$A$777,$A384,СВЦЭМ!$B$34:$B$777,V$381)+'СЕТ СН'!$F$16</f>
        <v>0</v>
      </c>
      <c r="W384" s="36">
        <f>SUMIFS(СВЦЭМ!$K$34:$K$777,СВЦЭМ!$A$34:$A$777,$A384,СВЦЭМ!$B$34:$B$777,W$381)+'СЕТ СН'!$F$16</f>
        <v>0</v>
      </c>
      <c r="X384" s="36">
        <f>SUMIFS(СВЦЭМ!$K$34:$K$777,СВЦЭМ!$A$34:$A$777,$A384,СВЦЭМ!$B$34:$B$777,X$381)+'СЕТ СН'!$F$16</f>
        <v>0</v>
      </c>
      <c r="Y384" s="36">
        <f>SUMIFS(СВЦЭМ!$K$34:$K$777,СВЦЭМ!$A$34:$A$777,$A384,СВЦЭМ!$B$34:$B$777,Y$381)+'СЕТ СН'!$F$16</f>
        <v>0</v>
      </c>
    </row>
    <row r="385" spans="1:25" ht="15.75" hidden="1" x14ac:dyDescent="0.2">
      <c r="A385" s="35">
        <f t="shared" si="11"/>
        <v>44231</v>
      </c>
      <c r="B385" s="36">
        <f>SUMIFS(СВЦЭМ!$K$34:$K$777,СВЦЭМ!$A$34:$A$777,$A385,СВЦЭМ!$B$34:$B$777,B$381)+'СЕТ СН'!$F$16</f>
        <v>0</v>
      </c>
      <c r="C385" s="36">
        <f>SUMIFS(СВЦЭМ!$K$34:$K$777,СВЦЭМ!$A$34:$A$777,$A385,СВЦЭМ!$B$34:$B$777,C$381)+'СЕТ СН'!$F$16</f>
        <v>0</v>
      </c>
      <c r="D385" s="36">
        <f>SUMIFS(СВЦЭМ!$K$34:$K$777,СВЦЭМ!$A$34:$A$777,$A385,СВЦЭМ!$B$34:$B$777,D$381)+'СЕТ СН'!$F$16</f>
        <v>0</v>
      </c>
      <c r="E385" s="36">
        <f>SUMIFS(СВЦЭМ!$K$34:$K$777,СВЦЭМ!$A$34:$A$777,$A385,СВЦЭМ!$B$34:$B$777,E$381)+'СЕТ СН'!$F$16</f>
        <v>0</v>
      </c>
      <c r="F385" s="36">
        <f>SUMIFS(СВЦЭМ!$K$34:$K$777,СВЦЭМ!$A$34:$A$777,$A385,СВЦЭМ!$B$34:$B$777,F$381)+'СЕТ СН'!$F$16</f>
        <v>0</v>
      </c>
      <c r="G385" s="36">
        <f>SUMIFS(СВЦЭМ!$K$34:$K$777,СВЦЭМ!$A$34:$A$777,$A385,СВЦЭМ!$B$34:$B$777,G$381)+'СЕТ СН'!$F$16</f>
        <v>0</v>
      </c>
      <c r="H385" s="36">
        <f>SUMIFS(СВЦЭМ!$K$34:$K$777,СВЦЭМ!$A$34:$A$777,$A385,СВЦЭМ!$B$34:$B$777,H$381)+'СЕТ СН'!$F$16</f>
        <v>0</v>
      </c>
      <c r="I385" s="36">
        <f>SUMIFS(СВЦЭМ!$K$34:$K$777,СВЦЭМ!$A$34:$A$777,$A385,СВЦЭМ!$B$34:$B$777,I$381)+'СЕТ СН'!$F$16</f>
        <v>0</v>
      </c>
      <c r="J385" s="36">
        <f>SUMIFS(СВЦЭМ!$K$34:$K$777,СВЦЭМ!$A$34:$A$777,$A385,СВЦЭМ!$B$34:$B$777,J$381)+'СЕТ СН'!$F$16</f>
        <v>0</v>
      </c>
      <c r="K385" s="36">
        <f>SUMIFS(СВЦЭМ!$K$34:$K$777,СВЦЭМ!$A$34:$A$777,$A385,СВЦЭМ!$B$34:$B$777,K$381)+'СЕТ СН'!$F$16</f>
        <v>0</v>
      </c>
      <c r="L385" s="36">
        <f>SUMIFS(СВЦЭМ!$K$34:$K$777,СВЦЭМ!$A$34:$A$777,$A385,СВЦЭМ!$B$34:$B$777,L$381)+'СЕТ СН'!$F$16</f>
        <v>0</v>
      </c>
      <c r="M385" s="36">
        <f>SUMIFS(СВЦЭМ!$K$34:$K$777,СВЦЭМ!$A$34:$A$777,$A385,СВЦЭМ!$B$34:$B$777,M$381)+'СЕТ СН'!$F$16</f>
        <v>0</v>
      </c>
      <c r="N385" s="36">
        <f>SUMIFS(СВЦЭМ!$K$34:$K$777,СВЦЭМ!$A$34:$A$777,$A385,СВЦЭМ!$B$34:$B$777,N$381)+'СЕТ СН'!$F$16</f>
        <v>0</v>
      </c>
      <c r="O385" s="36">
        <f>SUMIFS(СВЦЭМ!$K$34:$K$777,СВЦЭМ!$A$34:$A$777,$A385,СВЦЭМ!$B$34:$B$777,O$381)+'СЕТ СН'!$F$16</f>
        <v>0</v>
      </c>
      <c r="P385" s="36">
        <f>SUMIFS(СВЦЭМ!$K$34:$K$777,СВЦЭМ!$A$34:$A$777,$A385,СВЦЭМ!$B$34:$B$777,P$381)+'СЕТ СН'!$F$16</f>
        <v>0</v>
      </c>
      <c r="Q385" s="36">
        <f>SUMIFS(СВЦЭМ!$K$34:$K$777,СВЦЭМ!$A$34:$A$777,$A385,СВЦЭМ!$B$34:$B$777,Q$381)+'СЕТ СН'!$F$16</f>
        <v>0</v>
      </c>
      <c r="R385" s="36">
        <f>SUMIFS(СВЦЭМ!$K$34:$K$777,СВЦЭМ!$A$34:$A$777,$A385,СВЦЭМ!$B$34:$B$777,R$381)+'СЕТ СН'!$F$16</f>
        <v>0</v>
      </c>
      <c r="S385" s="36">
        <f>SUMIFS(СВЦЭМ!$K$34:$K$777,СВЦЭМ!$A$34:$A$777,$A385,СВЦЭМ!$B$34:$B$777,S$381)+'СЕТ СН'!$F$16</f>
        <v>0</v>
      </c>
      <c r="T385" s="36">
        <f>SUMIFS(СВЦЭМ!$K$34:$K$777,СВЦЭМ!$A$34:$A$777,$A385,СВЦЭМ!$B$34:$B$777,T$381)+'СЕТ СН'!$F$16</f>
        <v>0</v>
      </c>
      <c r="U385" s="36">
        <f>SUMIFS(СВЦЭМ!$K$34:$K$777,СВЦЭМ!$A$34:$A$777,$A385,СВЦЭМ!$B$34:$B$777,U$381)+'СЕТ СН'!$F$16</f>
        <v>0</v>
      </c>
      <c r="V385" s="36">
        <f>SUMIFS(СВЦЭМ!$K$34:$K$777,СВЦЭМ!$A$34:$A$777,$A385,СВЦЭМ!$B$34:$B$777,V$381)+'СЕТ СН'!$F$16</f>
        <v>0</v>
      </c>
      <c r="W385" s="36">
        <f>SUMIFS(СВЦЭМ!$K$34:$K$777,СВЦЭМ!$A$34:$A$777,$A385,СВЦЭМ!$B$34:$B$777,W$381)+'СЕТ СН'!$F$16</f>
        <v>0</v>
      </c>
      <c r="X385" s="36">
        <f>SUMIFS(СВЦЭМ!$K$34:$K$777,СВЦЭМ!$A$34:$A$777,$A385,СВЦЭМ!$B$34:$B$777,X$381)+'СЕТ СН'!$F$16</f>
        <v>0</v>
      </c>
      <c r="Y385" s="36">
        <f>SUMIFS(СВЦЭМ!$K$34:$K$777,СВЦЭМ!$A$34:$A$777,$A385,СВЦЭМ!$B$34:$B$777,Y$381)+'СЕТ СН'!$F$16</f>
        <v>0</v>
      </c>
    </row>
    <row r="386" spans="1:25" ht="15.75" hidden="1" x14ac:dyDescent="0.2">
      <c r="A386" s="35">
        <f t="shared" si="11"/>
        <v>44232</v>
      </c>
      <c r="B386" s="36">
        <f>SUMIFS(СВЦЭМ!$K$34:$K$777,СВЦЭМ!$A$34:$A$777,$A386,СВЦЭМ!$B$34:$B$777,B$381)+'СЕТ СН'!$F$16</f>
        <v>0</v>
      </c>
      <c r="C386" s="36">
        <f>SUMIFS(СВЦЭМ!$K$34:$K$777,СВЦЭМ!$A$34:$A$777,$A386,СВЦЭМ!$B$34:$B$777,C$381)+'СЕТ СН'!$F$16</f>
        <v>0</v>
      </c>
      <c r="D386" s="36">
        <f>SUMIFS(СВЦЭМ!$K$34:$K$777,СВЦЭМ!$A$34:$A$777,$A386,СВЦЭМ!$B$34:$B$777,D$381)+'СЕТ СН'!$F$16</f>
        <v>0</v>
      </c>
      <c r="E386" s="36">
        <f>SUMIFS(СВЦЭМ!$K$34:$K$777,СВЦЭМ!$A$34:$A$777,$A386,СВЦЭМ!$B$34:$B$777,E$381)+'СЕТ СН'!$F$16</f>
        <v>0</v>
      </c>
      <c r="F386" s="36">
        <f>SUMIFS(СВЦЭМ!$K$34:$K$777,СВЦЭМ!$A$34:$A$777,$A386,СВЦЭМ!$B$34:$B$777,F$381)+'СЕТ СН'!$F$16</f>
        <v>0</v>
      </c>
      <c r="G386" s="36">
        <f>SUMIFS(СВЦЭМ!$K$34:$K$777,СВЦЭМ!$A$34:$A$777,$A386,СВЦЭМ!$B$34:$B$777,G$381)+'СЕТ СН'!$F$16</f>
        <v>0</v>
      </c>
      <c r="H386" s="36">
        <f>SUMIFS(СВЦЭМ!$K$34:$K$777,СВЦЭМ!$A$34:$A$777,$A386,СВЦЭМ!$B$34:$B$777,H$381)+'СЕТ СН'!$F$16</f>
        <v>0</v>
      </c>
      <c r="I386" s="36">
        <f>SUMIFS(СВЦЭМ!$K$34:$K$777,СВЦЭМ!$A$34:$A$777,$A386,СВЦЭМ!$B$34:$B$777,I$381)+'СЕТ СН'!$F$16</f>
        <v>0</v>
      </c>
      <c r="J386" s="36">
        <f>SUMIFS(СВЦЭМ!$K$34:$K$777,СВЦЭМ!$A$34:$A$777,$A386,СВЦЭМ!$B$34:$B$777,J$381)+'СЕТ СН'!$F$16</f>
        <v>0</v>
      </c>
      <c r="K386" s="36">
        <f>SUMIFS(СВЦЭМ!$K$34:$K$777,СВЦЭМ!$A$34:$A$777,$A386,СВЦЭМ!$B$34:$B$777,K$381)+'СЕТ СН'!$F$16</f>
        <v>0</v>
      </c>
      <c r="L386" s="36">
        <f>SUMIFS(СВЦЭМ!$K$34:$K$777,СВЦЭМ!$A$34:$A$777,$A386,СВЦЭМ!$B$34:$B$777,L$381)+'СЕТ СН'!$F$16</f>
        <v>0</v>
      </c>
      <c r="M386" s="36">
        <f>SUMIFS(СВЦЭМ!$K$34:$K$777,СВЦЭМ!$A$34:$A$777,$A386,СВЦЭМ!$B$34:$B$777,M$381)+'СЕТ СН'!$F$16</f>
        <v>0</v>
      </c>
      <c r="N386" s="36">
        <f>SUMIFS(СВЦЭМ!$K$34:$K$777,СВЦЭМ!$A$34:$A$777,$A386,СВЦЭМ!$B$34:$B$777,N$381)+'СЕТ СН'!$F$16</f>
        <v>0</v>
      </c>
      <c r="O386" s="36">
        <f>SUMIFS(СВЦЭМ!$K$34:$K$777,СВЦЭМ!$A$34:$A$777,$A386,СВЦЭМ!$B$34:$B$777,O$381)+'СЕТ СН'!$F$16</f>
        <v>0</v>
      </c>
      <c r="P386" s="36">
        <f>SUMIFS(СВЦЭМ!$K$34:$K$777,СВЦЭМ!$A$34:$A$777,$A386,СВЦЭМ!$B$34:$B$777,P$381)+'СЕТ СН'!$F$16</f>
        <v>0</v>
      </c>
      <c r="Q386" s="36">
        <f>SUMIFS(СВЦЭМ!$K$34:$K$777,СВЦЭМ!$A$34:$A$777,$A386,СВЦЭМ!$B$34:$B$777,Q$381)+'СЕТ СН'!$F$16</f>
        <v>0</v>
      </c>
      <c r="R386" s="36">
        <f>SUMIFS(СВЦЭМ!$K$34:$K$777,СВЦЭМ!$A$34:$A$777,$A386,СВЦЭМ!$B$34:$B$777,R$381)+'СЕТ СН'!$F$16</f>
        <v>0</v>
      </c>
      <c r="S386" s="36">
        <f>SUMIFS(СВЦЭМ!$K$34:$K$777,СВЦЭМ!$A$34:$A$777,$A386,СВЦЭМ!$B$34:$B$777,S$381)+'СЕТ СН'!$F$16</f>
        <v>0</v>
      </c>
      <c r="T386" s="36">
        <f>SUMIFS(СВЦЭМ!$K$34:$K$777,СВЦЭМ!$A$34:$A$777,$A386,СВЦЭМ!$B$34:$B$777,T$381)+'СЕТ СН'!$F$16</f>
        <v>0</v>
      </c>
      <c r="U386" s="36">
        <f>SUMIFS(СВЦЭМ!$K$34:$K$777,СВЦЭМ!$A$34:$A$777,$A386,СВЦЭМ!$B$34:$B$777,U$381)+'СЕТ СН'!$F$16</f>
        <v>0</v>
      </c>
      <c r="V386" s="36">
        <f>SUMIFS(СВЦЭМ!$K$34:$K$777,СВЦЭМ!$A$34:$A$777,$A386,СВЦЭМ!$B$34:$B$777,V$381)+'СЕТ СН'!$F$16</f>
        <v>0</v>
      </c>
      <c r="W386" s="36">
        <f>SUMIFS(СВЦЭМ!$K$34:$K$777,СВЦЭМ!$A$34:$A$777,$A386,СВЦЭМ!$B$34:$B$777,W$381)+'СЕТ СН'!$F$16</f>
        <v>0</v>
      </c>
      <c r="X386" s="36">
        <f>SUMIFS(СВЦЭМ!$K$34:$K$777,СВЦЭМ!$A$34:$A$777,$A386,СВЦЭМ!$B$34:$B$777,X$381)+'СЕТ СН'!$F$16</f>
        <v>0</v>
      </c>
      <c r="Y386" s="36">
        <f>SUMIFS(СВЦЭМ!$K$34:$K$777,СВЦЭМ!$A$34:$A$777,$A386,СВЦЭМ!$B$34:$B$777,Y$381)+'СЕТ СН'!$F$16</f>
        <v>0</v>
      </c>
    </row>
    <row r="387" spans="1:25" ht="15.75" hidden="1" x14ac:dyDescent="0.2">
      <c r="A387" s="35">
        <f t="shared" si="11"/>
        <v>44233</v>
      </c>
      <c r="B387" s="36">
        <f>SUMIFS(СВЦЭМ!$K$34:$K$777,СВЦЭМ!$A$34:$A$777,$A387,СВЦЭМ!$B$34:$B$777,B$381)+'СЕТ СН'!$F$16</f>
        <v>0</v>
      </c>
      <c r="C387" s="36">
        <f>SUMIFS(СВЦЭМ!$K$34:$K$777,СВЦЭМ!$A$34:$A$777,$A387,СВЦЭМ!$B$34:$B$777,C$381)+'СЕТ СН'!$F$16</f>
        <v>0</v>
      </c>
      <c r="D387" s="36">
        <f>SUMIFS(СВЦЭМ!$K$34:$K$777,СВЦЭМ!$A$34:$A$777,$A387,СВЦЭМ!$B$34:$B$777,D$381)+'СЕТ СН'!$F$16</f>
        <v>0</v>
      </c>
      <c r="E387" s="36">
        <f>SUMIFS(СВЦЭМ!$K$34:$K$777,СВЦЭМ!$A$34:$A$777,$A387,СВЦЭМ!$B$34:$B$777,E$381)+'СЕТ СН'!$F$16</f>
        <v>0</v>
      </c>
      <c r="F387" s="36">
        <f>SUMIFS(СВЦЭМ!$K$34:$K$777,СВЦЭМ!$A$34:$A$777,$A387,СВЦЭМ!$B$34:$B$777,F$381)+'СЕТ СН'!$F$16</f>
        <v>0</v>
      </c>
      <c r="G387" s="36">
        <f>SUMIFS(СВЦЭМ!$K$34:$K$777,СВЦЭМ!$A$34:$A$777,$A387,СВЦЭМ!$B$34:$B$777,G$381)+'СЕТ СН'!$F$16</f>
        <v>0</v>
      </c>
      <c r="H387" s="36">
        <f>SUMIFS(СВЦЭМ!$K$34:$K$777,СВЦЭМ!$A$34:$A$777,$A387,СВЦЭМ!$B$34:$B$777,H$381)+'СЕТ СН'!$F$16</f>
        <v>0</v>
      </c>
      <c r="I387" s="36">
        <f>SUMIFS(СВЦЭМ!$K$34:$K$777,СВЦЭМ!$A$34:$A$777,$A387,СВЦЭМ!$B$34:$B$777,I$381)+'СЕТ СН'!$F$16</f>
        <v>0</v>
      </c>
      <c r="J387" s="36">
        <f>SUMIFS(СВЦЭМ!$K$34:$K$777,СВЦЭМ!$A$34:$A$777,$A387,СВЦЭМ!$B$34:$B$777,J$381)+'СЕТ СН'!$F$16</f>
        <v>0</v>
      </c>
      <c r="K387" s="36">
        <f>SUMIFS(СВЦЭМ!$K$34:$K$777,СВЦЭМ!$A$34:$A$777,$A387,СВЦЭМ!$B$34:$B$777,K$381)+'СЕТ СН'!$F$16</f>
        <v>0</v>
      </c>
      <c r="L387" s="36">
        <f>SUMIFS(СВЦЭМ!$K$34:$K$777,СВЦЭМ!$A$34:$A$777,$A387,СВЦЭМ!$B$34:$B$777,L$381)+'СЕТ СН'!$F$16</f>
        <v>0</v>
      </c>
      <c r="M387" s="36">
        <f>SUMIFS(СВЦЭМ!$K$34:$K$777,СВЦЭМ!$A$34:$A$777,$A387,СВЦЭМ!$B$34:$B$777,M$381)+'СЕТ СН'!$F$16</f>
        <v>0</v>
      </c>
      <c r="N387" s="36">
        <f>SUMIFS(СВЦЭМ!$K$34:$K$777,СВЦЭМ!$A$34:$A$777,$A387,СВЦЭМ!$B$34:$B$777,N$381)+'СЕТ СН'!$F$16</f>
        <v>0</v>
      </c>
      <c r="O387" s="36">
        <f>SUMIFS(СВЦЭМ!$K$34:$K$777,СВЦЭМ!$A$34:$A$777,$A387,СВЦЭМ!$B$34:$B$777,O$381)+'СЕТ СН'!$F$16</f>
        <v>0</v>
      </c>
      <c r="P387" s="36">
        <f>SUMIFS(СВЦЭМ!$K$34:$K$777,СВЦЭМ!$A$34:$A$777,$A387,СВЦЭМ!$B$34:$B$777,P$381)+'СЕТ СН'!$F$16</f>
        <v>0</v>
      </c>
      <c r="Q387" s="36">
        <f>SUMIFS(СВЦЭМ!$K$34:$K$777,СВЦЭМ!$A$34:$A$777,$A387,СВЦЭМ!$B$34:$B$777,Q$381)+'СЕТ СН'!$F$16</f>
        <v>0</v>
      </c>
      <c r="R387" s="36">
        <f>SUMIFS(СВЦЭМ!$K$34:$K$777,СВЦЭМ!$A$34:$A$777,$A387,СВЦЭМ!$B$34:$B$777,R$381)+'СЕТ СН'!$F$16</f>
        <v>0</v>
      </c>
      <c r="S387" s="36">
        <f>SUMIFS(СВЦЭМ!$K$34:$K$777,СВЦЭМ!$A$34:$A$777,$A387,СВЦЭМ!$B$34:$B$777,S$381)+'СЕТ СН'!$F$16</f>
        <v>0</v>
      </c>
      <c r="T387" s="36">
        <f>SUMIFS(СВЦЭМ!$K$34:$K$777,СВЦЭМ!$A$34:$A$777,$A387,СВЦЭМ!$B$34:$B$777,T$381)+'СЕТ СН'!$F$16</f>
        <v>0</v>
      </c>
      <c r="U387" s="36">
        <f>SUMIFS(СВЦЭМ!$K$34:$K$777,СВЦЭМ!$A$34:$A$777,$A387,СВЦЭМ!$B$34:$B$777,U$381)+'СЕТ СН'!$F$16</f>
        <v>0</v>
      </c>
      <c r="V387" s="36">
        <f>SUMIFS(СВЦЭМ!$K$34:$K$777,СВЦЭМ!$A$34:$A$777,$A387,СВЦЭМ!$B$34:$B$777,V$381)+'СЕТ СН'!$F$16</f>
        <v>0</v>
      </c>
      <c r="W387" s="36">
        <f>SUMIFS(СВЦЭМ!$K$34:$K$777,СВЦЭМ!$A$34:$A$777,$A387,СВЦЭМ!$B$34:$B$777,W$381)+'СЕТ СН'!$F$16</f>
        <v>0</v>
      </c>
      <c r="X387" s="36">
        <f>SUMIFS(СВЦЭМ!$K$34:$K$777,СВЦЭМ!$A$34:$A$777,$A387,СВЦЭМ!$B$34:$B$777,X$381)+'СЕТ СН'!$F$16</f>
        <v>0</v>
      </c>
      <c r="Y387" s="36">
        <f>SUMIFS(СВЦЭМ!$K$34:$K$777,СВЦЭМ!$A$34:$A$777,$A387,СВЦЭМ!$B$34:$B$777,Y$381)+'СЕТ СН'!$F$16</f>
        <v>0</v>
      </c>
    </row>
    <row r="388" spans="1:25" ht="15.75" hidden="1" x14ac:dyDescent="0.2">
      <c r="A388" s="35">
        <f t="shared" si="11"/>
        <v>44234</v>
      </c>
      <c r="B388" s="36">
        <f>SUMIFS(СВЦЭМ!$K$34:$K$777,СВЦЭМ!$A$34:$A$777,$A388,СВЦЭМ!$B$34:$B$777,B$381)+'СЕТ СН'!$F$16</f>
        <v>0</v>
      </c>
      <c r="C388" s="36">
        <f>SUMIFS(СВЦЭМ!$K$34:$K$777,СВЦЭМ!$A$34:$A$777,$A388,СВЦЭМ!$B$34:$B$777,C$381)+'СЕТ СН'!$F$16</f>
        <v>0</v>
      </c>
      <c r="D388" s="36">
        <f>SUMIFS(СВЦЭМ!$K$34:$K$777,СВЦЭМ!$A$34:$A$777,$A388,СВЦЭМ!$B$34:$B$777,D$381)+'СЕТ СН'!$F$16</f>
        <v>0</v>
      </c>
      <c r="E388" s="36">
        <f>SUMIFS(СВЦЭМ!$K$34:$K$777,СВЦЭМ!$A$34:$A$777,$A388,СВЦЭМ!$B$34:$B$777,E$381)+'СЕТ СН'!$F$16</f>
        <v>0</v>
      </c>
      <c r="F388" s="36">
        <f>SUMIFS(СВЦЭМ!$K$34:$K$777,СВЦЭМ!$A$34:$A$777,$A388,СВЦЭМ!$B$34:$B$777,F$381)+'СЕТ СН'!$F$16</f>
        <v>0</v>
      </c>
      <c r="G388" s="36">
        <f>SUMIFS(СВЦЭМ!$K$34:$K$777,СВЦЭМ!$A$34:$A$777,$A388,СВЦЭМ!$B$34:$B$777,G$381)+'СЕТ СН'!$F$16</f>
        <v>0</v>
      </c>
      <c r="H388" s="36">
        <f>SUMIFS(СВЦЭМ!$K$34:$K$777,СВЦЭМ!$A$34:$A$777,$A388,СВЦЭМ!$B$34:$B$777,H$381)+'СЕТ СН'!$F$16</f>
        <v>0</v>
      </c>
      <c r="I388" s="36">
        <f>SUMIFS(СВЦЭМ!$K$34:$K$777,СВЦЭМ!$A$34:$A$777,$A388,СВЦЭМ!$B$34:$B$777,I$381)+'СЕТ СН'!$F$16</f>
        <v>0</v>
      </c>
      <c r="J388" s="36">
        <f>SUMIFS(СВЦЭМ!$K$34:$K$777,СВЦЭМ!$A$34:$A$777,$A388,СВЦЭМ!$B$34:$B$777,J$381)+'СЕТ СН'!$F$16</f>
        <v>0</v>
      </c>
      <c r="K388" s="36">
        <f>SUMIFS(СВЦЭМ!$K$34:$K$777,СВЦЭМ!$A$34:$A$777,$A388,СВЦЭМ!$B$34:$B$777,K$381)+'СЕТ СН'!$F$16</f>
        <v>0</v>
      </c>
      <c r="L388" s="36">
        <f>SUMIFS(СВЦЭМ!$K$34:$K$777,СВЦЭМ!$A$34:$A$777,$A388,СВЦЭМ!$B$34:$B$777,L$381)+'СЕТ СН'!$F$16</f>
        <v>0</v>
      </c>
      <c r="M388" s="36">
        <f>SUMIFS(СВЦЭМ!$K$34:$K$777,СВЦЭМ!$A$34:$A$777,$A388,СВЦЭМ!$B$34:$B$777,M$381)+'СЕТ СН'!$F$16</f>
        <v>0</v>
      </c>
      <c r="N388" s="36">
        <f>SUMIFS(СВЦЭМ!$K$34:$K$777,СВЦЭМ!$A$34:$A$777,$A388,СВЦЭМ!$B$34:$B$777,N$381)+'СЕТ СН'!$F$16</f>
        <v>0</v>
      </c>
      <c r="O388" s="36">
        <f>SUMIFS(СВЦЭМ!$K$34:$K$777,СВЦЭМ!$A$34:$A$777,$A388,СВЦЭМ!$B$34:$B$777,O$381)+'СЕТ СН'!$F$16</f>
        <v>0</v>
      </c>
      <c r="P388" s="36">
        <f>SUMIFS(СВЦЭМ!$K$34:$K$777,СВЦЭМ!$A$34:$A$777,$A388,СВЦЭМ!$B$34:$B$777,P$381)+'СЕТ СН'!$F$16</f>
        <v>0</v>
      </c>
      <c r="Q388" s="36">
        <f>SUMIFS(СВЦЭМ!$K$34:$K$777,СВЦЭМ!$A$34:$A$777,$A388,СВЦЭМ!$B$34:$B$777,Q$381)+'СЕТ СН'!$F$16</f>
        <v>0</v>
      </c>
      <c r="R388" s="36">
        <f>SUMIFS(СВЦЭМ!$K$34:$K$777,СВЦЭМ!$A$34:$A$777,$A388,СВЦЭМ!$B$34:$B$777,R$381)+'СЕТ СН'!$F$16</f>
        <v>0</v>
      </c>
      <c r="S388" s="36">
        <f>SUMIFS(СВЦЭМ!$K$34:$K$777,СВЦЭМ!$A$34:$A$777,$A388,СВЦЭМ!$B$34:$B$777,S$381)+'СЕТ СН'!$F$16</f>
        <v>0</v>
      </c>
      <c r="T388" s="36">
        <f>SUMIFS(СВЦЭМ!$K$34:$K$777,СВЦЭМ!$A$34:$A$777,$A388,СВЦЭМ!$B$34:$B$777,T$381)+'СЕТ СН'!$F$16</f>
        <v>0</v>
      </c>
      <c r="U388" s="36">
        <f>SUMIFS(СВЦЭМ!$K$34:$K$777,СВЦЭМ!$A$34:$A$777,$A388,СВЦЭМ!$B$34:$B$777,U$381)+'СЕТ СН'!$F$16</f>
        <v>0</v>
      </c>
      <c r="V388" s="36">
        <f>SUMIFS(СВЦЭМ!$K$34:$K$777,СВЦЭМ!$A$34:$A$777,$A388,СВЦЭМ!$B$34:$B$777,V$381)+'СЕТ СН'!$F$16</f>
        <v>0</v>
      </c>
      <c r="W388" s="36">
        <f>SUMIFS(СВЦЭМ!$K$34:$K$777,СВЦЭМ!$A$34:$A$777,$A388,СВЦЭМ!$B$34:$B$777,W$381)+'СЕТ СН'!$F$16</f>
        <v>0</v>
      </c>
      <c r="X388" s="36">
        <f>SUMIFS(СВЦЭМ!$K$34:$K$777,СВЦЭМ!$A$34:$A$777,$A388,СВЦЭМ!$B$34:$B$777,X$381)+'СЕТ СН'!$F$16</f>
        <v>0</v>
      </c>
      <c r="Y388" s="36">
        <f>SUMIFS(СВЦЭМ!$K$34:$K$777,СВЦЭМ!$A$34:$A$777,$A388,СВЦЭМ!$B$34:$B$777,Y$381)+'СЕТ СН'!$F$16</f>
        <v>0</v>
      </c>
    </row>
    <row r="389" spans="1:25" ht="15.75" hidden="1" x14ac:dyDescent="0.2">
      <c r="A389" s="35">
        <f t="shared" si="11"/>
        <v>44235</v>
      </c>
      <c r="B389" s="36">
        <f>SUMIFS(СВЦЭМ!$K$34:$K$777,СВЦЭМ!$A$34:$A$777,$A389,СВЦЭМ!$B$34:$B$777,B$381)+'СЕТ СН'!$F$16</f>
        <v>0</v>
      </c>
      <c r="C389" s="36">
        <f>SUMIFS(СВЦЭМ!$K$34:$K$777,СВЦЭМ!$A$34:$A$777,$A389,СВЦЭМ!$B$34:$B$777,C$381)+'СЕТ СН'!$F$16</f>
        <v>0</v>
      </c>
      <c r="D389" s="36">
        <f>SUMIFS(СВЦЭМ!$K$34:$K$777,СВЦЭМ!$A$34:$A$777,$A389,СВЦЭМ!$B$34:$B$777,D$381)+'СЕТ СН'!$F$16</f>
        <v>0</v>
      </c>
      <c r="E389" s="36">
        <f>SUMIFS(СВЦЭМ!$K$34:$K$777,СВЦЭМ!$A$34:$A$777,$A389,СВЦЭМ!$B$34:$B$777,E$381)+'СЕТ СН'!$F$16</f>
        <v>0</v>
      </c>
      <c r="F389" s="36">
        <f>SUMIFS(СВЦЭМ!$K$34:$K$777,СВЦЭМ!$A$34:$A$777,$A389,СВЦЭМ!$B$34:$B$777,F$381)+'СЕТ СН'!$F$16</f>
        <v>0</v>
      </c>
      <c r="G389" s="36">
        <f>SUMIFS(СВЦЭМ!$K$34:$K$777,СВЦЭМ!$A$34:$A$777,$A389,СВЦЭМ!$B$34:$B$777,G$381)+'СЕТ СН'!$F$16</f>
        <v>0</v>
      </c>
      <c r="H389" s="36">
        <f>SUMIFS(СВЦЭМ!$K$34:$K$777,СВЦЭМ!$A$34:$A$777,$A389,СВЦЭМ!$B$34:$B$777,H$381)+'СЕТ СН'!$F$16</f>
        <v>0</v>
      </c>
      <c r="I389" s="36">
        <f>SUMIFS(СВЦЭМ!$K$34:$K$777,СВЦЭМ!$A$34:$A$777,$A389,СВЦЭМ!$B$34:$B$777,I$381)+'СЕТ СН'!$F$16</f>
        <v>0</v>
      </c>
      <c r="J389" s="36">
        <f>SUMIFS(СВЦЭМ!$K$34:$K$777,СВЦЭМ!$A$34:$A$777,$A389,СВЦЭМ!$B$34:$B$777,J$381)+'СЕТ СН'!$F$16</f>
        <v>0</v>
      </c>
      <c r="K389" s="36">
        <f>SUMIFS(СВЦЭМ!$K$34:$K$777,СВЦЭМ!$A$34:$A$777,$A389,СВЦЭМ!$B$34:$B$777,K$381)+'СЕТ СН'!$F$16</f>
        <v>0</v>
      </c>
      <c r="L389" s="36">
        <f>SUMIFS(СВЦЭМ!$K$34:$K$777,СВЦЭМ!$A$34:$A$777,$A389,СВЦЭМ!$B$34:$B$777,L$381)+'СЕТ СН'!$F$16</f>
        <v>0</v>
      </c>
      <c r="M389" s="36">
        <f>SUMIFS(СВЦЭМ!$K$34:$K$777,СВЦЭМ!$A$34:$A$777,$A389,СВЦЭМ!$B$34:$B$777,M$381)+'СЕТ СН'!$F$16</f>
        <v>0</v>
      </c>
      <c r="N389" s="36">
        <f>SUMIFS(СВЦЭМ!$K$34:$K$777,СВЦЭМ!$A$34:$A$777,$A389,СВЦЭМ!$B$34:$B$777,N$381)+'СЕТ СН'!$F$16</f>
        <v>0</v>
      </c>
      <c r="O389" s="36">
        <f>SUMIFS(СВЦЭМ!$K$34:$K$777,СВЦЭМ!$A$34:$A$777,$A389,СВЦЭМ!$B$34:$B$777,O$381)+'СЕТ СН'!$F$16</f>
        <v>0</v>
      </c>
      <c r="P389" s="36">
        <f>SUMIFS(СВЦЭМ!$K$34:$K$777,СВЦЭМ!$A$34:$A$777,$A389,СВЦЭМ!$B$34:$B$777,P$381)+'СЕТ СН'!$F$16</f>
        <v>0</v>
      </c>
      <c r="Q389" s="36">
        <f>SUMIFS(СВЦЭМ!$K$34:$K$777,СВЦЭМ!$A$34:$A$777,$A389,СВЦЭМ!$B$34:$B$777,Q$381)+'СЕТ СН'!$F$16</f>
        <v>0</v>
      </c>
      <c r="R389" s="36">
        <f>SUMIFS(СВЦЭМ!$K$34:$K$777,СВЦЭМ!$A$34:$A$777,$A389,СВЦЭМ!$B$34:$B$777,R$381)+'СЕТ СН'!$F$16</f>
        <v>0</v>
      </c>
      <c r="S389" s="36">
        <f>SUMIFS(СВЦЭМ!$K$34:$K$777,СВЦЭМ!$A$34:$A$777,$A389,СВЦЭМ!$B$34:$B$777,S$381)+'СЕТ СН'!$F$16</f>
        <v>0</v>
      </c>
      <c r="T389" s="36">
        <f>SUMIFS(СВЦЭМ!$K$34:$K$777,СВЦЭМ!$A$34:$A$777,$A389,СВЦЭМ!$B$34:$B$777,T$381)+'СЕТ СН'!$F$16</f>
        <v>0</v>
      </c>
      <c r="U389" s="36">
        <f>SUMIFS(СВЦЭМ!$K$34:$K$777,СВЦЭМ!$A$34:$A$777,$A389,СВЦЭМ!$B$34:$B$777,U$381)+'СЕТ СН'!$F$16</f>
        <v>0</v>
      </c>
      <c r="V389" s="36">
        <f>SUMIFS(СВЦЭМ!$K$34:$K$777,СВЦЭМ!$A$34:$A$777,$A389,СВЦЭМ!$B$34:$B$777,V$381)+'СЕТ СН'!$F$16</f>
        <v>0</v>
      </c>
      <c r="W389" s="36">
        <f>SUMIFS(СВЦЭМ!$K$34:$K$777,СВЦЭМ!$A$34:$A$777,$A389,СВЦЭМ!$B$34:$B$777,W$381)+'СЕТ СН'!$F$16</f>
        <v>0</v>
      </c>
      <c r="X389" s="36">
        <f>SUMIFS(СВЦЭМ!$K$34:$K$777,СВЦЭМ!$A$34:$A$777,$A389,СВЦЭМ!$B$34:$B$777,X$381)+'СЕТ СН'!$F$16</f>
        <v>0</v>
      </c>
      <c r="Y389" s="36">
        <f>SUMIFS(СВЦЭМ!$K$34:$K$777,СВЦЭМ!$A$34:$A$777,$A389,СВЦЭМ!$B$34:$B$777,Y$381)+'СЕТ СН'!$F$16</f>
        <v>0</v>
      </c>
    </row>
    <row r="390" spans="1:25" ht="15.75" hidden="1" x14ac:dyDescent="0.2">
      <c r="A390" s="35">
        <f t="shared" si="11"/>
        <v>44236</v>
      </c>
      <c r="B390" s="36">
        <f>SUMIFS(СВЦЭМ!$K$34:$K$777,СВЦЭМ!$A$34:$A$777,$A390,СВЦЭМ!$B$34:$B$777,B$381)+'СЕТ СН'!$F$16</f>
        <v>0</v>
      </c>
      <c r="C390" s="36">
        <f>SUMIFS(СВЦЭМ!$K$34:$K$777,СВЦЭМ!$A$34:$A$777,$A390,СВЦЭМ!$B$34:$B$777,C$381)+'СЕТ СН'!$F$16</f>
        <v>0</v>
      </c>
      <c r="D390" s="36">
        <f>SUMIFS(СВЦЭМ!$K$34:$K$777,СВЦЭМ!$A$34:$A$777,$A390,СВЦЭМ!$B$34:$B$777,D$381)+'СЕТ СН'!$F$16</f>
        <v>0</v>
      </c>
      <c r="E390" s="36">
        <f>SUMIFS(СВЦЭМ!$K$34:$K$777,СВЦЭМ!$A$34:$A$777,$A390,СВЦЭМ!$B$34:$B$777,E$381)+'СЕТ СН'!$F$16</f>
        <v>0</v>
      </c>
      <c r="F390" s="36">
        <f>SUMIFS(СВЦЭМ!$K$34:$K$777,СВЦЭМ!$A$34:$A$777,$A390,СВЦЭМ!$B$34:$B$777,F$381)+'СЕТ СН'!$F$16</f>
        <v>0</v>
      </c>
      <c r="G390" s="36">
        <f>SUMIFS(СВЦЭМ!$K$34:$K$777,СВЦЭМ!$A$34:$A$777,$A390,СВЦЭМ!$B$34:$B$777,G$381)+'СЕТ СН'!$F$16</f>
        <v>0</v>
      </c>
      <c r="H390" s="36">
        <f>SUMIFS(СВЦЭМ!$K$34:$K$777,СВЦЭМ!$A$34:$A$777,$A390,СВЦЭМ!$B$34:$B$777,H$381)+'СЕТ СН'!$F$16</f>
        <v>0</v>
      </c>
      <c r="I390" s="36">
        <f>SUMIFS(СВЦЭМ!$K$34:$K$777,СВЦЭМ!$A$34:$A$777,$A390,СВЦЭМ!$B$34:$B$777,I$381)+'СЕТ СН'!$F$16</f>
        <v>0</v>
      </c>
      <c r="J390" s="36">
        <f>SUMIFS(СВЦЭМ!$K$34:$K$777,СВЦЭМ!$A$34:$A$777,$A390,СВЦЭМ!$B$34:$B$777,J$381)+'СЕТ СН'!$F$16</f>
        <v>0</v>
      </c>
      <c r="K390" s="36">
        <f>SUMIFS(СВЦЭМ!$K$34:$K$777,СВЦЭМ!$A$34:$A$777,$A390,СВЦЭМ!$B$34:$B$777,K$381)+'СЕТ СН'!$F$16</f>
        <v>0</v>
      </c>
      <c r="L390" s="36">
        <f>SUMIFS(СВЦЭМ!$K$34:$K$777,СВЦЭМ!$A$34:$A$777,$A390,СВЦЭМ!$B$34:$B$777,L$381)+'СЕТ СН'!$F$16</f>
        <v>0</v>
      </c>
      <c r="M390" s="36">
        <f>SUMIFS(СВЦЭМ!$K$34:$K$777,СВЦЭМ!$A$34:$A$777,$A390,СВЦЭМ!$B$34:$B$777,M$381)+'СЕТ СН'!$F$16</f>
        <v>0</v>
      </c>
      <c r="N390" s="36">
        <f>SUMIFS(СВЦЭМ!$K$34:$K$777,СВЦЭМ!$A$34:$A$777,$A390,СВЦЭМ!$B$34:$B$777,N$381)+'СЕТ СН'!$F$16</f>
        <v>0</v>
      </c>
      <c r="O390" s="36">
        <f>SUMIFS(СВЦЭМ!$K$34:$K$777,СВЦЭМ!$A$34:$A$777,$A390,СВЦЭМ!$B$34:$B$777,O$381)+'СЕТ СН'!$F$16</f>
        <v>0</v>
      </c>
      <c r="P390" s="36">
        <f>SUMIFS(СВЦЭМ!$K$34:$K$777,СВЦЭМ!$A$34:$A$777,$A390,СВЦЭМ!$B$34:$B$777,P$381)+'СЕТ СН'!$F$16</f>
        <v>0</v>
      </c>
      <c r="Q390" s="36">
        <f>SUMIFS(СВЦЭМ!$K$34:$K$777,СВЦЭМ!$A$34:$A$777,$A390,СВЦЭМ!$B$34:$B$777,Q$381)+'СЕТ СН'!$F$16</f>
        <v>0</v>
      </c>
      <c r="R390" s="36">
        <f>SUMIFS(СВЦЭМ!$K$34:$K$777,СВЦЭМ!$A$34:$A$777,$A390,СВЦЭМ!$B$34:$B$777,R$381)+'СЕТ СН'!$F$16</f>
        <v>0</v>
      </c>
      <c r="S390" s="36">
        <f>SUMIFS(СВЦЭМ!$K$34:$K$777,СВЦЭМ!$A$34:$A$777,$A390,СВЦЭМ!$B$34:$B$777,S$381)+'СЕТ СН'!$F$16</f>
        <v>0</v>
      </c>
      <c r="T390" s="36">
        <f>SUMIFS(СВЦЭМ!$K$34:$K$777,СВЦЭМ!$A$34:$A$777,$A390,СВЦЭМ!$B$34:$B$777,T$381)+'СЕТ СН'!$F$16</f>
        <v>0</v>
      </c>
      <c r="U390" s="36">
        <f>SUMIFS(СВЦЭМ!$K$34:$K$777,СВЦЭМ!$A$34:$A$777,$A390,СВЦЭМ!$B$34:$B$777,U$381)+'СЕТ СН'!$F$16</f>
        <v>0</v>
      </c>
      <c r="V390" s="36">
        <f>SUMIFS(СВЦЭМ!$K$34:$K$777,СВЦЭМ!$A$34:$A$777,$A390,СВЦЭМ!$B$34:$B$777,V$381)+'СЕТ СН'!$F$16</f>
        <v>0</v>
      </c>
      <c r="W390" s="36">
        <f>SUMIFS(СВЦЭМ!$K$34:$K$777,СВЦЭМ!$A$34:$A$777,$A390,СВЦЭМ!$B$34:$B$777,W$381)+'СЕТ СН'!$F$16</f>
        <v>0</v>
      </c>
      <c r="X390" s="36">
        <f>SUMIFS(СВЦЭМ!$K$34:$K$777,СВЦЭМ!$A$34:$A$777,$A390,СВЦЭМ!$B$34:$B$777,X$381)+'СЕТ СН'!$F$16</f>
        <v>0</v>
      </c>
      <c r="Y390" s="36">
        <f>SUMIFS(СВЦЭМ!$K$34:$K$777,СВЦЭМ!$A$34:$A$777,$A390,СВЦЭМ!$B$34:$B$777,Y$381)+'СЕТ СН'!$F$16</f>
        <v>0</v>
      </c>
    </row>
    <row r="391" spans="1:25" ht="15.75" hidden="1" x14ac:dyDescent="0.2">
      <c r="A391" s="35">
        <f t="shared" si="11"/>
        <v>44237</v>
      </c>
      <c r="B391" s="36">
        <f>SUMIFS(СВЦЭМ!$K$34:$K$777,СВЦЭМ!$A$34:$A$777,$A391,СВЦЭМ!$B$34:$B$777,B$381)+'СЕТ СН'!$F$16</f>
        <v>0</v>
      </c>
      <c r="C391" s="36">
        <f>SUMIFS(СВЦЭМ!$K$34:$K$777,СВЦЭМ!$A$34:$A$777,$A391,СВЦЭМ!$B$34:$B$777,C$381)+'СЕТ СН'!$F$16</f>
        <v>0</v>
      </c>
      <c r="D391" s="36">
        <f>SUMIFS(СВЦЭМ!$K$34:$K$777,СВЦЭМ!$A$34:$A$777,$A391,СВЦЭМ!$B$34:$B$777,D$381)+'СЕТ СН'!$F$16</f>
        <v>0</v>
      </c>
      <c r="E391" s="36">
        <f>SUMIFS(СВЦЭМ!$K$34:$K$777,СВЦЭМ!$A$34:$A$777,$A391,СВЦЭМ!$B$34:$B$777,E$381)+'СЕТ СН'!$F$16</f>
        <v>0</v>
      </c>
      <c r="F391" s="36">
        <f>SUMIFS(СВЦЭМ!$K$34:$K$777,СВЦЭМ!$A$34:$A$777,$A391,СВЦЭМ!$B$34:$B$777,F$381)+'СЕТ СН'!$F$16</f>
        <v>0</v>
      </c>
      <c r="G391" s="36">
        <f>SUMIFS(СВЦЭМ!$K$34:$K$777,СВЦЭМ!$A$34:$A$777,$A391,СВЦЭМ!$B$34:$B$777,G$381)+'СЕТ СН'!$F$16</f>
        <v>0</v>
      </c>
      <c r="H391" s="36">
        <f>SUMIFS(СВЦЭМ!$K$34:$K$777,СВЦЭМ!$A$34:$A$777,$A391,СВЦЭМ!$B$34:$B$777,H$381)+'СЕТ СН'!$F$16</f>
        <v>0</v>
      </c>
      <c r="I391" s="36">
        <f>SUMIFS(СВЦЭМ!$K$34:$K$777,СВЦЭМ!$A$34:$A$777,$A391,СВЦЭМ!$B$34:$B$777,I$381)+'СЕТ СН'!$F$16</f>
        <v>0</v>
      </c>
      <c r="J391" s="36">
        <f>SUMIFS(СВЦЭМ!$K$34:$K$777,СВЦЭМ!$A$34:$A$777,$A391,СВЦЭМ!$B$34:$B$777,J$381)+'СЕТ СН'!$F$16</f>
        <v>0</v>
      </c>
      <c r="K391" s="36">
        <f>SUMIFS(СВЦЭМ!$K$34:$K$777,СВЦЭМ!$A$34:$A$777,$A391,СВЦЭМ!$B$34:$B$777,K$381)+'СЕТ СН'!$F$16</f>
        <v>0</v>
      </c>
      <c r="L391" s="36">
        <f>SUMIFS(СВЦЭМ!$K$34:$K$777,СВЦЭМ!$A$34:$A$777,$A391,СВЦЭМ!$B$34:$B$777,L$381)+'СЕТ СН'!$F$16</f>
        <v>0</v>
      </c>
      <c r="M391" s="36">
        <f>SUMIFS(СВЦЭМ!$K$34:$K$777,СВЦЭМ!$A$34:$A$777,$A391,СВЦЭМ!$B$34:$B$777,M$381)+'СЕТ СН'!$F$16</f>
        <v>0</v>
      </c>
      <c r="N391" s="36">
        <f>SUMIFS(СВЦЭМ!$K$34:$K$777,СВЦЭМ!$A$34:$A$777,$A391,СВЦЭМ!$B$34:$B$777,N$381)+'СЕТ СН'!$F$16</f>
        <v>0</v>
      </c>
      <c r="O391" s="36">
        <f>SUMIFS(СВЦЭМ!$K$34:$K$777,СВЦЭМ!$A$34:$A$777,$A391,СВЦЭМ!$B$34:$B$777,O$381)+'СЕТ СН'!$F$16</f>
        <v>0</v>
      </c>
      <c r="P391" s="36">
        <f>SUMIFS(СВЦЭМ!$K$34:$K$777,СВЦЭМ!$A$34:$A$777,$A391,СВЦЭМ!$B$34:$B$777,P$381)+'СЕТ СН'!$F$16</f>
        <v>0</v>
      </c>
      <c r="Q391" s="36">
        <f>SUMIFS(СВЦЭМ!$K$34:$K$777,СВЦЭМ!$A$34:$A$777,$A391,СВЦЭМ!$B$34:$B$777,Q$381)+'СЕТ СН'!$F$16</f>
        <v>0</v>
      </c>
      <c r="R391" s="36">
        <f>SUMIFS(СВЦЭМ!$K$34:$K$777,СВЦЭМ!$A$34:$A$777,$A391,СВЦЭМ!$B$34:$B$777,R$381)+'СЕТ СН'!$F$16</f>
        <v>0</v>
      </c>
      <c r="S391" s="36">
        <f>SUMIFS(СВЦЭМ!$K$34:$K$777,СВЦЭМ!$A$34:$A$777,$A391,СВЦЭМ!$B$34:$B$777,S$381)+'СЕТ СН'!$F$16</f>
        <v>0</v>
      </c>
      <c r="T391" s="36">
        <f>SUMIFS(СВЦЭМ!$K$34:$K$777,СВЦЭМ!$A$34:$A$777,$A391,СВЦЭМ!$B$34:$B$777,T$381)+'СЕТ СН'!$F$16</f>
        <v>0</v>
      </c>
      <c r="U391" s="36">
        <f>SUMIFS(СВЦЭМ!$K$34:$K$777,СВЦЭМ!$A$34:$A$777,$A391,СВЦЭМ!$B$34:$B$777,U$381)+'СЕТ СН'!$F$16</f>
        <v>0</v>
      </c>
      <c r="V391" s="36">
        <f>SUMIFS(СВЦЭМ!$K$34:$K$777,СВЦЭМ!$A$34:$A$777,$A391,СВЦЭМ!$B$34:$B$777,V$381)+'СЕТ СН'!$F$16</f>
        <v>0</v>
      </c>
      <c r="W391" s="36">
        <f>SUMIFS(СВЦЭМ!$K$34:$K$777,СВЦЭМ!$A$34:$A$777,$A391,СВЦЭМ!$B$34:$B$777,W$381)+'СЕТ СН'!$F$16</f>
        <v>0</v>
      </c>
      <c r="X391" s="36">
        <f>SUMIFS(СВЦЭМ!$K$34:$K$777,СВЦЭМ!$A$34:$A$777,$A391,СВЦЭМ!$B$34:$B$777,X$381)+'СЕТ СН'!$F$16</f>
        <v>0</v>
      </c>
      <c r="Y391" s="36">
        <f>SUMIFS(СВЦЭМ!$K$34:$K$777,СВЦЭМ!$A$34:$A$777,$A391,СВЦЭМ!$B$34:$B$777,Y$381)+'СЕТ СН'!$F$16</f>
        <v>0</v>
      </c>
    </row>
    <row r="392" spans="1:25" ht="15.75" hidden="1" x14ac:dyDescent="0.2">
      <c r="A392" s="35">
        <f t="shared" si="11"/>
        <v>44238</v>
      </c>
      <c r="B392" s="36">
        <f>SUMIFS(СВЦЭМ!$K$34:$K$777,СВЦЭМ!$A$34:$A$777,$A392,СВЦЭМ!$B$34:$B$777,B$381)+'СЕТ СН'!$F$16</f>
        <v>0</v>
      </c>
      <c r="C392" s="36">
        <f>SUMIFS(СВЦЭМ!$K$34:$K$777,СВЦЭМ!$A$34:$A$777,$A392,СВЦЭМ!$B$34:$B$777,C$381)+'СЕТ СН'!$F$16</f>
        <v>0</v>
      </c>
      <c r="D392" s="36">
        <f>SUMIFS(СВЦЭМ!$K$34:$K$777,СВЦЭМ!$A$34:$A$777,$A392,СВЦЭМ!$B$34:$B$777,D$381)+'СЕТ СН'!$F$16</f>
        <v>0</v>
      </c>
      <c r="E392" s="36">
        <f>SUMIFS(СВЦЭМ!$K$34:$K$777,СВЦЭМ!$A$34:$A$777,$A392,СВЦЭМ!$B$34:$B$777,E$381)+'СЕТ СН'!$F$16</f>
        <v>0</v>
      </c>
      <c r="F392" s="36">
        <f>SUMIFS(СВЦЭМ!$K$34:$K$777,СВЦЭМ!$A$34:$A$777,$A392,СВЦЭМ!$B$34:$B$777,F$381)+'СЕТ СН'!$F$16</f>
        <v>0</v>
      </c>
      <c r="G392" s="36">
        <f>SUMIFS(СВЦЭМ!$K$34:$K$777,СВЦЭМ!$A$34:$A$777,$A392,СВЦЭМ!$B$34:$B$777,G$381)+'СЕТ СН'!$F$16</f>
        <v>0</v>
      </c>
      <c r="H392" s="36">
        <f>SUMIFS(СВЦЭМ!$K$34:$K$777,СВЦЭМ!$A$34:$A$777,$A392,СВЦЭМ!$B$34:$B$777,H$381)+'СЕТ СН'!$F$16</f>
        <v>0</v>
      </c>
      <c r="I392" s="36">
        <f>SUMIFS(СВЦЭМ!$K$34:$K$777,СВЦЭМ!$A$34:$A$777,$A392,СВЦЭМ!$B$34:$B$777,I$381)+'СЕТ СН'!$F$16</f>
        <v>0</v>
      </c>
      <c r="J392" s="36">
        <f>SUMIFS(СВЦЭМ!$K$34:$K$777,СВЦЭМ!$A$34:$A$777,$A392,СВЦЭМ!$B$34:$B$777,J$381)+'СЕТ СН'!$F$16</f>
        <v>0</v>
      </c>
      <c r="K392" s="36">
        <f>SUMIFS(СВЦЭМ!$K$34:$K$777,СВЦЭМ!$A$34:$A$777,$A392,СВЦЭМ!$B$34:$B$777,K$381)+'СЕТ СН'!$F$16</f>
        <v>0</v>
      </c>
      <c r="L392" s="36">
        <f>SUMIFS(СВЦЭМ!$K$34:$K$777,СВЦЭМ!$A$34:$A$777,$A392,СВЦЭМ!$B$34:$B$777,L$381)+'СЕТ СН'!$F$16</f>
        <v>0</v>
      </c>
      <c r="M392" s="36">
        <f>SUMIFS(СВЦЭМ!$K$34:$K$777,СВЦЭМ!$A$34:$A$777,$A392,СВЦЭМ!$B$34:$B$777,M$381)+'СЕТ СН'!$F$16</f>
        <v>0</v>
      </c>
      <c r="N392" s="36">
        <f>SUMIFS(СВЦЭМ!$K$34:$K$777,СВЦЭМ!$A$34:$A$777,$A392,СВЦЭМ!$B$34:$B$777,N$381)+'СЕТ СН'!$F$16</f>
        <v>0</v>
      </c>
      <c r="O392" s="36">
        <f>SUMIFS(СВЦЭМ!$K$34:$K$777,СВЦЭМ!$A$34:$A$777,$A392,СВЦЭМ!$B$34:$B$777,O$381)+'СЕТ СН'!$F$16</f>
        <v>0</v>
      </c>
      <c r="P392" s="36">
        <f>SUMIFS(СВЦЭМ!$K$34:$K$777,СВЦЭМ!$A$34:$A$777,$A392,СВЦЭМ!$B$34:$B$777,P$381)+'СЕТ СН'!$F$16</f>
        <v>0</v>
      </c>
      <c r="Q392" s="36">
        <f>SUMIFS(СВЦЭМ!$K$34:$K$777,СВЦЭМ!$A$34:$A$777,$A392,СВЦЭМ!$B$34:$B$777,Q$381)+'СЕТ СН'!$F$16</f>
        <v>0</v>
      </c>
      <c r="R392" s="36">
        <f>SUMIFS(СВЦЭМ!$K$34:$K$777,СВЦЭМ!$A$34:$A$777,$A392,СВЦЭМ!$B$34:$B$777,R$381)+'СЕТ СН'!$F$16</f>
        <v>0</v>
      </c>
      <c r="S392" s="36">
        <f>SUMIFS(СВЦЭМ!$K$34:$K$777,СВЦЭМ!$A$34:$A$777,$A392,СВЦЭМ!$B$34:$B$777,S$381)+'СЕТ СН'!$F$16</f>
        <v>0</v>
      </c>
      <c r="T392" s="36">
        <f>SUMIFS(СВЦЭМ!$K$34:$K$777,СВЦЭМ!$A$34:$A$777,$A392,СВЦЭМ!$B$34:$B$777,T$381)+'СЕТ СН'!$F$16</f>
        <v>0</v>
      </c>
      <c r="U392" s="36">
        <f>SUMIFS(СВЦЭМ!$K$34:$K$777,СВЦЭМ!$A$34:$A$777,$A392,СВЦЭМ!$B$34:$B$777,U$381)+'СЕТ СН'!$F$16</f>
        <v>0</v>
      </c>
      <c r="V392" s="36">
        <f>SUMIFS(СВЦЭМ!$K$34:$K$777,СВЦЭМ!$A$34:$A$777,$A392,СВЦЭМ!$B$34:$B$777,V$381)+'СЕТ СН'!$F$16</f>
        <v>0</v>
      </c>
      <c r="W392" s="36">
        <f>SUMIFS(СВЦЭМ!$K$34:$K$777,СВЦЭМ!$A$34:$A$777,$A392,СВЦЭМ!$B$34:$B$777,W$381)+'СЕТ СН'!$F$16</f>
        <v>0</v>
      </c>
      <c r="X392" s="36">
        <f>SUMIFS(СВЦЭМ!$K$34:$K$777,СВЦЭМ!$A$34:$A$777,$A392,СВЦЭМ!$B$34:$B$777,X$381)+'СЕТ СН'!$F$16</f>
        <v>0</v>
      </c>
      <c r="Y392" s="36">
        <f>SUMIFS(СВЦЭМ!$K$34:$K$777,СВЦЭМ!$A$34:$A$777,$A392,СВЦЭМ!$B$34:$B$777,Y$381)+'СЕТ СН'!$F$16</f>
        <v>0</v>
      </c>
    </row>
    <row r="393" spans="1:25" ht="15.75" hidden="1" x14ac:dyDescent="0.2">
      <c r="A393" s="35">
        <f t="shared" si="11"/>
        <v>44239</v>
      </c>
      <c r="B393" s="36">
        <f>SUMIFS(СВЦЭМ!$K$34:$K$777,СВЦЭМ!$A$34:$A$777,$A393,СВЦЭМ!$B$34:$B$777,B$381)+'СЕТ СН'!$F$16</f>
        <v>0</v>
      </c>
      <c r="C393" s="36">
        <f>SUMIFS(СВЦЭМ!$K$34:$K$777,СВЦЭМ!$A$34:$A$777,$A393,СВЦЭМ!$B$34:$B$777,C$381)+'СЕТ СН'!$F$16</f>
        <v>0</v>
      </c>
      <c r="D393" s="36">
        <f>SUMIFS(СВЦЭМ!$K$34:$K$777,СВЦЭМ!$A$34:$A$777,$A393,СВЦЭМ!$B$34:$B$777,D$381)+'СЕТ СН'!$F$16</f>
        <v>0</v>
      </c>
      <c r="E393" s="36">
        <f>SUMIFS(СВЦЭМ!$K$34:$K$777,СВЦЭМ!$A$34:$A$777,$A393,СВЦЭМ!$B$34:$B$777,E$381)+'СЕТ СН'!$F$16</f>
        <v>0</v>
      </c>
      <c r="F393" s="36">
        <f>SUMIFS(СВЦЭМ!$K$34:$K$777,СВЦЭМ!$A$34:$A$777,$A393,СВЦЭМ!$B$34:$B$777,F$381)+'СЕТ СН'!$F$16</f>
        <v>0</v>
      </c>
      <c r="G393" s="36">
        <f>SUMIFS(СВЦЭМ!$K$34:$K$777,СВЦЭМ!$A$34:$A$777,$A393,СВЦЭМ!$B$34:$B$777,G$381)+'СЕТ СН'!$F$16</f>
        <v>0</v>
      </c>
      <c r="H393" s="36">
        <f>SUMIFS(СВЦЭМ!$K$34:$K$777,СВЦЭМ!$A$34:$A$777,$A393,СВЦЭМ!$B$34:$B$777,H$381)+'СЕТ СН'!$F$16</f>
        <v>0</v>
      </c>
      <c r="I393" s="36">
        <f>SUMIFS(СВЦЭМ!$K$34:$K$777,СВЦЭМ!$A$34:$A$777,$A393,СВЦЭМ!$B$34:$B$777,I$381)+'СЕТ СН'!$F$16</f>
        <v>0</v>
      </c>
      <c r="J393" s="36">
        <f>SUMIFS(СВЦЭМ!$K$34:$K$777,СВЦЭМ!$A$34:$A$777,$A393,СВЦЭМ!$B$34:$B$777,J$381)+'СЕТ СН'!$F$16</f>
        <v>0</v>
      </c>
      <c r="K393" s="36">
        <f>SUMIFS(СВЦЭМ!$K$34:$K$777,СВЦЭМ!$A$34:$A$777,$A393,СВЦЭМ!$B$34:$B$777,K$381)+'СЕТ СН'!$F$16</f>
        <v>0</v>
      </c>
      <c r="L393" s="36">
        <f>SUMIFS(СВЦЭМ!$K$34:$K$777,СВЦЭМ!$A$34:$A$777,$A393,СВЦЭМ!$B$34:$B$777,L$381)+'СЕТ СН'!$F$16</f>
        <v>0</v>
      </c>
      <c r="M393" s="36">
        <f>SUMIFS(СВЦЭМ!$K$34:$K$777,СВЦЭМ!$A$34:$A$777,$A393,СВЦЭМ!$B$34:$B$777,M$381)+'СЕТ СН'!$F$16</f>
        <v>0</v>
      </c>
      <c r="N393" s="36">
        <f>SUMIFS(СВЦЭМ!$K$34:$K$777,СВЦЭМ!$A$34:$A$777,$A393,СВЦЭМ!$B$34:$B$777,N$381)+'СЕТ СН'!$F$16</f>
        <v>0</v>
      </c>
      <c r="O393" s="36">
        <f>SUMIFS(СВЦЭМ!$K$34:$K$777,СВЦЭМ!$A$34:$A$777,$A393,СВЦЭМ!$B$34:$B$777,O$381)+'СЕТ СН'!$F$16</f>
        <v>0</v>
      </c>
      <c r="P393" s="36">
        <f>SUMIFS(СВЦЭМ!$K$34:$K$777,СВЦЭМ!$A$34:$A$777,$A393,СВЦЭМ!$B$34:$B$777,P$381)+'СЕТ СН'!$F$16</f>
        <v>0</v>
      </c>
      <c r="Q393" s="36">
        <f>SUMIFS(СВЦЭМ!$K$34:$K$777,СВЦЭМ!$A$34:$A$777,$A393,СВЦЭМ!$B$34:$B$777,Q$381)+'СЕТ СН'!$F$16</f>
        <v>0</v>
      </c>
      <c r="R393" s="36">
        <f>SUMIFS(СВЦЭМ!$K$34:$K$777,СВЦЭМ!$A$34:$A$777,$A393,СВЦЭМ!$B$34:$B$777,R$381)+'СЕТ СН'!$F$16</f>
        <v>0</v>
      </c>
      <c r="S393" s="36">
        <f>SUMIFS(СВЦЭМ!$K$34:$K$777,СВЦЭМ!$A$34:$A$777,$A393,СВЦЭМ!$B$34:$B$777,S$381)+'СЕТ СН'!$F$16</f>
        <v>0</v>
      </c>
      <c r="T393" s="36">
        <f>SUMIFS(СВЦЭМ!$K$34:$K$777,СВЦЭМ!$A$34:$A$777,$A393,СВЦЭМ!$B$34:$B$777,T$381)+'СЕТ СН'!$F$16</f>
        <v>0</v>
      </c>
      <c r="U393" s="36">
        <f>SUMIFS(СВЦЭМ!$K$34:$K$777,СВЦЭМ!$A$34:$A$777,$A393,СВЦЭМ!$B$34:$B$777,U$381)+'СЕТ СН'!$F$16</f>
        <v>0</v>
      </c>
      <c r="V393" s="36">
        <f>SUMIFS(СВЦЭМ!$K$34:$K$777,СВЦЭМ!$A$34:$A$777,$A393,СВЦЭМ!$B$34:$B$777,V$381)+'СЕТ СН'!$F$16</f>
        <v>0</v>
      </c>
      <c r="W393" s="36">
        <f>SUMIFS(СВЦЭМ!$K$34:$K$777,СВЦЭМ!$A$34:$A$777,$A393,СВЦЭМ!$B$34:$B$777,W$381)+'СЕТ СН'!$F$16</f>
        <v>0</v>
      </c>
      <c r="X393" s="36">
        <f>SUMIFS(СВЦЭМ!$K$34:$K$777,СВЦЭМ!$A$34:$A$777,$A393,СВЦЭМ!$B$34:$B$777,X$381)+'СЕТ СН'!$F$16</f>
        <v>0</v>
      </c>
      <c r="Y393" s="36">
        <f>SUMIFS(СВЦЭМ!$K$34:$K$777,СВЦЭМ!$A$34:$A$777,$A393,СВЦЭМ!$B$34:$B$777,Y$381)+'СЕТ СН'!$F$16</f>
        <v>0</v>
      </c>
    </row>
    <row r="394" spans="1:25" ht="15.75" hidden="1" x14ac:dyDescent="0.2">
      <c r="A394" s="35">
        <f t="shared" si="11"/>
        <v>44240</v>
      </c>
      <c r="B394" s="36">
        <f>SUMIFS(СВЦЭМ!$K$34:$K$777,СВЦЭМ!$A$34:$A$777,$A394,СВЦЭМ!$B$34:$B$777,B$381)+'СЕТ СН'!$F$16</f>
        <v>0</v>
      </c>
      <c r="C394" s="36">
        <f>SUMIFS(СВЦЭМ!$K$34:$K$777,СВЦЭМ!$A$34:$A$777,$A394,СВЦЭМ!$B$34:$B$777,C$381)+'СЕТ СН'!$F$16</f>
        <v>0</v>
      </c>
      <c r="D394" s="36">
        <f>SUMIFS(СВЦЭМ!$K$34:$K$777,СВЦЭМ!$A$34:$A$777,$A394,СВЦЭМ!$B$34:$B$777,D$381)+'СЕТ СН'!$F$16</f>
        <v>0</v>
      </c>
      <c r="E394" s="36">
        <f>SUMIFS(СВЦЭМ!$K$34:$K$777,СВЦЭМ!$A$34:$A$777,$A394,СВЦЭМ!$B$34:$B$777,E$381)+'СЕТ СН'!$F$16</f>
        <v>0</v>
      </c>
      <c r="F394" s="36">
        <f>SUMIFS(СВЦЭМ!$K$34:$K$777,СВЦЭМ!$A$34:$A$777,$A394,СВЦЭМ!$B$34:$B$777,F$381)+'СЕТ СН'!$F$16</f>
        <v>0</v>
      </c>
      <c r="G394" s="36">
        <f>SUMIFS(СВЦЭМ!$K$34:$K$777,СВЦЭМ!$A$34:$A$777,$A394,СВЦЭМ!$B$34:$B$777,G$381)+'СЕТ СН'!$F$16</f>
        <v>0</v>
      </c>
      <c r="H394" s="36">
        <f>SUMIFS(СВЦЭМ!$K$34:$K$777,СВЦЭМ!$A$34:$A$777,$A394,СВЦЭМ!$B$34:$B$777,H$381)+'СЕТ СН'!$F$16</f>
        <v>0</v>
      </c>
      <c r="I394" s="36">
        <f>SUMIFS(СВЦЭМ!$K$34:$K$777,СВЦЭМ!$A$34:$A$777,$A394,СВЦЭМ!$B$34:$B$777,I$381)+'СЕТ СН'!$F$16</f>
        <v>0</v>
      </c>
      <c r="J394" s="36">
        <f>SUMIFS(СВЦЭМ!$K$34:$K$777,СВЦЭМ!$A$34:$A$777,$A394,СВЦЭМ!$B$34:$B$777,J$381)+'СЕТ СН'!$F$16</f>
        <v>0</v>
      </c>
      <c r="K394" s="36">
        <f>SUMIFS(СВЦЭМ!$K$34:$K$777,СВЦЭМ!$A$34:$A$777,$A394,СВЦЭМ!$B$34:$B$777,K$381)+'СЕТ СН'!$F$16</f>
        <v>0</v>
      </c>
      <c r="L394" s="36">
        <f>SUMIFS(СВЦЭМ!$K$34:$K$777,СВЦЭМ!$A$34:$A$777,$A394,СВЦЭМ!$B$34:$B$777,L$381)+'СЕТ СН'!$F$16</f>
        <v>0</v>
      </c>
      <c r="M394" s="36">
        <f>SUMIFS(СВЦЭМ!$K$34:$K$777,СВЦЭМ!$A$34:$A$777,$A394,СВЦЭМ!$B$34:$B$777,M$381)+'СЕТ СН'!$F$16</f>
        <v>0</v>
      </c>
      <c r="N394" s="36">
        <f>SUMIFS(СВЦЭМ!$K$34:$K$777,СВЦЭМ!$A$34:$A$777,$A394,СВЦЭМ!$B$34:$B$777,N$381)+'СЕТ СН'!$F$16</f>
        <v>0</v>
      </c>
      <c r="O394" s="36">
        <f>SUMIFS(СВЦЭМ!$K$34:$K$777,СВЦЭМ!$A$34:$A$777,$A394,СВЦЭМ!$B$34:$B$777,O$381)+'СЕТ СН'!$F$16</f>
        <v>0</v>
      </c>
      <c r="P394" s="36">
        <f>SUMIFS(СВЦЭМ!$K$34:$K$777,СВЦЭМ!$A$34:$A$777,$A394,СВЦЭМ!$B$34:$B$777,P$381)+'СЕТ СН'!$F$16</f>
        <v>0</v>
      </c>
      <c r="Q394" s="36">
        <f>SUMIFS(СВЦЭМ!$K$34:$K$777,СВЦЭМ!$A$34:$A$777,$A394,СВЦЭМ!$B$34:$B$777,Q$381)+'СЕТ СН'!$F$16</f>
        <v>0</v>
      </c>
      <c r="R394" s="36">
        <f>SUMIFS(СВЦЭМ!$K$34:$K$777,СВЦЭМ!$A$34:$A$777,$A394,СВЦЭМ!$B$34:$B$777,R$381)+'СЕТ СН'!$F$16</f>
        <v>0</v>
      </c>
      <c r="S394" s="36">
        <f>SUMIFS(СВЦЭМ!$K$34:$K$777,СВЦЭМ!$A$34:$A$777,$A394,СВЦЭМ!$B$34:$B$777,S$381)+'СЕТ СН'!$F$16</f>
        <v>0</v>
      </c>
      <c r="T394" s="36">
        <f>SUMIFS(СВЦЭМ!$K$34:$K$777,СВЦЭМ!$A$34:$A$777,$A394,СВЦЭМ!$B$34:$B$777,T$381)+'СЕТ СН'!$F$16</f>
        <v>0</v>
      </c>
      <c r="U394" s="36">
        <f>SUMIFS(СВЦЭМ!$K$34:$K$777,СВЦЭМ!$A$34:$A$777,$A394,СВЦЭМ!$B$34:$B$777,U$381)+'СЕТ СН'!$F$16</f>
        <v>0</v>
      </c>
      <c r="V394" s="36">
        <f>SUMIFS(СВЦЭМ!$K$34:$K$777,СВЦЭМ!$A$34:$A$777,$A394,СВЦЭМ!$B$34:$B$777,V$381)+'СЕТ СН'!$F$16</f>
        <v>0</v>
      </c>
      <c r="W394" s="36">
        <f>SUMIFS(СВЦЭМ!$K$34:$K$777,СВЦЭМ!$A$34:$A$777,$A394,СВЦЭМ!$B$34:$B$777,W$381)+'СЕТ СН'!$F$16</f>
        <v>0</v>
      </c>
      <c r="X394" s="36">
        <f>SUMIFS(СВЦЭМ!$K$34:$K$777,СВЦЭМ!$A$34:$A$777,$A394,СВЦЭМ!$B$34:$B$777,X$381)+'СЕТ СН'!$F$16</f>
        <v>0</v>
      </c>
      <c r="Y394" s="36">
        <f>SUMIFS(СВЦЭМ!$K$34:$K$777,СВЦЭМ!$A$34:$A$777,$A394,СВЦЭМ!$B$34:$B$777,Y$381)+'СЕТ СН'!$F$16</f>
        <v>0</v>
      </c>
    </row>
    <row r="395" spans="1:25" ht="15.75" hidden="1" x14ac:dyDescent="0.2">
      <c r="A395" s="35">
        <f t="shared" si="11"/>
        <v>44241</v>
      </c>
      <c r="B395" s="36">
        <f>SUMIFS(СВЦЭМ!$K$34:$K$777,СВЦЭМ!$A$34:$A$777,$A395,СВЦЭМ!$B$34:$B$777,B$381)+'СЕТ СН'!$F$16</f>
        <v>0</v>
      </c>
      <c r="C395" s="36">
        <f>SUMIFS(СВЦЭМ!$K$34:$K$777,СВЦЭМ!$A$34:$A$777,$A395,СВЦЭМ!$B$34:$B$777,C$381)+'СЕТ СН'!$F$16</f>
        <v>0</v>
      </c>
      <c r="D395" s="36">
        <f>SUMIFS(СВЦЭМ!$K$34:$K$777,СВЦЭМ!$A$34:$A$777,$A395,СВЦЭМ!$B$34:$B$777,D$381)+'СЕТ СН'!$F$16</f>
        <v>0</v>
      </c>
      <c r="E395" s="36">
        <f>SUMIFS(СВЦЭМ!$K$34:$K$777,СВЦЭМ!$A$34:$A$777,$A395,СВЦЭМ!$B$34:$B$777,E$381)+'СЕТ СН'!$F$16</f>
        <v>0</v>
      </c>
      <c r="F395" s="36">
        <f>SUMIFS(СВЦЭМ!$K$34:$K$777,СВЦЭМ!$A$34:$A$777,$A395,СВЦЭМ!$B$34:$B$777,F$381)+'СЕТ СН'!$F$16</f>
        <v>0</v>
      </c>
      <c r="G395" s="36">
        <f>SUMIFS(СВЦЭМ!$K$34:$K$777,СВЦЭМ!$A$34:$A$777,$A395,СВЦЭМ!$B$34:$B$777,G$381)+'СЕТ СН'!$F$16</f>
        <v>0</v>
      </c>
      <c r="H395" s="36">
        <f>SUMIFS(СВЦЭМ!$K$34:$K$777,СВЦЭМ!$A$34:$A$777,$A395,СВЦЭМ!$B$34:$B$777,H$381)+'СЕТ СН'!$F$16</f>
        <v>0</v>
      </c>
      <c r="I395" s="36">
        <f>SUMIFS(СВЦЭМ!$K$34:$K$777,СВЦЭМ!$A$34:$A$777,$A395,СВЦЭМ!$B$34:$B$777,I$381)+'СЕТ СН'!$F$16</f>
        <v>0</v>
      </c>
      <c r="J395" s="36">
        <f>SUMIFS(СВЦЭМ!$K$34:$K$777,СВЦЭМ!$A$34:$A$777,$A395,СВЦЭМ!$B$34:$B$777,J$381)+'СЕТ СН'!$F$16</f>
        <v>0</v>
      </c>
      <c r="K395" s="36">
        <f>SUMIFS(СВЦЭМ!$K$34:$K$777,СВЦЭМ!$A$34:$A$777,$A395,СВЦЭМ!$B$34:$B$777,K$381)+'СЕТ СН'!$F$16</f>
        <v>0</v>
      </c>
      <c r="L395" s="36">
        <f>SUMIFS(СВЦЭМ!$K$34:$K$777,СВЦЭМ!$A$34:$A$777,$A395,СВЦЭМ!$B$34:$B$777,L$381)+'СЕТ СН'!$F$16</f>
        <v>0</v>
      </c>
      <c r="M395" s="36">
        <f>SUMIFS(СВЦЭМ!$K$34:$K$777,СВЦЭМ!$A$34:$A$777,$A395,СВЦЭМ!$B$34:$B$777,M$381)+'СЕТ СН'!$F$16</f>
        <v>0</v>
      </c>
      <c r="N395" s="36">
        <f>SUMIFS(СВЦЭМ!$K$34:$K$777,СВЦЭМ!$A$34:$A$777,$A395,СВЦЭМ!$B$34:$B$777,N$381)+'СЕТ СН'!$F$16</f>
        <v>0</v>
      </c>
      <c r="O395" s="36">
        <f>SUMIFS(СВЦЭМ!$K$34:$K$777,СВЦЭМ!$A$34:$A$777,$A395,СВЦЭМ!$B$34:$B$777,O$381)+'СЕТ СН'!$F$16</f>
        <v>0</v>
      </c>
      <c r="P395" s="36">
        <f>SUMIFS(СВЦЭМ!$K$34:$K$777,СВЦЭМ!$A$34:$A$777,$A395,СВЦЭМ!$B$34:$B$777,P$381)+'СЕТ СН'!$F$16</f>
        <v>0</v>
      </c>
      <c r="Q395" s="36">
        <f>SUMIFS(СВЦЭМ!$K$34:$K$777,СВЦЭМ!$A$34:$A$777,$A395,СВЦЭМ!$B$34:$B$777,Q$381)+'СЕТ СН'!$F$16</f>
        <v>0</v>
      </c>
      <c r="R395" s="36">
        <f>SUMIFS(СВЦЭМ!$K$34:$K$777,СВЦЭМ!$A$34:$A$777,$A395,СВЦЭМ!$B$34:$B$777,R$381)+'СЕТ СН'!$F$16</f>
        <v>0</v>
      </c>
      <c r="S395" s="36">
        <f>SUMIFS(СВЦЭМ!$K$34:$K$777,СВЦЭМ!$A$34:$A$777,$A395,СВЦЭМ!$B$34:$B$777,S$381)+'СЕТ СН'!$F$16</f>
        <v>0</v>
      </c>
      <c r="T395" s="36">
        <f>SUMIFS(СВЦЭМ!$K$34:$K$777,СВЦЭМ!$A$34:$A$777,$A395,СВЦЭМ!$B$34:$B$777,T$381)+'СЕТ СН'!$F$16</f>
        <v>0</v>
      </c>
      <c r="U395" s="36">
        <f>SUMIFS(СВЦЭМ!$K$34:$K$777,СВЦЭМ!$A$34:$A$777,$A395,СВЦЭМ!$B$34:$B$777,U$381)+'СЕТ СН'!$F$16</f>
        <v>0</v>
      </c>
      <c r="V395" s="36">
        <f>SUMIFS(СВЦЭМ!$K$34:$K$777,СВЦЭМ!$A$34:$A$777,$A395,СВЦЭМ!$B$34:$B$777,V$381)+'СЕТ СН'!$F$16</f>
        <v>0</v>
      </c>
      <c r="W395" s="36">
        <f>SUMIFS(СВЦЭМ!$K$34:$K$777,СВЦЭМ!$A$34:$A$777,$A395,СВЦЭМ!$B$34:$B$777,W$381)+'СЕТ СН'!$F$16</f>
        <v>0</v>
      </c>
      <c r="X395" s="36">
        <f>SUMIFS(СВЦЭМ!$K$34:$K$777,СВЦЭМ!$A$34:$A$777,$A395,СВЦЭМ!$B$34:$B$777,X$381)+'СЕТ СН'!$F$16</f>
        <v>0</v>
      </c>
      <c r="Y395" s="36">
        <f>SUMIFS(СВЦЭМ!$K$34:$K$777,СВЦЭМ!$A$34:$A$777,$A395,СВЦЭМ!$B$34:$B$777,Y$381)+'СЕТ СН'!$F$16</f>
        <v>0</v>
      </c>
    </row>
    <row r="396" spans="1:25" ht="15.75" hidden="1" x14ac:dyDescent="0.2">
      <c r="A396" s="35">
        <f t="shared" si="11"/>
        <v>44242</v>
      </c>
      <c r="B396" s="36">
        <f>SUMIFS(СВЦЭМ!$K$34:$K$777,СВЦЭМ!$A$34:$A$777,$A396,СВЦЭМ!$B$34:$B$777,B$381)+'СЕТ СН'!$F$16</f>
        <v>0</v>
      </c>
      <c r="C396" s="36">
        <f>SUMIFS(СВЦЭМ!$K$34:$K$777,СВЦЭМ!$A$34:$A$777,$A396,СВЦЭМ!$B$34:$B$777,C$381)+'СЕТ СН'!$F$16</f>
        <v>0</v>
      </c>
      <c r="D396" s="36">
        <f>SUMIFS(СВЦЭМ!$K$34:$K$777,СВЦЭМ!$A$34:$A$777,$A396,СВЦЭМ!$B$34:$B$777,D$381)+'СЕТ СН'!$F$16</f>
        <v>0</v>
      </c>
      <c r="E396" s="36">
        <f>SUMIFS(СВЦЭМ!$K$34:$K$777,СВЦЭМ!$A$34:$A$777,$A396,СВЦЭМ!$B$34:$B$777,E$381)+'СЕТ СН'!$F$16</f>
        <v>0</v>
      </c>
      <c r="F396" s="36">
        <f>SUMIFS(СВЦЭМ!$K$34:$K$777,СВЦЭМ!$A$34:$A$777,$A396,СВЦЭМ!$B$34:$B$777,F$381)+'СЕТ СН'!$F$16</f>
        <v>0</v>
      </c>
      <c r="G396" s="36">
        <f>SUMIFS(СВЦЭМ!$K$34:$K$777,СВЦЭМ!$A$34:$A$777,$A396,СВЦЭМ!$B$34:$B$777,G$381)+'СЕТ СН'!$F$16</f>
        <v>0</v>
      </c>
      <c r="H396" s="36">
        <f>SUMIFS(СВЦЭМ!$K$34:$K$777,СВЦЭМ!$A$34:$A$777,$A396,СВЦЭМ!$B$34:$B$777,H$381)+'СЕТ СН'!$F$16</f>
        <v>0</v>
      </c>
      <c r="I396" s="36">
        <f>SUMIFS(СВЦЭМ!$K$34:$K$777,СВЦЭМ!$A$34:$A$777,$A396,СВЦЭМ!$B$34:$B$777,I$381)+'СЕТ СН'!$F$16</f>
        <v>0</v>
      </c>
      <c r="J396" s="36">
        <f>SUMIFS(СВЦЭМ!$K$34:$K$777,СВЦЭМ!$A$34:$A$777,$A396,СВЦЭМ!$B$34:$B$777,J$381)+'СЕТ СН'!$F$16</f>
        <v>0</v>
      </c>
      <c r="K396" s="36">
        <f>SUMIFS(СВЦЭМ!$K$34:$K$777,СВЦЭМ!$A$34:$A$777,$A396,СВЦЭМ!$B$34:$B$777,K$381)+'СЕТ СН'!$F$16</f>
        <v>0</v>
      </c>
      <c r="L396" s="36">
        <f>SUMIFS(СВЦЭМ!$K$34:$K$777,СВЦЭМ!$A$34:$A$777,$A396,СВЦЭМ!$B$34:$B$777,L$381)+'СЕТ СН'!$F$16</f>
        <v>0</v>
      </c>
      <c r="M396" s="36">
        <f>SUMIFS(СВЦЭМ!$K$34:$K$777,СВЦЭМ!$A$34:$A$777,$A396,СВЦЭМ!$B$34:$B$777,M$381)+'СЕТ СН'!$F$16</f>
        <v>0</v>
      </c>
      <c r="N396" s="36">
        <f>SUMIFS(СВЦЭМ!$K$34:$K$777,СВЦЭМ!$A$34:$A$777,$A396,СВЦЭМ!$B$34:$B$777,N$381)+'СЕТ СН'!$F$16</f>
        <v>0</v>
      </c>
      <c r="O396" s="36">
        <f>SUMIFS(СВЦЭМ!$K$34:$K$777,СВЦЭМ!$A$34:$A$777,$A396,СВЦЭМ!$B$34:$B$777,O$381)+'СЕТ СН'!$F$16</f>
        <v>0</v>
      </c>
      <c r="P396" s="36">
        <f>SUMIFS(СВЦЭМ!$K$34:$K$777,СВЦЭМ!$A$34:$A$777,$A396,СВЦЭМ!$B$34:$B$777,P$381)+'СЕТ СН'!$F$16</f>
        <v>0</v>
      </c>
      <c r="Q396" s="36">
        <f>SUMIFS(СВЦЭМ!$K$34:$K$777,СВЦЭМ!$A$34:$A$777,$A396,СВЦЭМ!$B$34:$B$777,Q$381)+'СЕТ СН'!$F$16</f>
        <v>0</v>
      </c>
      <c r="R396" s="36">
        <f>SUMIFS(СВЦЭМ!$K$34:$K$777,СВЦЭМ!$A$34:$A$777,$A396,СВЦЭМ!$B$34:$B$777,R$381)+'СЕТ СН'!$F$16</f>
        <v>0</v>
      </c>
      <c r="S396" s="36">
        <f>SUMIFS(СВЦЭМ!$K$34:$K$777,СВЦЭМ!$A$34:$A$777,$A396,СВЦЭМ!$B$34:$B$777,S$381)+'СЕТ СН'!$F$16</f>
        <v>0</v>
      </c>
      <c r="T396" s="36">
        <f>SUMIFS(СВЦЭМ!$K$34:$K$777,СВЦЭМ!$A$34:$A$777,$A396,СВЦЭМ!$B$34:$B$777,T$381)+'СЕТ СН'!$F$16</f>
        <v>0</v>
      </c>
      <c r="U396" s="36">
        <f>SUMIFS(СВЦЭМ!$K$34:$K$777,СВЦЭМ!$A$34:$A$777,$A396,СВЦЭМ!$B$34:$B$777,U$381)+'СЕТ СН'!$F$16</f>
        <v>0</v>
      </c>
      <c r="V396" s="36">
        <f>SUMIFS(СВЦЭМ!$K$34:$K$777,СВЦЭМ!$A$34:$A$777,$A396,СВЦЭМ!$B$34:$B$777,V$381)+'СЕТ СН'!$F$16</f>
        <v>0</v>
      </c>
      <c r="W396" s="36">
        <f>SUMIFS(СВЦЭМ!$K$34:$K$777,СВЦЭМ!$A$34:$A$777,$A396,СВЦЭМ!$B$34:$B$777,W$381)+'СЕТ СН'!$F$16</f>
        <v>0</v>
      </c>
      <c r="X396" s="36">
        <f>SUMIFS(СВЦЭМ!$K$34:$K$777,СВЦЭМ!$A$34:$A$777,$A396,СВЦЭМ!$B$34:$B$777,X$381)+'СЕТ СН'!$F$16</f>
        <v>0</v>
      </c>
      <c r="Y396" s="36">
        <f>SUMIFS(СВЦЭМ!$K$34:$K$777,СВЦЭМ!$A$34:$A$777,$A396,СВЦЭМ!$B$34:$B$777,Y$381)+'СЕТ СН'!$F$16</f>
        <v>0</v>
      </c>
    </row>
    <row r="397" spans="1:25" ht="15.75" hidden="1" x14ac:dyDescent="0.2">
      <c r="A397" s="35">
        <f t="shared" si="11"/>
        <v>44243</v>
      </c>
      <c r="B397" s="36">
        <f>SUMIFS(СВЦЭМ!$K$34:$K$777,СВЦЭМ!$A$34:$A$777,$A397,СВЦЭМ!$B$34:$B$777,B$381)+'СЕТ СН'!$F$16</f>
        <v>0</v>
      </c>
      <c r="C397" s="36">
        <f>SUMIFS(СВЦЭМ!$K$34:$K$777,СВЦЭМ!$A$34:$A$777,$A397,СВЦЭМ!$B$34:$B$777,C$381)+'СЕТ СН'!$F$16</f>
        <v>0</v>
      </c>
      <c r="D397" s="36">
        <f>SUMIFS(СВЦЭМ!$K$34:$K$777,СВЦЭМ!$A$34:$A$777,$A397,СВЦЭМ!$B$34:$B$777,D$381)+'СЕТ СН'!$F$16</f>
        <v>0</v>
      </c>
      <c r="E397" s="36">
        <f>SUMIFS(СВЦЭМ!$K$34:$K$777,СВЦЭМ!$A$34:$A$777,$A397,СВЦЭМ!$B$34:$B$777,E$381)+'СЕТ СН'!$F$16</f>
        <v>0</v>
      </c>
      <c r="F397" s="36">
        <f>SUMIFS(СВЦЭМ!$K$34:$K$777,СВЦЭМ!$A$34:$A$777,$A397,СВЦЭМ!$B$34:$B$777,F$381)+'СЕТ СН'!$F$16</f>
        <v>0</v>
      </c>
      <c r="G397" s="36">
        <f>SUMIFS(СВЦЭМ!$K$34:$K$777,СВЦЭМ!$A$34:$A$777,$A397,СВЦЭМ!$B$34:$B$777,G$381)+'СЕТ СН'!$F$16</f>
        <v>0</v>
      </c>
      <c r="H397" s="36">
        <f>SUMIFS(СВЦЭМ!$K$34:$K$777,СВЦЭМ!$A$34:$A$777,$A397,СВЦЭМ!$B$34:$B$777,H$381)+'СЕТ СН'!$F$16</f>
        <v>0</v>
      </c>
      <c r="I397" s="36">
        <f>SUMIFS(СВЦЭМ!$K$34:$K$777,СВЦЭМ!$A$34:$A$777,$A397,СВЦЭМ!$B$34:$B$777,I$381)+'СЕТ СН'!$F$16</f>
        <v>0</v>
      </c>
      <c r="J397" s="36">
        <f>SUMIFS(СВЦЭМ!$K$34:$K$777,СВЦЭМ!$A$34:$A$777,$A397,СВЦЭМ!$B$34:$B$777,J$381)+'СЕТ СН'!$F$16</f>
        <v>0</v>
      </c>
      <c r="K397" s="36">
        <f>SUMIFS(СВЦЭМ!$K$34:$K$777,СВЦЭМ!$A$34:$A$777,$A397,СВЦЭМ!$B$34:$B$777,K$381)+'СЕТ СН'!$F$16</f>
        <v>0</v>
      </c>
      <c r="L397" s="36">
        <f>SUMIFS(СВЦЭМ!$K$34:$K$777,СВЦЭМ!$A$34:$A$777,$A397,СВЦЭМ!$B$34:$B$777,L$381)+'СЕТ СН'!$F$16</f>
        <v>0</v>
      </c>
      <c r="M397" s="36">
        <f>SUMIFS(СВЦЭМ!$K$34:$K$777,СВЦЭМ!$A$34:$A$777,$A397,СВЦЭМ!$B$34:$B$777,M$381)+'СЕТ СН'!$F$16</f>
        <v>0</v>
      </c>
      <c r="N397" s="36">
        <f>SUMIFS(СВЦЭМ!$K$34:$K$777,СВЦЭМ!$A$34:$A$777,$A397,СВЦЭМ!$B$34:$B$777,N$381)+'СЕТ СН'!$F$16</f>
        <v>0</v>
      </c>
      <c r="O397" s="36">
        <f>SUMIFS(СВЦЭМ!$K$34:$K$777,СВЦЭМ!$A$34:$A$777,$A397,СВЦЭМ!$B$34:$B$777,O$381)+'СЕТ СН'!$F$16</f>
        <v>0</v>
      </c>
      <c r="P397" s="36">
        <f>SUMIFS(СВЦЭМ!$K$34:$K$777,СВЦЭМ!$A$34:$A$777,$A397,СВЦЭМ!$B$34:$B$777,P$381)+'СЕТ СН'!$F$16</f>
        <v>0</v>
      </c>
      <c r="Q397" s="36">
        <f>SUMIFS(СВЦЭМ!$K$34:$K$777,СВЦЭМ!$A$34:$A$777,$A397,СВЦЭМ!$B$34:$B$777,Q$381)+'СЕТ СН'!$F$16</f>
        <v>0</v>
      </c>
      <c r="R397" s="36">
        <f>SUMIFS(СВЦЭМ!$K$34:$K$777,СВЦЭМ!$A$34:$A$777,$A397,СВЦЭМ!$B$34:$B$777,R$381)+'СЕТ СН'!$F$16</f>
        <v>0</v>
      </c>
      <c r="S397" s="36">
        <f>SUMIFS(СВЦЭМ!$K$34:$K$777,СВЦЭМ!$A$34:$A$777,$A397,СВЦЭМ!$B$34:$B$777,S$381)+'СЕТ СН'!$F$16</f>
        <v>0</v>
      </c>
      <c r="T397" s="36">
        <f>SUMIFS(СВЦЭМ!$K$34:$K$777,СВЦЭМ!$A$34:$A$777,$A397,СВЦЭМ!$B$34:$B$777,T$381)+'СЕТ СН'!$F$16</f>
        <v>0</v>
      </c>
      <c r="U397" s="36">
        <f>SUMIFS(СВЦЭМ!$K$34:$K$777,СВЦЭМ!$A$34:$A$777,$A397,СВЦЭМ!$B$34:$B$777,U$381)+'СЕТ СН'!$F$16</f>
        <v>0</v>
      </c>
      <c r="V397" s="36">
        <f>SUMIFS(СВЦЭМ!$K$34:$K$777,СВЦЭМ!$A$34:$A$777,$A397,СВЦЭМ!$B$34:$B$777,V$381)+'СЕТ СН'!$F$16</f>
        <v>0</v>
      </c>
      <c r="W397" s="36">
        <f>SUMIFS(СВЦЭМ!$K$34:$K$777,СВЦЭМ!$A$34:$A$777,$A397,СВЦЭМ!$B$34:$B$777,W$381)+'СЕТ СН'!$F$16</f>
        <v>0</v>
      </c>
      <c r="X397" s="36">
        <f>SUMIFS(СВЦЭМ!$K$34:$K$777,СВЦЭМ!$A$34:$A$777,$A397,СВЦЭМ!$B$34:$B$777,X$381)+'СЕТ СН'!$F$16</f>
        <v>0</v>
      </c>
      <c r="Y397" s="36">
        <f>SUMIFS(СВЦЭМ!$K$34:$K$777,СВЦЭМ!$A$34:$A$777,$A397,СВЦЭМ!$B$34:$B$777,Y$381)+'СЕТ СН'!$F$16</f>
        <v>0</v>
      </c>
    </row>
    <row r="398" spans="1:25" ht="15.75" hidden="1" x14ac:dyDescent="0.2">
      <c r="A398" s="35">
        <f t="shared" si="11"/>
        <v>44244</v>
      </c>
      <c r="B398" s="36">
        <f>SUMIFS(СВЦЭМ!$K$34:$K$777,СВЦЭМ!$A$34:$A$777,$A398,СВЦЭМ!$B$34:$B$777,B$381)+'СЕТ СН'!$F$16</f>
        <v>0</v>
      </c>
      <c r="C398" s="36">
        <f>SUMIFS(СВЦЭМ!$K$34:$K$777,СВЦЭМ!$A$34:$A$777,$A398,СВЦЭМ!$B$34:$B$777,C$381)+'СЕТ СН'!$F$16</f>
        <v>0</v>
      </c>
      <c r="D398" s="36">
        <f>SUMIFS(СВЦЭМ!$K$34:$K$777,СВЦЭМ!$A$34:$A$777,$A398,СВЦЭМ!$B$34:$B$777,D$381)+'СЕТ СН'!$F$16</f>
        <v>0</v>
      </c>
      <c r="E398" s="36">
        <f>SUMIFS(СВЦЭМ!$K$34:$K$777,СВЦЭМ!$A$34:$A$777,$A398,СВЦЭМ!$B$34:$B$777,E$381)+'СЕТ СН'!$F$16</f>
        <v>0</v>
      </c>
      <c r="F398" s="36">
        <f>SUMIFS(СВЦЭМ!$K$34:$K$777,СВЦЭМ!$A$34:$A$777,$A398,СВЦЭМ!$B$34:$B$777,F$381)+'СЕТ СН'!$F$16</f>
        <v>0</v>
      </c>
      <c r="G398" s="36">
        <f>SUMIFS(СВЦЭМ!$K$34:$K$777,СВЦЭМ!$A$34:$A$777,$A398,СВЦЭМ!$B$34:$B$777,G$381)+'СЕТ СН'!$F$16</f>
        <v>0</v>
      </c>
      <c r="H398" s="36">
        <f>SUMIFS(СВЦЭМ!$K$34:$K$777,СВЦЭМ!$A$34:$A$777,$A398,СВЦЭМ!$B$34:$B$777,H$381)+'СЕТ СН'!$F$16</f>
        <v>0</v>
      </c>
      <c r="I398" s="36">
        <f>SUMIFS(СВЦЭМ!$K$34:$K$777,СВЦЭМ!$A$34:$A$777,$A398,СВЦЭМ!$B$34:$B$777,I$381)+'СЕТ СН'!$F$16</f>
        <v>0</v>
      </c>
      <c r="J398" s="36">
        <f>SUMIFS(СВЦЭМ!$K$34:$K$777,СВЦЭМ!$A$34:$A$777,$A398,СВЦЭМ!$B$34:$B$777,J$381)+'СЕТ СН'!$F$16</f>
        <v>0</v>
      </c>
      <c r="K398" s="36">
        <f>SUMIFS(СВЦЭМ!$K$34:$K$777,СВЦЭМ!$A$34:$A$777,$A398,СВЦЭМ!$B$34:$B$777,K$381)+'СЕТ СН'!$F$16</f>
        <v>0</v>
      </c>
      <c r="L398" s="36">
        <f>SUMIFS(СВЦЭМ!$K$34:$K$777,СВЦЭМ!$A$34:$A$777,$A398,СВЦЭМ!$B$34:$B$777,L$381)+'СЕТ СН'!$F$16</f>
        <v>0</v>
      </c>
      <c r="M398" s="36">
        <f>SUMIFS(СВЦЭМ!$K$34:$K$777,СВЦЭМ!$A$34:$A$777,$A398,СВЦЭМ!$B$34:$B$777,M$381)+'СЕТ СН'!$F$16</f>
        <v>0</v>
      </c>
      <c r="N398" s="36">
        <f>SUMIFS(СВЦЭМ!$K$34:$K$777,СВЦЭМ!$A$34:$A$777,$A398,СВЦЭМ!$B$34:$B$777,N$381)+'СЕТ СН'!$F$16</f>
        <v>0</v>
      </c>
      <c r="O398" s="36">
        <f>SUMIFS(СВЦЭМ!$K$34:$K$777,СВЦЭМ!$A$34:$A$777,$A398,СВЦЭМ!$B$34:$B$777,O$381)+'СЕТ СН'!$F$16</f>
        <v>0</v>
      </c>
      <c r="P398" s="36">
        <f>SUMIFS(СВЦЭМ!$K$34:$K$777,СВЦЭМ!$A$34:$A$777,$A398,СВЦЭМ!$B$34:$B$777,P$381)+'СЕТ СН'!$F$16</f>
        <v>0</v>
      </c>
      <c r="Q398" s="36">
        <f>SUMIFS(СВЦЭМ!$K$34:$K$777,СВЦЭМ!$A$34:$A$777,$A398,СВЦЭМ!$B$34:$B$777,Q$381)+'СЕТ СН'!$F$16</f>
        <v>0</v>
      </c>
      <c r="R398" s="36">
        <f>SUMIFS(СВЦЭМ!$K$34:$K$777,СВЦЭМ!$A$34:$A$777,$A398,СВЦЭМ!$B$34:$B$777,R$381)+'СЕТ СН'!$F$16</f>
        <v>0</v>
      </c>
      <c r="S398" s="36">
        <f>SUMIFS(СВЦЭМ!$K$34:$K$777,СВЦЭМ!$A$34:$A$777,$A398,СВЦЭМ!$B$34:$B$777,S$381)+'СЕТ СН'!$F$16</f>
        <v>0</v>
      </c>
      <c r="T398" s="36">
        <f>SUMIFS(СВЦЭМ!$K$34:$K$777,СВЦЭМ!$A$34:$A$777,$A398,СВЦЭМ!$B$34:$B$777,T$381)+'СЕТ СН'!$F$16</f>
        <v>0</v>
      </c>
      <c r="U398" s="36">
        <f>SUMIFS(СВЦЭМ!$K$34:$K$777,СВЦЭМ!$A$34:$A$777,$A398,СВЦЭМ!$B$34:$B$777,U$381)+'СЕТ СН'!$F$16</f>
        <v>0</v>
      </c>
      <c r="V398" s="36">
        <f>SUMIFS(СВЦЭМ!$K$34:$K$777,СВЦЭМ!$A$34:$A$777,$A398,СВЦЭМ!$B$34:$B$777,V$381)+'СЕТ СН'!$F$16</f>
        <v>0</v>
      </c>
      <c r="W398" s="36">
        <f>SUMIFS(СВЦЭМ!$K$34:$K$777,СВЦЭМ!$A$34:$A$777,$A398,СВЦЭМ!$B$34:$B$777,W$381)+'СЕТ СН'!$F$16</f>
        <v>0</v>
      </c>
      <c r="X398" s="36">
        <f>SUMIFS(СВЦЭМ!$K$34:$K$777,СВЦЭМ!$A$34:$A$777,$A398,СВЦЭМ!$B$34:$B$777,X$381)+'СЕТ СН'!$F$16</f>
        <v>0</v>
      </c>
      <c r="Y398" s="36">
        <f>SUMIFS(СВЦЭМ!$K$34:$K$777,СВЦЭМ!$A$34:$A$777,$A398,СВЦЭМ!$B$34:$B$777,Y$381)+'СЕТ СН'!$F$16</f>
        <v>0</v>
      </c>
    </row>
    <row r="399" spans="1:25" ht="15.75" hidden="1" x14ac:dyDescent="0.2">
      <c r="A399" s="35">
        <f t="shared" si="11"/>
        <v>44245</v>
      </c>
      <c r="B399" s="36">
        <f>SUMIFS(СВЦЭМ!$K$34:$K$777,СВЦЭМ!$A$34:$A$777,$A399,СВЦЭМ!$B$34:$B$777,B$381)+'СЕТ СН'!$F$16</f>
        <v>0</v>
      </c>
      <c r="C399" s="36">
        <f>SUMIFS(СВЦЭМ!$K$34:$K$777,СВЦЭМ!$A$34:$A$777,$A399,СВЦЭМ!$B$34:$B$777,C$381)+'СЕТ СН'!$F$16</f>
        <v>0</v>
      </c>
      <c r="D399" s="36">
        <f>SUMIFS(СВЦЭМ!$K$34:$K$777,СВЦЭМ!$A$34:$A$777,$A399,СВЦЭМ!$B$34:$B$777,D$381)+'СЕТ СН'!$F$16</f>
        <v>0</v>
      </c>
      <c r="E399" s="36">
        <f>SUMIFS(СВЦЭМ!$K$34:$K$777,СВЦЭМ!$A$34:$A$777,$A399,СВЦЭМ!$B$34:$B$777,E$381)+'СЕТ СН'!$F$16</f>
        <v>0</v>
      </c>
      <c r="F399" s="36">
        <f>SUMIFS(СВЦЭМ!$K$34:$K$777,СВЦЭМ!$A$34:$A$777,$A399,СВЦЭМ!$B$34:$B$777,F$381)+'СЕТ СН'!$F$16</f>
        <v>0</v>
      </c>
      <c r="G399" s="36">
        <f>SUMIFS(СВЦЭМ!$K$34:$K$777,СВЦЭМ!$A$34:$A$777,$A399,СВЦЭМ!$B$34:$B$777,G$381)+'СЕТ СН'!$F$16</f>
        <v>0</v>
      </c>
      <c r="H399" s="36">
        <f>SUMIFS(СВЦЭМ!$K$34:$K$777,СВЦЭМ!$A$34:$A$777,$A399,СВЦЭМ!$B$34:$B$777,H$381)+'СЕТ СН'!$F$16</f>
        <v>0</v>
      </c>
      <c r="I399" s="36">
        <f>SUMIFS(СВЦЭМ!$K$34:$K$777,СВЦЭМ!$A$34:$A$777,$A399,СВЦЭМ!$B$34:$B$777,I$381)+'СЕТ СН'!$F$16</f>
        <v>0</v>
      </c>
      <c r="J399" s="36">
        <f>SUMIFS(СВЦЭМ!$K$34:$K$777,СВЦЭМ!$A$34:$A$777,$A399,СВЦЭМ!$B$34:$B$777,J$381)+'СЕТ СН'!$F$16</f>
        <v>0</v>
      </c>
      <c r="K399" s="36">
        <f>SUMIFS(СВЦЭМ!$K$34:$K$777,СВЦЭМ!$A$34:$A$777,$A399,СВЦЭМ!$B$34:$B$777,K$381)+'СЕТ СН'!$F$16</f>
        <v>0</v>
      </c>
      <c r="L399" s="36">
        <f>SUMIFS(СВЦЭМ!$K$34:$K$777,СВЦЭМ!$A$34:$A$777,$A399,СВЦЭМ!$B$34:$B$777,L$381)+'СЕТ СН'!$F$16</f>
        <v>0</v>
      </c>
      <c r="M399" s="36">
        <f>SUMIFS(СВЦЭМ!$K$34:$K$777,СВЦЭМ!$A$34:$A$777,$A399,СВЦЭМ!$B$34:$B$777,M$381)+'СЕТ СН'!$F$16</f>
        <v>0</v>
      </c>
      <c r="N399" s="36">
        <f>SUMIFS(СВЦЭМ!$K$34:$K$777,СВЦЭМ!$A$34:$A$777,$A399,СВЦЭМ!$B$34:$B$777,N$381)+'СЕТ СН'!$F$16</f>
        <v>0</v>
      </c>
      <c r="O399" s="36">
        <f>SUMIFS(СВЦЭМ!$K$34:$K$777,СВЦЭМ!$A$34:$A$777,$A399,СВЦЭМ!$B$34:$B$777,O$381)+'СЕТ СН'!$F$16</f>
        <v>0</v>
      </c>
      <c r="P399" s="36">
        <f>SUMIFS(СВЦЭМ!$K$34:$K$777,СВЦЭМ!$A$34:$A$777,$A399,СВЦЭМ!$B$34:$B$777,P$381)+'СЕТ СН'!$F$16</f>
        <v>0</v>
      </c>
      <c r="Q399" s="36">
        <f>SUMIFS(СВЦЭМ!$K$34:$K$777,СВЦЭМ!$A$34:$A$777,$A399,СВЦЭМ!$B$34:$B$777,Q$381)+'СЕТ СН'!$F$16</f>
        <v>0</v>
      </c>
      <c r="R399" s="36">
        <f>SUMIFS(СВЦЭМ!$K$34:$K$777,СВЦЭМ!$A$34:$A$777,$A399,СВЦЭМ!$B$34:$B$777,R$381)+'СЕТ СН'!$F$16</f>
        <v>0</v>
      </c>
      <c r="S399" s="36">
        <f>SUMIFS(СВЦЭМ!$K$34:$K$777,СВЦЭМ!$A$34:$A$777,$A399,СВЦЭМ!$B$34:$B$777,S$381)+'СЕТ СН'!$F$16</f>
        <v>0</v>
      </c>
      <c r="T399" s="36">
        <f>SUMIFS(СВЦЭМ!$K$34:$K$777,СВЦЭМ!$A$34:$A$777,$A399,СВЦЭМ!$B$34:$B$777,T$381)+'СЕТ СН'!$F$16</f>
        <v>0</v>
      </c>
      <c r="U399" s="36">
        <f>SUMIFS(СВЦЭМ!$K$34:$K$777,СВЦЭМ!$A$34:$A$777,$A399,СВЦЭМ!$B$34:$B$777,U$381)+'СЕТ СН'!$F$16</f>
        <v>0</v>
      </c>
      <c r="V399" s="36">
        <f>SUMIFS(СВЦЭМ!$K$34:$K$777,СВЦЭМ!$A$34:$A$777,$A399,СВЦЭМ!$B$34:$B$777,V$381)+'СЕТ СН'!$F$16</f>
        <v>0</v>
      </c>
      <c r="W399" s="36">
        <f>SUMIFS(СВЦЭМ!$K$34:$K$777,СВЦЭМ!$A$34:$A$777,$A399,СВЦЭМ!$B$34:$B$777,W$381)+'СЕТ СН'!$F$16</f>
        <v>0</v>
      </c>
      <c r="X399" s="36">
        <f>SUMIFS(СВЦЭМ!$K$34:$K$777,СВЦЭМ!$A$34:$A$777,$A399,СВЦЭМ!$B$34:$B$777,X$381)+'СЕТ СН'!$F$16</f>
        <v>0</v>
      </c>
      <c r="Y399" s="36">
        <f>SUMIFS(СВЦЭМ!$K$34:$K$777,СВЦЭМ!$A$34:$A$777,$A399,СВЦЭМ!$B$34:$B$777,Y$381)+'СЕТ СН'!$F$16</f>
        <v>0</v>
      </c>
    </row>
    <row r="400" spans="1:25" ht="15.75" hidden="1" x14ac:dyDescent="0.2">
      <c r="A400" s="35">
        <f t="shared" si="11"/>
        <v>44246</v>
      </c>
      <c r="B400" s="36">
        <f>SUMIFS(СВЦЭМ!$K$34:$K$777,СВЦЭМ!$A$34:$A$777,$A400,СВЦЭМ!$B$34:$B$777,B$381)+'СЕТ СН'!$F$16</f>
        <v>0</v>
      </c>
      <c r="C400" s="36">
        <f>SUMIFS(СВЦЭМ!$K$34:$K$777,СВЦЭМ!$A$34:$A$777,$A400,СВЦЭМ!$B$34:$B$777,C$381)+'СЕТ СН'!$F$16</f>
        <v>0</v>
      </c>
      <c r="D400" s="36">
        <f>SUMIFS(СВЦЭМ!$K$34:$K$777,СВЦЭМ!$A$34:$A$777,$A400,СВЦЭМ!$B$34:$B$777,D$381)+'СЕТ СН'!$F$16</f>
        <v>0</v>
      </c>
      <c r="E400" s="36">
        <f>SUMIFS(СВЦЭМ!$K$34:$K$777,СВЦЭМ!$A$34:$A$777,$A400,СВЦЭМ!$B$34:$B$777,E$381)+'СЕТ СН'!$F$16</f>
        <v>0</v>
      </c>
      <c r="F400" s="36">
        <f>SUMIFS(СВЦЭМ!$K$34:$K$777,СВЦЭМ!$A$34:$A$777,$A400,СВЦЭМ!$B$34:$B$777,F$381)+'СЕТ СН'!$F$16</f>
        <v>0</v>
      </c>
      <c r="G400" s="36">
        <f>SUMIFS(СВЦЭМ!$K$34:$K$777,СВЦЭМ!$A$34:$A$777,$A400,СВЦЭМ!$B$34:$B$777,G$381)+'СЕТ СН'!$F$16</f>
        <v>0</v>
      </c>
      <c r="H400" s="36">
        <f>SUMIFS(СВЦЭМ!$K$34:$K$777,СВЦЭМ!$A$34:$A$777,$A400,СВЦЭМ!$B$34:$B$777,H$381)+'СЕТ СН'!$F$16</f>
        <v>0</v>
      </c>
      <c r="I400" s="36">
        <f>SUMIFS(СВЦЭМ!$K$34:$K$777,СВЦЭМ!$A$34:$A$777,$A400,СВЦЭМ!$B$34:$B$777,I$381)+'СЕТ СН'!$F$16</f>
        <v>0</v>
      </c>
      <c r="J400" s="36">
        <f>SUMIFS(СВЦЭМ!$K$34:$K$777,СВЦЭМ!$A$34:$A$777,$A400,СВЦЭМ!$B$34:$B$777,J$381)+'СЕТ СН'!$F$16</f>
        <v>0</v>
      </c>
      <c r="K400" s="36">
        <f>SUMIFS(СВЦЭМ!$K$34:$K$777,СВЦЭМ!$A$34:$A$777,$A400,СВЦЭМ!$B$34:$B$777,K$381)+'СЕТ СН'!$F$16</f>
        <v>0</v>
      </c>
      <c r="L400" s="36">
        <f>SUMIFS(СВЦЭМ!$K$34:$K$777,СВЦЭМ!$A$34:$A$777,$A400,СВЦЭМ!$B$34:$B$777,L$381)+'СЕТ СН'!$F$16</f>
        <v>0</v>
      </c>
      <c r="M400" s="36">
        <f>SUMIFS(СВЦЭМ!$K$34:$K$777,СВЦЭМ!$A$34:$A$777,$A400,СВЦЭМ!$B$34:$B$777,M$381)+'СЕТ СН'!$F$16</f>
        <v>0</v>
      </c>
      <c r="N400" s="36">
        <f>SUMIFS(СВЦЭМ!$K$34:$K$777,СВЦЭМ!$A$34:$A$777,$A400,СВЦЭМ!$B$34:$B$777,N$381)+'СЕТ СН'!$F$16</f>
        <v>0</v>
      </c>
      <c r="O400" s="36">
        <f>SUMIFS(СВЦЭМ!$K$34:$K$777,СВЦЭМ!$A$34:$A$777,$A400,СВЦЭМ!$B$34:$B$777,O$381)+'СЕТ СН'!$F$16</f>
        <v>0</v>
      </c>
      <c r="P400" s="36">
        <f>SUMIFS(СВЦЭМ!$K$34:$K$777,СВЦЭМ!$A$34:$A$777,$A400,СВЦЭМ!$B$34:$B$777,P$381)+'СЕТ СН'!$F$16</f>
        <v>0</v>
      </c>
      <c r="Q400" s="36">
        <f>SUMIFS(СВЦЭМ!$K$34:$K$777,СВЦЭМ!$A$34:$A$777,$A400,СВЦЭМ!$B$34:$B$777,Q$381)+'СЕТ СН'!$F$16</f>
        <v>0</v>
      </c>
      <c r="R400" s="36">
        <f>SUMIFS(СВЦЭМ!$K$34:$K$777,СВЦЭМ!$A$34:$A$777,$A400,СВЦЭМ!$B$34:$B$777,R$381)+'СЕТ СН'!$F$16</f>
        <v>0</v>
      </c>
      <c r="S400" s="36">
        <f>SUMIFS(СВЦЭМ!$K$34:$K$777,СВЦЭМ!$A$34:$A$777,$A400,СВЦЭМ!$B$34:$B$777,S$381)+'СЕТ СН'!$F$16</f>
        <v>0</v>
      </c>
      <c r="T400" s="36">
        <f>SUMIFS(СВЦЭМ!$K$34:$K$777,СВЦЭМ!$A$34:$A$777,$A400,СВЦЭМ!$B$34:$B$777,T$381)+'СЕТ СН'!$F$16</f>
        <v>0</v>
      </c>
      <c r="U400" s="36">
        <f>SUMIFS(СВЦЭМ!$K$34:$K$777,СВЦЭМ!$A$34:$A$777,$A400,СВЦЭМ!$B$34:$B$777,U$381)+'СЕТ СН'!$F$16</f>
        <v>0</v>
      </c>
      <c r="V400" s="36">
        <f>SUMIFS(СВЦЭМ!$K$34:$K$777,СВЦЭМ!$A$34:$A$777,$A400,СВЦЭМ!$B$34:$B$777,V$381)+'СЕТ СН'!$F$16</f>
        <v>0</v>
      </c>
      <c r="W400" s="36">
        <f>SUMIFS(СВЦЭМ!$K$34:$K$777,СВЦЭМ!$A$34:$A$777,$A400,СВЦЭМ!$B$34:$B$777,W$381)+'СЕТ СН'!$F$16</f>
        <v>0</v>
      </c>
      <c r="X400" s="36">
        <f>SUMIFS(СВЦЭМ!$K$34:$K$777,СВЦЭМ!$A$34:$A$777,$A400,СВЦЭМ!$B$34:$B$777,X$381)+'СЕТ СН'!$F$16</f>
        <v>0</v>
      </c>
      <c r="Y400" s="36">
        <f>SUMIFS(СВЦЭМ!$K$34:$K$777,СВЦЭМ!$A$34:$A$777,$A400,СВЦЭМ!$B$34:$B$777,Y$381)+'СЕТ СН'!$F$16</f>
        <v>0</v>
      </c>
    </row>
    <row r="401" spans="1:26" ht="15.75" hidden="1" x14ac:dyDescent="0.2">
      <c r="A401" s="35">
        <f t="shared" si="11"/>
        <v>44247</v>
      </c>
      <c r="B401" s="36">
        <f>SUMIFS(СВЦЭМ!$K$34:$K$777,СВЦЭМ!$A$34:$A$777,$A401,СВЦЭМ!$B$34:$B$777,B$381)+'СЕТ СН'!$F$16</f>
        <v>0</v>
      </c>
      <c r="C401" s="36">
        <f>SUMIFS(СВЦЭМ!$K$34:$K$777,СВЦЭМ!$A$34:$A$777,$A401,СВЦЭМ!$B$34:$B$777,C$381)+'СЕТ СН'!$F$16</f>
        <v>0</v>
      </c>
      <c r="D401" s="36">
        <f>SUMIFS(СВЦЭМ!$K$34:$K$777,СВЦЭМ!$A$34:$A$777,$A401,СВЦЭМ!$B$34:$B$777,D$381)+'СЕТ СН'!$F$16</f>
        <v>0</v>
      </c>
      <c r="E401" s="36">
        <f>SUMIFS(СВЦЭМ!$K$34:$K$777,СВЦЭМ!$A$34:$A$777,$A401,СВЦЭМ!$B$34:$B$777,E$381)+'СЕТ СН'!$F$16</f>
        <v>0</v>
      </c>
      <c r="F401" s="36">
        <f>SUMIFS(СВЦЭМ!$K$34:$K$777,СВЦЭМ!$A$34:$A$777,$A401,СВЦЭМ!$B$34:$B$777,F$381)+'СЕТ СН'!$F$16</f>
        <v>0</v>
      </c>
      <c r="G401" s="36">
        <f>SUMIFS(СВЦЭМ!$K$34:$K$777,СВЦЭМ!$A$34:$A$777,$A401,СВЦЭМ!$B$34:$B$777,G$381)+'СЕТ СН'!$F$16</f>
        <v>0</v>
      </c>
      <c r="H401" s="36">
        <f>SUMIFS(СВЦЭМ!$K$34:$K$777,СВЦЭМ!$A$34:$A$777,$A401,СВЦЭМ!$B$34:$B$777,H$381)+'СЕТ СН'!$F$16</f>
        <v>0</v>
      </c>
      <c r="I401" s="36">
        <f>SUMIFS(СВЦЭМ!$K$34:$K$777,СВЦЭМ!$A$34:$A$777,$A401,СВЦЭМ!$B$34:$B$777,I$381)+'СЕТ СН'!$F$16</f>
        <v>0</v>
      </c>
      <c r="J401" s="36">
        <f>SUMIFS(СВЦЭМ!$K$34:$K$777,СВЦЭМ!$A$34:$A$777,$A401,СВЦЭМ!$B$34:$B$777,J$381)+'СЕТ СН'!$F$16</f>
        <v>0</v>
      </c>
      <c r="K401" s="36">
        <f>SUMIFS(СВЦЭМ!$K$34:$K$777,СВЦЭМ!$A$34:$A$777,$A401,СВЦЭМ!$B$34:$B$777,K$381)+'СЕТ СН'!$F$16</f>
        <v>0</v>
      </c>
      <c r="L401" s="36">
        <f>SUMIFS(СВЦЭМ!$K$34:$K$777,СВЦЭМ!$A$34:$A$777,$A401,СВЦЭМ!$B$34:$B$777,L$381)+'СЕТ СН'!$F$16</f>
        <v>0</v>
      </c>
      <c r="M401" s="36">
        <f>SUMIFS(СВЦЭМ!$K$34:$K$777,СВЦЭМ!$A$34:$A$777,$A401,СВЦЭМ!$B$34:$B$777,M$381)+'СЕТ СН'!$F$16</f>
        <v>0</v>
      </c>
      <c r="N401" s="36">
        <f>SUMIFS(СВЦЭМ!$K$34:$K$777,СВЦЭМ!$A$34:$A$777,$A401,СВЦЭМ!$B$34:$B$777,N$381)+'СЕТ СН'!$F$16</f>
        <v>0</v>
      </c>
      <c r="O401" s="36">
        <f>SUMIFS(СВЦЭМ!$K$34:$K$777,СВЦЭМ!$A$34:$A$777,$A401,СВЦЭМ!$B$34:$B$777,O$381)+'СЕТ СН'!$F$16</f>
        <v>0</v>
      </c>
      <c r="P401" s="36">
        <f>SUMIFS(СВЦЭМ!$K$34:$K$777,СВЦЭМ!$A$34:$A$777,$A401,СВЦЭМ!$B$34:$B$777,P$381)+'СЕТ СН'!$F$16</f>
        <v>0</v>
      </c>
      <c r="Q401" s="36">
        <f>SUMIFS(СВЦЭМ!$K$34:$K$777,СВЦЭМ!$A$34:$A$777,$A401,СВЦЭМ!$B$34:$B$777,Q$381)+'СЕТ СН'!$F$16</f>
        <v>0</v>
      </c>
      <c r="R401" s="36">
        <f>SUMIFS(СВЦЭМ!$K$34:$K$777,СВЦЭМ!$A$34:$A$777,$A401,СВЦЭМ!$B$34:$B$777,R$381)+'СЕТ СН'!$F$16</f>
        <v>0</v>
      </c>
      <c r="S401" s="36">
        <f>SUMIFS(СВЦЭМ!$K$34:$K$777,СВЦЭМ!$A$34:$A$777,$A401,СВЦЭМ!$B$34:$B$777,S$381)+'СЕТ СН'!$F$16</f>
        <v>0</v>
      </c>
      <c r="T401" s="36">
        <f>SUMIFS(СВЦЭМ!$K$34:$K$777,СВЦЭМ!$A$34:$A$777,$A401,СВЦЭМ!$B$34:$B$777,T$381)+'СЕТ СН'!$F$16</f>
        <v>0</v>
      </c>
      <c r="U401" s="36">
        <f>SUMIFS(СВЦЭМ!$K$34:$K$777,СВЦЭМ!$A$34:$A$777,$A401,СВЦЭМ!$B$34:$B$777,U$381)+'СЕТ СН'!$F$16</f>
        <v>0</v>
      </c>
      <c r="V401" s="36">
        <f>SUMIFS(СВЦЭМ!$K$34:$K$777,СВЦЭМ!$A$34:$A$777,$A401,СВЦЭМ!$B$34:$B$777,V$381)+'СЕТ СН'!$F$16</f>
        <v>0</v>
      </c>
      <c r="W401" s="36">
        <f>SUMIFS(СВЦЭМ!$K$34:$K$777,СВЦЭМ!$A$34:$A$777,$A401,СВЦЭМ!$B$34:$B$777,W$381)+'СЕТ СН'!$F$16</f>
        <v>0</v>
      </c>
      <c r="X401" s="36">
        <f>SUMIFS(СВЦЭМ!$K$34:$K$777,СВЦЭМ!$A$34:$A$777,$A401,СВЦЭМ!$B$34:$B$777,X$381)+'СЕТ СН'!$F$16</f>
        <v>0</v>
      </c>
      <c r="Y401" s="36">
        <f>SUMIFS(СВЦЭМ!$K$34:$K$777,СВЦЭМ!$A$34:$A$777,$A401,СВЦЭМ!$B$34:$B$777,Y$381)+'СЕТ СН'!$F$16</f>
        <v>0</v>
      </c>
    </row>
    <row r="402" spans="1:26" ht="15.75" hidden="1" x14ac:dyDescent="0.2">
      <c r="A402" s="35">
        <f t="shared" si="11"/>
        <v>44248</v>
      </c>
      <c r="B402" s="36">
        <f>SUMIFS(СВЦЭМ!$K$34:$K$777,СВЦЭМ!$A$34:$A$777,$A402,СВЦЭМ!$B$34:$B$777,B$381)+'СЕТ СН'!$F$16</f>
        <v>0</v>
      </c>
      <c r="C402" s="36">
        <f>SUMIFS(СВЦЭМ!$K$34:$K$777,СВЦЭМ!$A$34:$A$777,$A402,СВЦЭМ!$B$34:$B$777,C$381)+'СЕТ СН'!$F$16</f>
        <v>0</v>
      </c>
      <c r="D402" s="36">
        <f>SUMIFS(СВЦЭМ!$K$34:$K$777,СВЦЭМ!$A$34:$A$777,$A402,СВЦЭМ!$B$34:$B$777,D$381)+'СЕТ СН'!$F$16</f>
        <v>0</v>
      </c>
      <c r="E402" s="36">
        <f>SUMIFS(СВЦЭМ!$K$34:$K$777,СВЦЭМ!$A$34:$A$777,$A402,СВЦЭМ!$B$34:$B$777,E$381)+'СЕТ СН'!$F$16</f>
        <v>0</v>
      </c>
      <c r="F402" s="36">
        <f>SUMIFS(СВЦЭМ!$K$34:$K$777,СВЦЭМ!$A$34:$A$777,$A402,СВЦЭМ!$B$34:$B$777,F$381)+'СЕТ СН'!$F$16</f>
        <v>0</v>
      </c>
      <c r="G402" s="36">
        <f>SUMIFS(СВЦЭМ!$K$34:$K$777,СВЦЭМ!$A$34:$A$777,$A402,СВЦЭМ!$B$34:$B$777,G$381)+'СЕТ СН'!$F$16</f>
        <v>0</v>
      </c>
      <c r="H402" s="36">
        <f>SUMIFS(СВЦЭМ!$K$34:$K$777,СВЦЭМ!$A$34:$A$777,$A402,СВЦЭМ!$B$34:$B$777,H$381)+'СЕТ СН'!$F$16</f>
        <v>0</v>
      </c>
      <c r="I402" s="36">
        <f>SUMIFS(СВЦЭМ!$K$34:$K$777,СВЦЭМ!$A$34:$A$777,$A402,СВЦЭМ!$B$34:$B$777,I$381)+'СЕТ СН'!$F$16</f>
        <v>0</v>
      </c>
      <c r="J402" s="36">
        <f>SUMIFS(СВЦЭМ!$K$34:$K$777,СВЦЭМ!$A$34:$A$777,$A402,СВЦЭМ!$B$34:$B$777,J$381)+'СЕТ СН'!$F$16</f>
        <v>0</v>
      </c>
      <c r="K402" s="36">
        <f>SUMIFS(СВЦЭМ!$K$34:$K$777,СВЦЭМ!$A$34:$A$777,$A402,СВЦЭМ!$B$34:$B$777,K$381)+'СЕТ СН'!$F$16</f>
        <v>0</v>
      </c>
      <c r="L402" s="36">
        <f>SUMIFS(СВЦЭМ!$K$34:$K$777,СВЦЭМ!$A$34:$A$777,$A402,СВЦЭМ!$B$34:$B$777,L$381)+'СЕТ СН'!$F$16</f>
        <v>0</v>
      </c>
      <c r="M402" s="36">
        <f>SUMIFS(СВЦЭМ!$K$34:$K$777,СВЦЭМ!$A$34:$A$777,$A402,СВЦЭМ!$B$34:$B$777,M$381)+'СЕТ СН'!$F$16</f>
        <v>0</v>
      </c>
      <c r="N402" s="36">
        <f>SUMIFS(СВЦЭМ!$K$34:$K$777,СВЦЭМ!$A$34:$A$777,$A402,СВЦЭМ!$B$34:$B$777,N$381)+'СЕТ СН'!$F$16</f>
        <v>0</v>
      </c>
      <c r="O402" s="36">
        <f>SUMIFS(СВЦЭМ!$K$34:$K$777,СВЦЭМ!$A$34:$A$777,$A402,СВЦЭМ!$B$34:$B$777,O$381)+'СЕТ СН'!$F$16</f>
        <v>0</v>
      </c>
      <c r="P402" s="36">
        <f>SUMIFS(СВЦЭМ!$K$34:$K$777,СВЦЭМ!$A$34:$A$777,$A402,СВЦЭМ!$B$34:$B$777,P$381)+'СЕТ СН'!$F$16</f>
        <v>0</v>
      </c>
      <c r="Q402" s="36">
        <f>SUMIFS(СВЦЭМ!$K$34:$K$777,СВЦЭМ!$A$34:$A$777,$A402,СВЦЭМ!$B$34:$B$777,Q$381)+'СЕТ СН'!$F$16</f>
        <v>0</v>
      </c>
      <c r="R402" s="36">
        <f>SUMIFS(СВЦЭМ!$K$34:$K$777,СВЦЭМ!$A$34:$A$777,$A402,СВЦЭМ!$B$34:$B$777,R$381)+'СЕТ СН'!$F$16</f>
        <v>0</v>
      </c>
      <c r="S402" s="36">
        <f>SUMIFS(СВЦЭМ!$K$34:$K$777,СВЦЭМ!$A$34:$A$777,$A402,СВЦЭМ!$B$34:$B$777,S$381)+'СЕТ СН'!$F$16</f>
        <v>0</v>
      </c>
      <c r="T402" s="36">
        <f>SUMIFS(СВЦЭМ!$K$34:$K$777,СВЦЭМ!$A$34:$A$777,$A402,СВЦЭМ!$B$34:$B$777,T$381)+'СЕТ СН'!$F$16</f>
        <v>0</v>
      </c>
      <c r="U402" s="36">
        <f>SUMIFS(СВЦЭМ!$K$34:$K$777,СВЦЭМ!$A$34:$A$777,$A402,СВЦЭМ!$B$34:$B$777,U$381)+'СЕТ СН'!$F$16</f>
        <v>0</v>
      </c>
      <c r="V402" s="36">
        <f>SUMIFS(СВЦЭМ!$K$34:$K$777,СВЦЭМ!$A$34:$A$777,$A402,СВЦЭМ!$B$34:$B$777,V$381)+'СЕТ СН'!$F$16</f>
        <v>0</v>
      </c>
      <c r="W402" s="36">
        <f>SUMIFS(СВЦЭМ!$K$34:$K$777,СВЦЭМ!$A$34:$A$777,$A402,СВЦЭМ!$B$34:$B$777,W$381)+'СЕТ СН'!$F$16</f>
        <v>0</v>
      </c>
      <c r="X402" s="36">
        <f>SUMIFS(СВЦЭМ!$K$34:$K$777,СВЦЭМ!$A$34:$A$777,$A402,СВЦЭМ!$B$34:$B$777,X$381)+'СЕТ СН'!$F$16</f>
        <v>0</v>
      </c>
      <c r="Y402" s="36">
        <f>SUMIFS(СВЦЭМ!$K$34:$K$777,СВЦЭМ!$A$34:$A$777,$A402,СВЦЭМ!$B$34:$B$777,Y$381)+'СЕТ СН'!$F$16</f>
        <v>0</v>
      </c>
    </row>
    <row r="403" spans="1:26" ht="15.75" hidden="1" x14ac:dyDescent="0.2">
      <c r="A403" s="35">
        <f t="shared" si="11"/>
        <v>44249</v>
      </c>
      <c r="B403" s="36">
        <f>SUMIFS(СВЦЭМ!$K$34:$K$777,СВЦЭМ!$A$34:$A$777,$A403,СВЦЭМ!$B$34:$B$777,B$381)+'СЕТ СН'!$F$16</f>
        <v>0</v>
      </c>
      <c r="C403" s="36">
        <f>SUMIFS(СВЦЭМ!$K$34:$K$777,СВЦЭМ!$A$34:$A$777,$A403,СВЦЭМ!$B$34:$B$777,C$381)+'СЕТ СН'!$F$16</f>
        <v>0</v>
      </c>
      <c r="D403" s="36">
        <f>SUMIFS(СВЦЭМ!$K$34:$K$777,СВЦЭМ!$A$34:$A$777,$A403,СВЦЭМ!$B$34:$B$777,D$381)+'СЕТ СН'!$F$16</f>
        <v>0</v>
      </c>
      <c r="E403" s="36">
        <f>SUMIFS(СВЦЭМ!$K$34:$K$777,СВЦЭМ!$A$34:$A$777,$A403,СВЦЭМ!$B$34:$B$777,E$381)+'СЕТ СН'!$F$16</f>
        <v>0</v>
      </c>
      <c r="F403" s="36">
        <f>SUMIFS(СВЦЭМ!$K$34:$K$777,СВЦЭМ!$A$34:$A$777,$A403,СВЦЭМ!$B$34:$B$777,F$381)+'СЕТ СН'!$F$16</f>
        <v>0</v>
      </c>
      <c r="G403" s="36">
        <f>SUMIFS(СВЦЭМ!$K$34:$K$777,СВЦЭМ!$A$34:$A$777,$A403,СВЦЭМ!$B$34:$B$777,G$381)+'СЕТ СН'!$F$16</f>
        <v>0</v>
      </c>
      <c r="H403" s="36">
        <f>SUMIFS(СВЦЭМ!$K$34:$K$777,СВЦЭМ!$A$34:$A$777,$A403,СВЦЭМ!$B$34:$B$777,H$381)+'СЕТ СН'!$F$16</f>
        <v>0</v>
      </c>
      <c r="I403" s="36">
        <f>SUMIFS(СВЦЭМ!$K$34:$K$777,СВЦЭМ!$A$34:$A$777,$A403,СВЦЭМ!$B$34:$B$777,I$381)+'СЕТ СН'!$F$16</f>
        <v>0</v>
      </c>
      <c r="J403" s="36">
        <f>SUMIFS(СВЦЭМ!$K$34:$K$777,СВЦЭМ!$A$34:$A$777,$A403,СВЦЭМ!$B$34:$B$777,J$381)+'СЕТ СН'!$F$16</f>
        <v>0</v>
      </c>
      <c r="K403" s="36">
        <f>SUMIFS(СВЦЭМ!$K$34:$K$777,СВЦЭМ!$A$34:$A$777,$A403,СВЦЭМ!$B$34:$B$777,K$381)+'СЕТ СН'!$F$16</f>
        <v>0</v>
      </c>
      <c r="L403" s="36">
        <f>SUMIFS(СВЦЭМ!$K$34:$K$777,СВЦЭМ!$A$34:$A$777,$A403,СВЦЭМ!$B$34:$B$777,L$381)+'СЕТ СН'!$F$16</f>
        <v>0</v>
      </c>
      <c r="M403" s="36">
        <f>SUMIFS(СВЦЭМ!$K$34:$K$777,СВЦЭМ!$A$34:$A$777,$A403,СВЦЭМ!$B$34:$B$777,M$381)+'СЕТ СН'!$F$16</f>
        <v>0</v>
      </c>
      <c r="N403" s="36">
        <f>SUMIFS(СВЦЭМ!$K$34:$K$777,СВЦЭМ!$A$34:$A$777,$A403,СВЦЭМ!$B$34:$B$777,N$381)+'СЕТ СН'!$F$16</f>
        <v>0</v>
      </c>
      <c r="O403" s="36">
        <f>SUMIFS(СВЦЭМ!$K$34:$K$777,СВЦЭМ!$A$34:$A$777,$A403,СВЦЭМ!$B$34:$B$777,O$381)+'СЕТ СН'!$F$16</f>
        <v>0</v>
      </c>
      <c r="P403" s="36">
        <f>SUMIFS(СВЦЭМ!$K$34:$K$777,СВЦЭМ!$A$34:$A$777,$A403,СВЦЭМ!$B$34:$B$777,P$381)+'СЕТ СН'!$F$16</f>
        <v>0</v>
      </c>
      <c r="Q403" s="36">
        <f>SUMIFS(СВЦЭМ!$K$34:$K$777,СВЦЭМ!$A$34:$A$777,$A403,СВЦЭМ!$B$34:$B$777,Q$381)+'СЕТ СН'!$F$16</f>
        <v>0</v>
      </c>
      <c r="R403" s="36">
        <f>SUMIFS(СВЦЭМ!$K$34:$K$777,СВЦЭМ!$A$34:$A$777,$A403,СВЦЭМ!$B$34:$B$777,R$381)+'СЕТ СН'!$F$16</f>
        <v>0</v>
      </c>
      <c r="S403" s="36">
        <f>SUMIFS(СВЦЭМ!$K$34:$K$777,СВЦЭМ!$A$34:$A$777,$A403,СВЦЭМ!$B$34:$B$777,S$381)+'СЕТ СН'!$F$16</f>
        <v>0</v>
      </c>
      <c r="T403" s="36">
        <f>SUMIFS(СВЦЭМ!$K$34:$K$777,СВЦЭМ!$A$34:$A$777,$A403,СВЦЭМ!$B$34:$B$777,T$381)+'СЕТ СН'!$F$16</f>
        <v>0</v>
      </c>
      <c r="U403" s="36">
        <f>SUMIFS(СВЦЭМ!$K$34:$K$777,СВЦЭМ!$A$34:$A$777,$A403,СВЦЭМ!$B$34:$B$777,U$381)+'СЕТ СН'!$F$16</f>
        <v>0</v>
      </c>
      <c r="V403" s="36">
        <f>SUMIFS(СВЦЭМ!$K$34:$K$777,СВЦЭМ!$A$34:$A$777,$A403,СВЦЭМ!$B$34:$B$777,V$381)+'СЕТ СН'!$F$16</f>
        <v>0</v>
      </c>
      <c r="W403" s="36">
        <f>SUMIFS(СВЦЭМ!$K$34:$K$777,СВЦЭМ!$A$34:$A$777,$A403,СВЦЭМ!$B$34:$B$777,W$381)+'СЕТ СН'!$F$16</f>
        <v>0</v>
      </c>
      <c r="X403" s="36">
        <f>SUMIFS(СВЦЭМ!$K$34:$K$777,СВЦЭМ!$A$34:$A$777,$A403,СВЦЭМ!$B$34:$B$777,X$381)+'СЕТ СН'!$F$16</f>
        <v>0</v>
      </c>
      <c r="Y403" s="36">
        <f>SUMIFS(СВЦЭМ!$K$34:$K$777,СВЦЭМ!$A$34:$A$777,$A403,СВЦЭМ!$B$34:$B$777,Y$381)+'СЕТ СН'!$F$16</f>
        <v>0</v>
      </c>
    </row>
    <row r="404" spans="1:26" ht="15.75" hidden="1" x14ac:dyDescent="0.2">
      <c r="A404" s="35">
        <f t="shared" si="11"/>
        <v>44250</v>
      </c>
      <c r="B404" s="36">
        <f>SUMIFS(СВЦЭМ!$K$34:$K$777,СВЦЭМ!$A$34:$A$777,$A404,СВЦЭМ!$B$34:$B$777,B$381)+'СЕТ СН'!$F$16</f>
        <v>0</v>
      </c>
      <c r="C404" s="36">
        <f>SUMIFS(СВЦЭМ!$K$34:$K$777,СВЦЭМ!$A$34:$A$777,$A404,СВЦЭМ!$B$34:$B$777,C$381)+'СЕТ СН'!$F$16</f>
        <v>0</v>
      </c>
      <c r="D404" s="36">
        <f>SUMIFS(СВЦЭМ!$K$34:$K$777,СВЦЭМ!$A$34:$A$777,$A404,СВЦЭМ!$B$34:$B$777,D$381)+'СЕТ СН'!$F$16</f>
        <v>0</v>
      </c>
      <c r="E404" s="36">
        <f>SUMIFS(СВЦЭМ!$K$34:$K$777,СВЦЭМ!$A$34:$A$777,$A404,СВЦЭМ!$B$34:$B$777,E$381)+'СЕТ СН'!$F$16</f>
        <v>0</v>
      </c>
      <c r="F404" s="36">
        <f>SUMIFS(СВЦЭМ!$K$34:$K$777,СВЦЭМ!$A$34:$A$777,$A404,СВЦЭМ!$B$34:$B$777,F$381)+'СЕТ СН'!$F$16</f>
        <v>0</v>
      </c>
      <c r="G404" s="36">
        <f>SUMIFS(СВЦЭМ!$K$34:$K$777,СВЦЭМ!$A$34:$A$777,$A404,СВЦЭМ!$B$34:$B$777,G$381)+'СЕТ СН'!$F$16</f>
        <v>0</v>
      </c>
      <c r="H404" s="36">
        <f>SUMIFS(СВЦЭМ!$K$34:$K$777,СВЦЭМ!$A$34:$A$777,$A404,СВЦЭМ!$B$34:$B$777,H$381)+'СЕТ СН'!$F$16</f>
        <v>0</v>
      </c>
      <c r="I404" s="36">
        <f>SUMIFS(СВЦЭМ!$K$34:$K$777,СВЦЭМ!$A$34:$A$777,$A404,СВЦЭМ!$B$34:$B$777,I$381)+'СЕТ СН'!$F$16</f>
        <v>0</v>
      </c>
      <c r="J404" s="36">
        <f>SUMIFS(СВЦЭМ!$K$34:$K$777,СВЦЭМ!$A$34:$A$777,$A404,СВЦЭМ!$B$34:$B$777,J$381)+'СЕТ СН'!$F$16</f>
        <v>0</v>
      </c>
      <c r="K404" s="36">
        <f>SUMIFS(СВЦЭМ!$K$34:$K$777,СВЦЭМ!$A$34:$A$777,$A404,СВЦЭМ!$B$34:$B$777,K$381)+'СЕТ СН'!$F$16</f>
        <v>0</v>
      </c>
      <c r="L404" s="36">
        <f>SUMIFS(СВЦЭМ!$K$34:$K$777,СВЦЭМ!$A$34:$A$777,$A404,СВЦЭМ!$B$34:$B$777,L$381)+'СЕТ СН'!$F$16</f>
        <v>0</v>
      </c>
      <c r="M404" s="36">
        <f>SUMIFS(СВЦЭМ!$K$34:$K$777,СВЦЭМ!$A$34:$A$777,$A404,СВЦЭМ!$B$34:$B$777,M$381)+'СЕТ СН'!$F$16</f>
        <v>0</v>
      </c>
      <c r="N404" s="36">
        <f>SUMIFS(СВЦЭМ!$K$34:$K$777,СВЦЭМ!$A$34:$A$777,$A404,СВЦЭМ!$B$34:$B$777,N$381)+'СЕТ СН'!$F$16</f>
        <v>0</v>
      </c>
      <c r="O404" s="36">
        <f>SUMIFS(СВЦЭМ!$K$34:$K$777,СВЦЭМ!$A$34:$A$777,$A404,СВЦЭМ!$B$34:$B$777,O$381)+'СЕТ СН'!$F$16</f>
        <v>0</v>
      </c>
      <c r="P404" s="36">
        <f>SUMIFS(СВЦЭМ!$K$34:$K$777,СВЦЭМ!$A$34:$A$777,$A404,СВЦЭМ!$B$34:$B$777,P$381)+'СЕТ СН'!$F$16</f>
        <v>0</v>
      </c>
      <c r="Q404" s="36">
        <f>SUMIFS(СВЦЭМ!$K$34:$K$777,СВЦЭМ!$A$34:$A$777,$A404,СВЦЭМ!$B$34:$B$777,Q$381)+'СЕТ СН'!$F$16</f>
        <v>0</v>
      </c>
      <c r="R404" s="36">
        <f>SUMIFS(СВЦЭМ!$K$34:$K$777,СВЦЭМ!$A$34:$A$777,$A404,СВЦЭМ!$B$34:$B$777,R$381)+'СЕТ СН'!$F$16</f>
        <v>0</v>
      </c>
      <c r="S404" s="36">
        <f>SUMIFS(СВЦЭМ!$K$34:$K$777,СВЦЭМ!$A$34:$A$777,$A404,СВЦЭМ!$B$34:$B$777,S$381)+'СЕТ СН'!$F$16</f>
        <v>0</v>
      </c>
      <c r="T404" s="36">
        <f>SUMIFS(СВЦЭМ!$K$34:$K$777,СВЦЭМ!$A$34:$A$777,$A404,СВЦЭМ!$B$34:$B$777,T$381)+'СЕТ СН'!$F$16</f>
        <v>0</v>
      </c>
      <c r="U404" s="36">
        <f>SUMIFS(СВЦЭМ!$K$34:$K$777,СВЦЭМ!$A$34:$A$777,$A404,СВЦЭМ!$B$34:$B$777,U$381)+'СЕТ СН'!$F$16</f>
        <v>0</v>
      </c>
      <c r="V404" s="36">
        <f>SUMIFS(СВЦЭМ!$K$34:$K$777,СВЦЭМ!$A$34:$A$777,$A404,СВЦЭМ!$B$34:$B$777,V$381)+'СЕТ СН'!$F$16</f>
        <v>0</v>
      </c>
      <c r="W404" s="36">
        <f>SUMIFS(СВЦЭМ!$K$34:$K$777,СВЦЭМ!$A$34:$A$777,$A404,СВЦЭМ!$B$34:$B$777,W$381)+'СЕТ СН'!$F$16</f>
        <v>0</v>
      </c>
      <c r="X404" s="36">
        <f>SUMIFS(СВЦЭМ!$K$34:$K$777,СВЦЭМ!$A$34:$A$777,$A404,СВЦЭМ!$B$34:$B$777,X$381)+'СЕТ СН'!$F$16</f>
        <v>0</v>
      </c>
      <c r="Y404" s="36">
        <f>SUMIFS(СВЦЭМ!$K$34:$K$777,СВЦЭМ!$A$34:$A$777,$A404,СВЦЭМ!$B$34:$B$777,Y$381)+'СЕТ СН'!$F$16</f>
        <v>0</v>
      </c>
    </row>
    <row r="405" spans="1:26" ht="15.75" hidden="1" x14ac:dyDescent="0.2">
      <c r="A405" s="35">
        <f t="shared" si="11"/>
        <v>44251</v>
      </c>
      <c r="B405" s="36">
        <f>SUMIFS(СВЦЭМ!$K$34:$K$777,СВЦЭМ!$A$34:$A$777,$A405,СВЦЭМ!$B$34:$B$777,B$381)+'СЕТ СН'!$F$16</f>
        <v>0</v>
      </c>
      <c r="C405" s="36">
        <f>SUMIFS(СВЦЭМ!$K$34:$K$777,СВЦЭМ!$A$34:$A$777,$A405,СВЦЭМ!$B$34:$B$777,C$381)+'СЕТ СН'!$F$16</f>
        <v>0</v>
      </c>
      <c r="D405" s="36">
        <f>SUMIFS(СВЦЭМ!$K$34:$K$777,СВЦЭМ!$A$34:$A$777,$A405,СВЦЭМ!$B$34:$B$777,D$381)+'СЕТ СН'!$F$16</f>
        <v>0</v>
      </c>
      <c r="E405" s="36">
        <f>SUMIFS(СВЦЭМ!$K$34:$K$777,СВЦЭМ!$A$34:$A$777,$A405,СВЦЭМ!$B$34:$B$777,E$381)+'СЕТ СН'!$F$16</f>
        <v>0</v>
      </c>
      <c r="F405" s="36">
        <f>SUMIFS(СВЦЭМ!$K$34:$K$777,СВЦЭМ!$A$34:$A$777,$A405,СВЦЭМ!$B$34:$B$777,F$381)+'СЕТ СН'!$F$16</f>
        <v>0</v>
      </c>
      <c r="G405" s="36">
        <f>SUMIFS(СВЦЭМ!$K$34:$K$777,СВЦЭМ!$A$34:$A$777,$A405,СВЦЭМ!$B$34:$B$777,G$381)+'СЕТ СН'!$F$16</f>
        <v>0</v>
      </c>
      <c r="H405" s="36">
        <f>SUMIFS(СВЦЭМ!$K$34:$K$777,СВЦЭМ!$A$34:$A$777,$A405,СВЦЭМ!$B$34:$B$777,H$381)+'СЕТ СН'!$F$16</f>
        <v>0</v>
      </c>
      <c r="I405" s="36">
        <f>SUMIFS(СВЦЭМ!$K$34:$K$777,СВЦЭМ!$A$34:$A$777,$A405,СВЦЭМ!$B$34:$B$777,I$381)+'СЕТ СН'!$F$16</f>
        <v>0</v>
      </c>
      <c r="J405" s="36">
        <f>SUMIFS(СВЦЭМ!$K$34:$K$777,СВЦЭМ!$A$34:$A$777,$A405,СВЦЭМ!$B$34:$B$777,J$381)+'СЕТ СН'!$F$16</f>
        <v>0</v>
      </c>
      <c r="K405" s="36">
        <f>SUMIFS(СВЦЭМ!$K$34:$K$777,СВЦЭМ!$A$34:$A$777,$A405,СВЦЭМ!$B$34:$B$777,K$381)+'СЕТ СН'!$F$16</f>
        <v>0</v>
      </c>
      <c r="L405" s="36">
        <f>SUMIFS(СВЦЭМ!$K$34:$K$777,СВЦЭМ!$A$34:$A$777,$A405,СВЦЭМ!$B$34:$B$777,L$381)+'СЕТ СН'!$F$16</f>
        <v>0</v>
      </c>
      <c r="M405" s="36">
        <f>SUMIFS(СВЦЭМ!$K$34:$K$777,СВЦЭМ!$A$34:$A$777,$A405,СВЦЭМ!$B$34:$B$777,M$381)+'СЕТ СН'!$F$16</f>
        <v>0</v>
      </c>
      <c r="N405" s="36">
        <f>SUMIFS(СВЦЭМ!$K$34:$K$777,СВЦЭМ!$A$34:$A$777,$A405,СВЦЭМ!$B$34:$B$777,N$381)+'СЕТ СН'!$F$16</f>
        <v>0</v>
      </c>
      <c r="O405" s="36">
        <f>SUMIFS(СВЦЭМ!$K$34:$K$777,СВЦЭМ!$A$34:$A$777,$A405,СВЦЭМ!$B$34:$B$777,O$381)+'СЕТ СН'!$F$16</f>
        <v>0</v>
      </c>
      <c r="P405" s="36">
        <f>SUMIFS(СВЦЭМ!$K$34:$K$777,СВЦЭМ!$A$34:$A$777,$A405,СВЦЭМ!$B$34:$B$777,P$381)+'СЕТ СН'!$F$16</f>
        <v>0</v>
      </c>
      <c r="Q405" s="36">
        <f>SUMIFS(СВЦЭМ!$K$34:$K$777,СВЦЭМ!$A$34:$A$777,$A405,СВЦЭМ!$B$34:$B$777,Q$381)+'СЕТ СН'!$F$16</f>
        <v>0</v>
      </c>
      <c r="R405" s="36">
        <f>SUMIFS(СВЦЭМ!$K$34:$K$777,СВЦЭМ!$A$34:$A$777,$A405,СВЦЭМ!$B$34:$B$777,R$381)+'СЕТ СН'!$F$16</f>
        <v>0</v>
      </c>
      <c r="S405" s="36">
        <f>SUMIFS(СВЦЭМ!$K$34:$K$777,СВЦЭМ!$A$34:$A$777,$A405,СВЦЭМ!$B$34:$B$777,S$381)+'СЕТ СН'!$F$16</f>
        <v>0</v>
      </c>
      <c r="T405" s="36">
        <f>SUMIFS(СВЦЭМ!$K$34:$K$777,СВЦЭМ!$A$34:$A$777,$A405,СВЦЭМ!$B$34:$B$777,T$381)+'СЕТ СН'!$F$16</f>
        <v>0</v>
      </c>
      <c r="U405" s="36">
        <f>SUMIFS(СВЦЭМ!$K$34:$K$777,СВЦЭМ!$A$34:$A$777,$A405,СВЦЭМ!$B$34:$B$777,U$381)+'СЕТ СН'!$F$16</f>
        <v>0</v>
      </c>
      <c r="V405" s="36">
        <f>SUMIFS(СВЦЭМ!$K$34:$K$777,СВЦЭМ!$A$34:$A$777,$A405,СВЦЭМ!$B$34:$B$777,V$381)+'СЕТ СН'!$F$16</f>
        <v>0</v>
      </c>
      <c r="W405" s="36">
        <f>SUMIFS(СВЦЭМ!$K$34:$K$777,СВЦЭМ!$A$34:$A$777,$A405,СВЦЭМ!$B$34:$B$777,W$381)+'СЕТ СН'!$F$16</f>
        <v>0</v>
      </c>
      <c r="X405" s="36">
        <f>SUMIFS(СВЦЭМ!$K$34:$K$777,СВЦЭМ!$A$34:$A$777,$A405,СВЦЭМ!$B$34:$B$777,X$381)+'СЕТ СН'!$F$16</f>
        <v>0</v>
      </c>
      <c r="Y405" s="36">
        <f>SUMIFS(СВЦЭМ!$K$34:$K$777,СВЦЭМ!$A$34:$A$777,$A405,СВЦЭМ!$B$34:$B$777,Y$381)+'СЕТ СН'!$F$16</f>
        <v>0</v>
      </c>
    </row>
    <row r="406" spans="1:26" ht="15.75" hidden="1" x14ac:dyDescent="0.2">
      <c r="A406" s="35">
        <f t="shared" si="11"/>
        <v>44252</v>
      </c>
      <c r="B406" s="36">
        <f>SUMIFS(СВЦЭМ!$K$34:$K$777,СВЦЭМ!$A$34:$A$777,$A406,СВЦЭМ!$B$34:$B$777,B$381)+'СЕТ СН'!$F$16</f>
        <v>0</v>
      </c>
      <c r="C406" s="36">
        <f>SUMIFS(СВЦЭМ!$K$34:$K$777,СВЦЭМ!$A$34:$A$777,$A406,СВЦЭМ!$B$34:$B$777,C$381)+'СЕТ СН'!$F$16</f>
        <v>0</v>
      </c>
      <c r="D406" s="36">
        <f>SUMIFS(СВЦЭМ!$K$34:$K$777,СВЦЭМ!$A$34:$A$777,$A406,СВЦЭМ!$B$34:$B$777,D$381)+'СЕТ СН'!$F$16</f>
        <v>0</v>
      </c>
      <c r="E406" s="36">
        <f>SUMIFS(СВЦЭМ!$K$34:$K$777,СВЦЭМ!$A$34:$A$777,$A406,СВЦЭМ!$B$34:$B$777,E$381)+'СЕТ СН'!$F$16</f>
        <v>0</v>
      </c>
      <c r="F406" s="36">
        <f>SUMIFS(СВЦЭМ!$K$34:$K$777,СВЦЭМ!$A$34:$A$777,$A406,СВЦЭМ!$B$34:$B$777,F$381)+'СЕТ СН'!$F$16</f>
        <v>0</v>
      </c>
      <c r="G406" s="36">
        <f>SUMIFS(СВЦЭМ!$K$34:$K$777,СВЦЭМ!$A$34:$A$777,$A406,СВЦЭМ!$B$34:$B$777,G$381)+'СЕТ СН'!$F$16</f>
        <v>0</v>
      </c>
      <c r="H406" s="36">
        <f>SUMIFS(СВЦЭМ!$K$34:$K$777,СВЦЭМ!$A$34:$A$777,$A406,СВЦЭМ!$B$34:$B$777,H$381)+'СЕТ СН'!$F$16</f>
        <v>0</v>
      </c>
      <c r="I406" s="36">
        <f>SUMIFS(СВЦЭМ!$K$34:$K$777,СВЦЭМ!$A$34:$A$777,$A406,СВЦЭМ!$B$34:$B$777,I$381)+'СЕТ СН'!$F$16</f>
        <v>0</v>
      </c>
      <c r="J406" s="36">
        <f>SUMIFS(СВЦЭМ!$K$34:$K$777,СВЦЭМ!$A$34:$A$777,$A406,СВЦЭМ!$B$34:$B$777,J$381)+'СЕТ СН'!$F$16</f>
        <v>0</v>
      </c>
      <c r="K406" s="36">
        <f>SUMIFS(СВЦЭМ!$K$34:$K$777,СВЦЭМ!$A$34:$A$777,$A406,СВЦЭМ!$B$34:$B$777,K$381)+'СЕТ СН'!$F$16</f>
        <v>0</v>
      </c>
      <c r="L406" s="36">
        <f>SUMIFS(СВЦЭМ!$K$34:$K$777,СВЦЭМ!$A$34:$A$777,$A406,СВЦЭМ!$B$34:$B$777,L$381)+'СЕТ СН'!$F$16</f>
        <v>0</v>
      </c>
      <c r="M406" s="36">
        <f>SUMIFS(СВЦЭМ!$K$34:$K$777,СВЦЭМ!$A$34:$A$777,$A406,СВЦЭМ!$B$34:$B$777,M$381)+'СЕТ СН'!$F$16</f>
        <v>0</v>
      </c>
      <c r="N406" s="36">
        <f>SUMIFS(СВЦЭМ!$K$34:$K$777,СВЦЭМ!$A$34:$A$777,$A406,СВЦЭМ!$B$34:$B$777,N$381)+'СЕТ СН'!$F$16</f>
        <v>0</v>
      </c>
      <c r="O406" s="36">
        <f>SUMIFS(СВЦЭМ!$K$34:$K$777,СВЦЭМ!$A$34:$A$777,$A406,СВЦЭМ!$B$34:$B$777,O$381)+'СЕТ СН'!$F$16</f>
        <v>0</v>
      </c>
      <c r="P406" s="36">
        <f>SUMIFS(СВЦЭМ!$K$34:$K$777,СВЦЭМ!$A$34:$A$777,$A406,СВЦЭМ!$B$34:$B$777,P$381)+'СЕТ СН'!$F$16</f>
        <v>0</v>
      </c>
      <c r="Q406" s="36">
        <f>SUMIFS(СВЦЭМ!$K$34:$K$777,СВЦЭМ!$A$34:$A$777,$A406,СВЦЭМ!$B$34:$B$777,Q$381)+'СЕТ СН'!$F$16</f>
        <v>0</v>
      </c>
      <c r="R406" s="36">
        <f>SUMIFS(СВЦЭМ!$K$34:$K$777,СВЦЭМ!$A$34:$A$777,$A406,СВЦЭМ!$B$34:$B$777,R$381)+'СЕТ СН'!$F$16</f>
        <v>0</v>
      </c>
      <c r="S406" s="36">
        <f>SUMIFS(СВЦЭМ!$K$34:$K$777,СВЦЭМ!$A$34:$A$777,$A406,СВЦЭМ!$B$34:$B$777,S$381)+'СЕТ СН'!$F$16</f>
        <v>0</v>
      </c>
      <c r="T406" s="36">
        <f>SUMIFS(СВЦЭМ!$K$34:$K$777,СВЦЭМ!$A$34:$A$777,$A406,СВЦЭМ!$B$34:$B$777,T$381)+'СЕТ СН'!$F$16</f>
        <v>0</v>
      </c>
      <c r="U406" s="36">
        <f>SUMIFS(СВЦЭМ!$K$34:$K$777,СВЦЭМ!$A$34:$A$777,$A406,СВЦЭМ!$B$34:$B$777,U$381)+'СЕТ СН'!$F$16</f>
        <v>0</v>
      </c>
      <c r="V406" s="36">
        <f>SUMIFS(СВЦЭМ!$K$34:$K$777,СВЦЭМ!$A$34:$A$777,$A406,СВЦЭМ!$B$34:$B$777,V$381)+'СЕТ СН'!$F$16</f>
        <v>0</v>
      </c>
      <c r="W406" s="36">
        <f>SUMIFS(СВЦЭМ!$K$34:$K$777,СВЦЭМ!$A$34:$A$777,$A406,СВЦЭМ!$B$34:$B$777,W$381)+'СЕТ СН'!$F$16</f>
        <v>0</v>
      </c>
      <c r="X406" s="36">
        <f>SUMIFS(СВЦЭМ!$K$34:$K$777,СВЦЭМ!$A$34:$A$777,$A406,СВЦЭМ!$B$34:$B$777,X$381)+'СЕТ СН'!$F$16</f>
        <v>0</v>
      </c>
      <c r="Y406" s="36">
        <f>SUMIFS(СВЦЭМ!$K$34:$K$777,СВЦЭМ!$A$34:$A$777,$A406,СВЦЭМ!$B$34:$B$777,Y$381)+'СЕТ СН'!$F$16</f>
        <v>0</v>
      </c>
    </row>
    <row r="407" spans="1:26" ht="15.75" hidden="1" x14ac:dyDescent="0.2">
      <c r="A407" s="35">
        <f t="shared" si="11"/>
        <v>44253</v>
      </c>
      <c r="B407" s="36">
        <f>SUMIFS(СВЦЭМ!$K$34:$K$777,СВЦЭМ!$A$34:$A$777,$A407,СВЦЭМ!$B$34:$B$777,B$381)+'СЕТ СН'!$F$16</f>
        <v>0</v>
      </c>
      <c r="C407" s="36">
        <f>SUMIFS(СВЦЭМ!$K$34:$K$777,СВЦЭМ!$A$34:$A$777,$A407,СВЦЭМ!$B$34:$B$777,C$381)+'СЕТ СН'!$F$16</f>
        <v>0</v>
      </c>
      <c r="D407" s="36">
        <f>SUMIFS(СВЦЭМ!$K$34:$K$777,СВЦЭМ!$A$34:$A$777,$A407,СВЦЭМ!$B$34:$B$777,D$381)+'СЕТ СН'!$F$16</f>
        <v>0</v>
      </c>
      <c r="E407" s="36">
        <f>SUMIFS(СВЦЭМ!$K$34:$K$777,СВЦЭМ!$A$34:$A$777,$A407,СВЦЭМ!$B$34:$B$777,E$381)+'СЕТ СН'!$F$16</f>
        <v>0</v>
      </c>
      <c r="F407" s="36">
        <f>SUMIFS(СВЦЭМ!$K$34:$K$777,СВЦЭМ!$A$34:$A$777,$A407,СВЦЭМ!$B$34:$B$777,F$381)+'СЕТ СН'!$F$16</f>
        <v>0</v>
      </c>
      <c r="G407" s="36">
        <f>SUMIFS(СВЦЭМ!$K$34:$K$777,СВЦЭМ!$A$34:$A$777,$A407,СВЦЭМ!$B$34:$B$777,G$381)+'СЕТ СН'!$F$16</f>
        <v>0</v>
      </c>
      <c r="H407" s="36">
        <f>SUMIFS(СВЦЭМ!$K$34:$K$777,СВЦЭМ!$A$34:$A$777,$A407,СВЦЭМ!$B$34:$B$777,H$381)+'СЕТ СН'!$F$16</f>
        <v>0</v>
      </c>
      <c r="I407" s="36">
        <f>SUMIFS(СВЦЭМ!$K$34:$K$777,СВЦЭМ!$A$34:$A$777,$A407,СВЦЭМ!$B$34:$B$777,I$381)+'СЕТ СН'!$F$16</f>
        <v>0</v>
      </c>
      <c r="J407" s="36">
        <f>SUMIFS(СВЦЭМ!$K$34:$K$777,СВЦЭМ!$A$34:$A$777,$A407,СВЦЭМ!$B$34:$B$777,J$381)+'СЕТ СН'!$F$16</f>
        <v>0</v>
      </c>
      <c r="K407" s="36">
        <f>SUMIFS(СВЦЭМ!$K$34:$K$777,СВЦЭМ!$A$34:$A$777,$A407,СВЦЭМ!$B$34:$B$777,K$381)+'СЕТ СН'!$F$16</f>
        <v>0</v>
      </c>
      <c r="L407" s="36">
        <f>SUMIFS(СВЦЭМ!$K$34:$K$777,СВЦЭМ!$A$34:$A$777,$A407,СВЦЭМ!$B$34:$B$777,L$381)+'СЕТ СН'!$F$16</f>
        <v>0</v>
      </c>
      <c r="M407" s="36">
        <f>SUMIFS(СВЦЭМ!$K$34:$K$777,СВЦЭМ!$A$34:$A$777,$A407,СВЦЭМ!$B$34:$B$777,M$381)+'СЕТ СН'!$F$16</f>
        <v>0</v>
      </c>
      <c r="N407" s="36">
        <f>SUMIFS(СВЦЭМ!$K$34:$K$777,СВЦЭМ!$A$34:$A$777,$A407,СВЦЭМ!$B$34:$B$777,N$381)+'СЕТ СН'!$F$16</f>
        <v>0</v>
      </c>
      <c r="O407" s="36">
        <f>SUMIFS(СВЦЭМ!$K$34:$K$777,СВЦЭМ!$A$34:$A$777,$A407,СВЦЭМ!$B$34:$B$777,O$381)+'СЕТ СН'!$F$16</f>
        <v>0</v>
      </c>
      <c r="P407" s="36">
        <f>SUMIFS(СВЦЭМ!$K$34:$K$777,СВЦЭМ!$A$34:$A$777,$A407,СВЦЭМ!$B$34:$B$777,P$381)+'СЕТ СН'!$F$16</f>
        <v>0</v>
      </c>
      <c r="Q407" s="36">
        <f>SUMIFS(СВЦЭМ!$K$34:$K$777,СВЦЭМ!$A$34:$A$777,$A407,СВЦЭМ!$B$34:$B$777,Q$381)+'СЕТ СН'!$F$16</f>
        <v>0</v>
      </c>
      <c r="R407" s="36">
        <f>SUMIFS(СВЦЭМ!$K$34:$K$777,СВЦЭМ!$A$34:$A$777,$A407,СВЦЭМ!$B$34:$B$777,R$381)+'СЕТ СН'!$F$16</f>
        <v>0</v>
      </c>
      <c r="S407" s="36">
        <f>SUMIFS(СВЦЭМ!$K$34:$K$777,СВЦЭМ!$A$34:$A$777,$A407,СВЦЭМ!$B$34:$B$777,S$381)+'СЕТ СН'!$F$16</f>
        <v>0</v>
      </c>
      <c r="T407" s="36">
        <f>SUMIFS(СВЦЭМ!$K$34:$K$777,СВЦЭМ!$A$34:$A$777,$A407,СВЦЭМ!$B$34:$B$777,T$381)+'СЕТ СН'!$F$16</f>
        <v>0</v>
      </c>
      <c r="U407" s="36">
        <f>SUMIFS(СВЦЭМ!$K$34:$K$777,СВЦЭМ!$A$34:$A$777,$A407,СВЦЭМ!$B$34:$B$777,U$381)+'СЕТ СН'!$F$16</f>
        <v>0</v>
      </c>
      <c r="V407" s="36">
        <f>SUMIFS(СВЦЭМ!$K$34:$K$777,СВЦЭМ!$A$34:$A$777,$A407,СВЦЭМ!$B$34:$B$777,V$381)+'СЕТ СН'!$F$16</f>
        <v>0</v>
      </c>
      <c r="W407" s="36">
        <f>SUMIFS(СВЦЭМ!$K$34:$K$777,СВЦЭМ!$A$34:$A$777,$A407,СВЦЭМ!$B$34:$B$777,W$381)+'СЕТ СН'!$F$16</f>
        <v>0</v>
      </c>
      <c r="X407" s="36">
        <f>SUMIFS(СВЦЭМ!$K$34:$K$777,СВЦЭМ!$A$34:$A$777,$A407,СВЦЭМ!$B$34:$B$777,X$381)+'СЕТ СН'!$F$16</f>
        <v>0</v>
      </c>
      <c r="Y407" s="36">
        <f>SUMIFS(СВЦЭМ!$K$34:$K$777,СВЦЭМ!$A$34:$A$777,$A407,СВЦЭМ!$B$34:$B$777,Y$381)+'СЕТ СН'!$F$16</f>
        <v>0</v>
      </c>
    </row>
    <row r="408" spans="1:26" ht="15.75" hidden="1" x14ac:dyDescent="0.2">
      <c r="A408" s="35">
        <f t="shared" si="11"/>
        <v>44254</v>
      </c>
      <c r="B408" s="36">
        <f>SUMIFS(СВЦЭМ!$K$34:$K$777,СВЦЭМ!$A$34:$A$777,$A408,СВЦЭМ!$B$34:$B$777,B$381)+'СЕТ СН'!$F$16</f>
        <v>0</v>
      </c>
      <c r="C408" s="36">
        <f>SUMIFS(СВЦЭМ!$K$34:$K$777,СВЦЭМ!$A$34:$A$777,$A408,СВЦЭМ!$B$34:$B$777,C$381)+'СЕТ СН'!$F$16</f>
        <v>0</v>
      </c>
      <c r="D408" s="36">
        <f>SUMIFS(СВЦЭМ!$K$34:$K$777,СВЦЭМ!$A$34:$A$777,$A408,СВЦЭМ!$B$34:$B$777,D$381)+'СЕТ СН'!$F$16</f>
        <v>0</v>
      </c>
      <c r="E408" s="36">
        <f>SUMIFS(СВЦЭМ!$K$34:$K$777,СВЦЭМ!$A$34:$A$777,$A408,СВЦЭМ!$B$34:$B$777,E$381)+'СЕТ СН'!$F$16</f>
        <v>0</v>
      </c>
      <c r="F408" s="36">
        <f>SUMIFS(СВЦЭМ!$K$34:$K$777,СВЦЭМ!$A$34:$A$777,$A408,СВЦЭМ!$B$34:$B$777,F$381)+'СЕТ СН'!$F$16</f>
        <v>0</v>
      </c>
      <c r="G408" s="36">
        <f>SUMIFS(СВЦЭМ!$K$34:$K$777,СВЦЭМ!$A$34:$A$777,$A408,СВЦЭМ!$B$34:$B$777,G$381)+'СЕТ СН'!$F$16</f>
        <v>0</v>
      </c>
      <c r="H408" s="36">
        <f>SUMIFS(СВЦЭМ!$K$34:$K$777,СВЦЭМ!$A$34:$A$777,$A408,СВЦЭМ!$B$34:$B$777,H$381)+'СЕТ СН'!$F$16</f>
        <v>0</v>
      </c>
      <c r="I408" s="36">
        <f>SUMIFS(СВЦЭМ!$K$34:$K$777,СВЦЭМ!$A$34:$A$777,$A408,СВЦЭМ!$B$34:$B$777,I$381)+'СЕТ СН'!$F$16</f>
        <v>0</v>
      </c>
      <c r="J408" s="36">
        <f>SUMIFS(СВЦЭМ!$K$34:$K$777,СВЦЭМ!$A$34:$A$777,$A408,СВЦЭМ!$B$34:$B$777,J$381)+'СЕТ СН'!$F$16</f>
        <v>0</v>
      </c>
      <c r="K408" s="36">
        <f>SUMIFS(СВЦЭМ!$K$34:$K$777,СВЦЭМ!$A$34:$A$777,$A408,СВЦЭМ!$B$34:$B$777,K$381)+'СЕТ СН'!$F$16</f>
        <v>0</v>
      </c>
      <c r="L408" s="36">
        <f>SUMIFS(СВЦЭМ!$K$34:$K$777,СВЦЭМ!$A$34:$A$777,$A408,СВЦЭМ!$B$34:$B$777,L$381)+'СЕТ СН'!$F$16</f>
        <v>0</v>
      </c>
      <c r="M408" s="36">
        <f>SUMIFS(СВЦЭМ!$K$34:$K$777,СВЦЭМ!$A$34:$A$777,$A408,СВЦЭМ!$B$34:$B$777,M$381)+'СЕТ СН'!$F$16</f>
        <v>0</v>
      </c>
      <c r="N408" s="36">
        <f>SUMIFS(СВЦЭМ!$K$34:$K$777,СВЦЭМ!$A$34:$A$777,$A408,СВЦЭМ!$B$34:$B$777,N$381)+'СЕТ СН'!$F$16</f>
        <v>0</v>
      </c>
      <c r="O408" s="36">
        <f>SUMIFS(СВЦЭМ!$K$34:$K$777,СВЦЭМ!$A$34:$A$777,$A408,СВЦЭМ!$B$34:$B$777,O$381)+'СЕТ СН'!$F$16</f>
        <v>0</v>
      </c>
      <c r="P408" s="36">
        <f>SUMIFS(СВЦЭМ!$K$34:$K$777,СВЦЭМ!$A$34:$A$777,$A408,СВЦЭМ!$B$34:$B$777,P$381)+'СЕТ СН'!$F$16</f>
        <v>0</v>
      </c>
      <c r="Q408" s="36">
        <f>SUMIFS(СВЦЭМ!$K$34:$K$777,СВЦЭМ!$A$34:$A$777,$A408,СВЦЭМ!$B$34:$B$777,Q$381)+'СЕТ СН'!$F$16</f>
        <v>0</v>
      </c>
      <c r="R408" s="36">
        <f>SUMIFS(СВЦЭМ!$K$34:$K$777,СВЦЭМ!$A$34:$A$777,$A408,СВЦЭМ!$B$34:$B$777,R$381)+'СЕТ СН'!$F$16</f>
        <v>0</v>
      </c>
      <c r="S408" s="36">
        <f>SUMIFS(СВЦЭМ!$K$34:$K$777,СВЦЭМ!$A$34:$A$777,$A408,СВЦЭМ!$B$34:$B$777,S$381)+'СЕТ СН'!$F$16</f>
        <v>0</v>
      </c>
      <c r="T408" s="36">
        <f>SUMIFS(СВЦЭМ!$K$34:$K$777,СВЦЭМ!$A$34:$A$777,$A408,СВЦЭМ!$B$34:$B$777,T$381)+'СЕТ СН'!$F$16</f>
        <v>0</v>
      </c>
      <c r="U408" s="36">
        <f>SUMIFS(СВЦЭМ!$K$34:$K$777,СВЦЭМ!$A$34:$A$777,$A408,СВЦЭМ!$B$34:$B$777,U$381)+'СЕТ СН'!$F$16</f>
        <v>0</v>
      </c>
      <c r="V408" s="36">
        <f>SUMIFS(СВЦЭМ!$K$34:$K$777,СВЦЭМ!$A$34:$A$777,$A408,СВЦЭМ!$B$34:$B$777,V$381)+'СЕТ СН'!$F$16</f>
        <v>0</v>
      </c>
      <c r="W408" s="36">
        <f>SUMIFS(СВЦЭМ!$K$34:$K$777,СВЦЭМ!$A$34:$A$777,$A408,СВЦЭМ!$B$34:$B$777,W$381)+'СЕТ СН'!$F$16</f>
        <v>0</v>
      </c>
      <c r="X408" s="36">
        <f>SUMIFS(СВЦЭМ!$K$34:$K$777,СВЦЭМ!$A$34:$A$777,$A408,СВЦЭМ!$B$34:$B$777,X$381)+'СЕТ СН'!$F$16</f>
        <v>0</v>
      </c>
      <c r="Y408" s="36">
        <f>SUMIFS(СВЦЭМ!$K$34:$K$777,СВЦЭМ!$A$34:$A$777,$A408,СВЦЭМ!$B$34:$B$777,Y$381)+'СЕТ СН'!$F$16</f>
        <v>0</v>
      </c>
    </row>
    <row r="409" spans="1:26" ht="15.75" hidden="1" x14ac:dyDescent="0.2">
      <c r="A409" s="35">
        <f t="shared" si="11"/>
        <v>44255</v>
      </c>
      <c r="B409" s="36">
        <f>SUMIFS(СВЦЭМ!$K$34:$K$777,СВЦЭМ!$A$34:$A$777,$A409,СВЦЭМ!$B$34:$B$777,B$381)+'СЕТ СН'!$F$16</f>
        <v>0</v>
      </c>
      <c r="C409" s="36">
        <f>SUMIFS(СВЦЭМ!$K$34:$K$777,СВЦЭМ!$A$34:$A$777,$A409,СВЦЭМ!$B$34:$B$777,C$381)+'СЕТ СН'!$F$16</f>
        <v>0</v>
      </c>
      <c r="D409" s="36">
        <f>SUMIFS(СВЦЭМ!$K$34:$K$777,СВЦЭМ!$A$34:$A$777,$A409,СВЦЭМ!$B$34:$B$777,D$381)+'СЕТ СН'!$F$16</f>
        <v>0</v>
      </c>
      <c r="E409" s="36">
        <f>SUMIFS(СВЦЭМ!$K$34:$K$777,СВЦЭМ!$A$34:$A$777,$A409,СВЦЭМ!$B$34:$B$777,E$381)+'СЕТ СН'!$F$16</f>
        <v>0</v>
      </c>
      <c r="F409" s="36">
        <f>SUMIFS(СВЦЭМ!$K$34:$K$777,СВЦЭМ!$A$34:$A$777,$A409,СВЦЭМ!$B$34:$B$777,F$381)+'СЕТ СН'!$F$16</f>
        <v>0</v>
      </c>
      <c r="G409" s="36">
        <f>SUMIFS(СВЦЭМ!$K$34:$K$777,СВЦЭМ!$A$34:$A$777,$A409,СВЦЭМ!$B$34:$B$777,G$381)+'СЕТ СН'!$F$16</f>
        <v>0</v>
      </c>
      <c r="H409" s="36">
        <f>SUMIFS(СВЦЭМ!$K$34:$K$777,СВЦЭМ!$A$34:$A$777,$A409,СВЦЭМ!$B$34:$B$777,H$381)+'СЕТ СН'!$F$16</f>
        <v>0</v>
      </c>
      <c r="I409" s="36">
        <f>SUMIFS(СВЦЭМ!$K$34:$K$777,СВЦЭМ!$A$34:$A$777,$A409,СВЦЭМ!$B$34:$B$777,I$381)+'СЕТ СН'!$F$16</f>
        <v>0</v>
      </c>
      <c r="J409" s="36">
        <f>SUMIFS(СВЦЭМ!$K$34:$K$777,СВЦЭМ!$A$34:$A$777,$A409,СВЦЭМ!$B$34:$B$777,J$381)+'СЕТ СН'!$F$16</f>
        <v>0</v>
      </c>
      <c r="K409" s="36">
        <f>SUMIFS(СВЦЭМ!$K$34:$K$777,СВЦЭМ!$A$34:$A$777,$A409,СВЦЭМ!$B$34:$B$777,K$381)+'СЕТ СН'!$F$16</f>
        <v>0</v>
      </c>
      <c r="L409" s="36">
        <f>SUMIFS(СВЦЭМ!$K$34:$K$777,СВЦЭМ!$A$34:$A$777,$A409,СВЦЭМ!$B$34:$B$777,L$381)+'СЕТ СН'!$F$16</f>
        <v>0</v>
      </c>
      <c r="M409" s="36">
        <f>SUMIFS(СВЦЭМ!$K$34:$K$777,СВЦЭМ!$A$34:$A$777,$A409,СВЦЭМ!$B$34:$B$777,M$381)+'СЕТ СН'!$F$16</f>
        <v>0</v>
      </c>
      <c r="N409" s="36">
        <f>SUMIFS(СВЦЭМ!$K$34:$K$777,СВЦЭМ!$A$34:$A$777,$A409,СВЦЭМ!$B$34:$B$777,N$381)+'СЕТ СН'!$F$16</f>
        <v>0</v>
      </c>
      <c r="O409" s="36">
        <f>SUMIFS(СВЦЭМ!$K$34:$K$777,СВЦЭМ!$A$34:$A$777,$A409,СВЦЭМ!$B$34:$B$777,O$381)+'СЕТ СН'!$F$16</f>
        <v>0</v>
      </c>
      <c r="P409" s="36">
        <f>SUMIFS(СВЦЭМ!$K$34:$K$777,СВЦЭМ!$A$34:$A$777,$A409,СВЦЭМ!$B$34:$B$777,P$381)+'СЕТ СН'!$F$16</f>
        <v>0</v>
      </c>
      <c r="Q409" s="36">
        <f>SUMIFS(СВЦЭМ!$K$34:$K$777,СВЦЭМ!$A$34:$A$777,$A409,СВЦЭМ!$B$34:$B$777,Q$381)+'СЕТ СН'!$F$16</f>
        <v>0</v>
      </c>
      <c r="R409" s="36">
        <f>SUMIFS(СВЦЭМ!$K$34:$K$777,СВЦЭМ!$A$34:$A$777,$A409,СВЦЭМ!$B$34:$B$777,R$381)+'СЕТ СН'!$F$16</f>
        <v>0</v>
      </c>
      <c r="S409" s="36">
        <f>SUMIFS(СВЦЭМ!$K$34:$K$777,СВЦЭМ!$A$34:$A$777,$A409,СВЦЭМ!$B$34:$B$777,S$381)+'СЕТ СН'!$F$16</f>
        <v>0</v>
      </c>
      <c r="T409" s="36">
        <f>SUMIFS(СВЦЭМ!$K$34:$K$777,СВЦЭМ!$A$34:$A$777,$A409,СВЦЭМ!$B$34:$B$777,T$381)+'СЕТ СН'!$F$16</f>
        <v>0</v>
      </c>
      <c r="U409" s="36">
        <f>SUMIFS(СВЦЭМ!$K$34:$K$777,СВЦЭМ!$A$34:$A$777,$A409,СВЦЭМ!$B$34:$B$777,U$381)+'СЕТ СН'!$F$16</f>
        <v>0</v>
      </c>
      <c r="V409" s="36">
        <f>SUMIFS(СВЦЭМ!$K$34:$K$777,СВЦЭМ!$A$34:$A$777,$A409,СВЦЭМ!$B$34:$B$777,V$381)+'СЕТ СН'!$F$16</f>
        <v>0</v>
      </c>
      <c r="W409" s="36">
        <f>SUMIFS(СВЦЭМ!$K$34:$K$777,СВЦЭМ!$A$34:$A$777,$A409,СВЦЭМ!$B$34:$B$777,W$381)+'СЕТ СН'!$F$16</f>
        <v>0</v>
      </c>
      <c r="X409" s="36">
        <f>SUMIFS(СВЦЭМ!$K$34:$K$777,СВЦЭМ!$A$34:$A$777,$A409,СВЦЭМ!$B$34:$B$777,X$381)+'СЕТ СН'!$F$16</f>
        <v>0</v>
      </c>
      <c r="Y409" s="36">
        <f>SUMIFS(СВЦЭМ!$K$34:$K$777,СВЦЭМ!$A$34:$A$777,$A409,СВЦЭМ!$B$34:$B$777,Y$381)+'СЕТ СН'!$F$16</f>
        <v>0</v>
      </c>
    </row>
    <row r="410" spans="1:26" ht="15.75" hidden="1" x14ac:dyDescent="0.2">
      <c r="A410" s="35">
        <f t="shared" si="11"/>
        <v>44256</v>
      </c>
      <c r="B410" s="36">
        <f>SUMIFS(СВЦЭМ!$K$34:$K$777,СВЦЭМ!$A$34:$A$777,$A410,СВЦЭМ!$B$34:$B$777,B$381)+'СЕТ СН'!$F$16</f>
        <v>0</v>
      </c>
      <c r="C410" s="36">
        <f>SUMIFS(СВЦЭМ!$K$34:$K$777,СВЦЭМ!$A$34:$A$777,$A410,СВЦЭМ!$B$34:$B$777,C$381)+'СЕТ СН'!$F$16</f>
        <v>0</v>
      </c>
      <c r="D410" s="36">
        <f>SUMIFS(СВЦЭМ!$K$34:$K$777,СВЦЭМ!$A$34:$A$777,$A410,СВЦЭМ!$B$34:$B$777,D$381)+'СЕТ СН'!$F$16</f>
        <v>0</v>
      </c>
      <c r="E410" s="36">
        <f>SUMIFS(СВЦЭМ!$K$34:$K$777,СВЦЭМ!$A$34:$A$777,$A410,СВЦЭМ!$B$34:$B$777,E$381)+'СЕТ СН'!$F$16</f>
        <v>0</v>
      </c>
      <c r="F410" s="36">
        <f>SUMIFS(СВЦЭМ!$K$34:$K$777,СВЦЭМ!$A$34:$A$777,$A410,СВЦЭМ!$B$34:$B$777,F$381)+'СЕТ СН'!$F$16</f>
        <v>0</v>
      </c>
      <c r="G410" s="36">
        <f>SUMIFS(СВЦЭМ!$K$34:$K$777,СВЦЭМ!$A$34:$A$777,$A410,СВЦЭМ!$B$34:$B$777,G$381)+'СЕТ СН'!$F$16</f>
        <v>0</v>
      </c>
      <c r="H410" s="36">
        <f>SUMIFS(СВЦЭМ!$K$34:$K$777,СВЦЭМ!$A$34:$A$777,$A410,СВЦЭМ!$B$34:$B$777,H$381)+'СЕТ СН'!$F$16</f>
        <v>0</v>
      </c>
      <c r="I410" s="36">
        <f>SUMIFS(СВЦЭМ!$K$34:$K$777,СВЦЭМ!$A$34:$A$777,$A410,СВЦЭМ!$B$34:$B$777,I$381)+'СЕТ СН'!$F$16</f>
        <v>0</v>
      </c>
      <c r="J410" s="36">
        <f>SUMIFS(СВЦЭМ!$K$34:$K$777,СВЦЭМ!$A$34:$A$777,$A410,СВЦЭМ!$B$34:$B$777,J$381)+'СЕТ СН'!$F$16</f>
        <v>0</v>
      </c>
      <c r="K410" s="36">
        <f>SUMIFS(СВЦЭМ!$K$34:$K$777,СВЦЭМ!$A$34:$A$777,$A410,СВЦЭМ!$B$34:$B$777,K$381)+'СЕТ СН'!$F$16</f>
        <v>0</v>
      </c>
      <c r="L410" s="36">
        <f>SUMIFS(СВЦЭМ!$K$34:$K$777,СВЦЭМ!$A$34:$A$777,$A410,СВЦЭМ!$B$34:$B$777,L$381)+'СЕТ СН'!$F$16</f>
        <v>0</v>
      </c>
      <c r="M410" s="36">
        <f>SUMIFS(СВЦЭМ!$K$34:$K$777,СВЦЭМ!$A$34:$A$777,$A410,СВЦЭМ!$B$34:$B$777,M$381)+'СЕТ СН'!$F$16</f>
        <v>0</v>
      </c>
      <c r="N410" s="36">
        <f>SUMIFS(СВЦЭМ!$K$34:$K$777,СВЦЭМ!$A$34:$A$777,$A410,СВЦЭМ!$B$34:$B$777,N$381)+'СЕТ СН'!$F$16</f>
        <v>0</v>
      </c>
      <c r="O410" s="36">
        <f>SUMIFS(СВЦЭМ!$K$34:$K$777,СВЦЭМ!$A$34:$A$777,$A410,СВЦЭМ!$B$34:$B$777,O$381)+'СЕТ СН'!$F$16</f>
        <v>0</v>
      </c>
      <c r="P410" s="36">
        <f>SUMIFS(СВЦЭМ!$K$34:$K$777,СВЦЭМ!$A$34:$A$777,$A410,СВЦЭМ!$B$34:$B$777,P$381)+'СЕТ СН'!$F$16</f>
        <v>0</v>
      </c>
      <c r="Q410" s="36">
        <f>SUMIFS(СВЦЭМ!$K$34:$K$777,СВЦЭМ!$A$34:$A$777,$A410,СВЦЭМ!$B$34:$B$777,Q$381)+'СЕТ СН'!$F$16</f>
        <v>0</v>
      </c>
      <c r="R410" s="36">
        <f>SUMIFS(СВЦЭМ!$K$34:$K$777,СВЦЭМ!$A$34:$A$777,$A410,СВЦЭМ!$B$34:$B$777,R$381)+'СЕТ СН'!$F$16</f>
        <v>0</v>
      </c>
      <c r="S410" s="36">
        <f>SUMIFS(СВЦЭМ!$K$34:$K$777,СВЦЭМ!$A$34:$A$777,$A410,СВЦЭМ!$B$34:$B$777,S$381)+'СЕТ СН'!$F$16</f>
        <v>0</v>
      </c>
      <c r="T410" s="36">
        <f>SUMIFS(СВЦЭМ!$K$34:$K$777,СВЦЭМ!$A$34:$A$777,$A410,СВЦЭМ!$B$34:$B$777,T$381)+'СЕТ СН'!$F$16</f>
        <v>0</v>
      </c>
      <c r="U410" s="36">
        <f>SUMIFS(СВЦЭМ!$K$34:$K$777,СВЦЭМ!$A$34:$A$777,$A410,СВЦЭМ!$B$34:$B$777,U$381)+'СЕТ СН'!$F$16</f>
        <v>0</v>
      </c>
      <c r="V410" s="36">
        <f>SUMIFS(СВЦЭМ!$K$34:$K$777,СВЦЭМ!$A$34:$A$777,$A410,СВЦЭМ!$B$34:$B$777,V$381)+'СЕТ СН'!$F$16</f>
        <v>0</v>
      </c>
      <c r="W410" s="36">
        <f>SUMIFS(СВЦЭМ!$K$34:$K$777,СВЦЭМ!$A$34:$A$777,$A410,СВЦЭМ!$B$34:$B$777,W$381)+'СЕТ СН'!$F$16</f>
        <v>0</v>
      </c>
      <c r="X410" s="36">
        <f>SUMIFS(СВЦЭМ!$K$34:$K$777,СВЦЭМ!$A$34:$A$777,$A410,СВЦЭМ!$B$34:$B$777,X$381)+'СЕТ СН'!$F$16</f>
        <v>0</v>
      </c>
      <c r="Y410" s="36">
        <f>SUMIFS(СВЦЭМ!$K$34:$K$777,СВЦЭМ!$A$34:$A$777,$A410,СВЦЭМ!$B$34:$B$777,Y$381)+'СЕТ СН'!$F$16</f>
        <v>0</v>
      </c>
    </row>
    <row r="411" spans="1:26" ht="15.75" hidden="1" x14ac:dyDescent="0.2">
      <c r="A411" s="35">
        <f t="shared" si="11"/>
        <v>44257</v>
      </c>
      <c r="B411" s="36">
        <f>SUMIFS(СВЦЭМ!$K$34:$K$777,СВЦЭМ!$A$34:$A$777,$A411,СВЦЭМ!$B$34:$B$777,B$381)+'СЕТ СН'!$F$16</f>
        <v>0</v>
      </c>
      <c r="C411" s="36">
        <f>SUMIFS(СВЦЭМ!$K$34:$K$777,СВЦЭМ!$A$34:$A$777,$A411,СВЦЭМ!$B$34:$B$777,C$381)+'СЕТ СН'!$F$16</f>
        <v>0</v>
      </c>
      <c r="D411" s="36">
        <f>SUMIFS(СВЦЭМ!$K$34:$K$777,СВЦЭМ!$A$34:$A$777,$A411,СВЦЭМ!$B$34:$B$777,D$381)+'СЕТ СН'!$F$16</f>
        <v>0</v>
      </c>
      <c r="E411" s="36">
        <f>SUMIFS(СВЦЭМ!$K$34:$K$777,СВЦЭМ!$A$34:$A$777,$A411,СВЦЭМ!$B$34:$B$777,E$381)+'СЕТ СН'!$F$16</f>
        <v>0</v>
      </c>
      <c r="F411" s="36">
        <f>SUMIFS(СВЦЭМ!$K$34:$K$777,СВЦЭМ!$A$34:$A$777,$A411,СВЦЭМ!$B$34:$B$777,F$381)+'СЕТ СН'!$F$16</f>
        <v>0</v>
      </c>
      <c r="G411" s="36">
        <f>SUMIFS(СВЦЭМ!$K$34:$K$777,СВЦЭМ!$A$34:$A$777,$A411,СВЦЭМ!$B$34:$B$777,G$381)+'СЕТ СН'!$F$16</f>
        <v>0</v>
      </c>
      <c r="H411" s="36">
        <f>SUMIFS(СВЦЭМ!$K$34:$K$777,СВЦЭМ!$A$34:$A$777,$A411,СВЦЭМ!$B$34:$B$777,H$381)+'СЕТ СН'!$F$16</f>
        <v>0</v>
      </c>
      <c r="I411" s="36">
        <f>SUMIFS(СВЦЭМ!$K$34:$K$777,СВЦЭМ!$A$34:$A$777,$A411,СВЦЭМ!$B$34:$B$777,I$381)+'СЕТ СН'!$F$16</f>
        <v>0</v>
      </c>
      <c r="J411" s="36">
        <f>SUMIFS(СВЦЭМ!$K$34:$K$777,СВЦЭМ!$A$34:$A$777,$A411,СВЦЭМ!$B$34:$B$777,J$381)+'СЕТ СН'!$F$16</f>
        <v>0</v>
      </c>
      <c r="K411" s="36">
        <f>SUMIFS(СВЦЭМ!$K$34:$K$777,СВЦЭМ!$A$34:$A$777,$A411,СВЦЭМ!$B$34:$B$777,K$381)+'СЕТ СН'!$F$16</f>
        <v>0</v>
      </c>
      <c r="L411" s="36">
        <f>SUMIFS(СВЦЭМ!$K$34:$K$777,СВЦЭМ!$A$34:$A$777,$A411,СВЦЭМ!$B$34:$B$777,L$381)+'СЕТ СН'!$F$16</f>
        <v>0</v>
      </c>
      <c r="M411" s="36">
        <f>SUMIFS(СВЦЭМ!$K$34:$K$777,СВЦЭМ!$A$34:$A$777,$A411,СВЦЭМ!$B$34:$B$777,M$381)+'СЕТ СН'!$F$16</f>
        <v>0</v>
      </c>
      <c r="N411" s="36">
        <f>SUMIFS(СВЦЭМ!$K$34:$K$777,СВЦЭМ!$A$34:$A$777,$A411,СВЦЭМ!$B$34:$B$777,N$381)+'СЕТ СН'!$F$16</f>
        <v>0</v>
      </c>
      <c r="O411" s="36">
        <f>SUMIFS(СВЦЭМ!$K$34:$K$777,СВЦЭМ!$A$34:$A$777,$A411,СВЦЭМ!$B$34:$B$777,O$381)+'СЕТ СН'!$F$16</f>
        <v>0</v>
      </c>
      <c r="P411" s="36">
        <f>SUMIFS(СВЦЭМ!$K$34:$K$777,СВЦЭМ!$A$34:$A$777,$A411,СВЦЭМ!$B$34:$B$777,P$381)+'СЕТ СН'!$F$16</f>
        <v>0</v>
      </c>
      <c r="Q411" s="36">
        <f>SUMIFS(СВЦЭМ!$K$34:$K$777,СВЦЭМ!$A$34:$A$777,$A411,СВЦЭМ!$B$34:$B$777,Q$381)+'СЕТ СН'!$F$16</f>
        <v>0</v>
      </c>
      <c r="R411" s="36">
        <f>SUMIFS(СВЦЭМ!$K$34:$K$777,СВЦЭМ!$A$34:$A$777,$A411,СВЦЭМ!$B$34:$B$777,R$381)+'СЕТ СН'!$F$16</f>
        <v>0</v>
      </c>
      <c r="S411" s="36">
        <f>SUMIFS(СВЦЭМ!$K$34:$K$777,СВЦЭМ!$A$34:$A$777,$A411,СВЦЭМ!$B$34:$B$777,S$381)+'СЕТ СН'!$F$16</f>
        <v>0</v>
      </c>
      <c r="T411" s="36">
        <f>SUMIFS(СВЦЭМ!$K$34:$K$777,СВЦЭМ!$A$34:$A$777,$A411,СВЦЭМ!$B$34:$B$777,T$381)+'СЕТ СН'!$F$16</f>
        <v>0</v>
      </c>
      <c r="U411" s="36">
        <f>SUMIFS(СВЦЭМ!$K$34:$K$777,СВЦЭМ!$A$34:$A$777,$A411,СВЦЭМ!$B$34:$B$777,U$381)+'СЕТ СН'!$F$16</f>
        <v>0</v>
      </c>
      <c r="V411" s="36">
        <f>SUMIFS(СВЦЭМ!$K$34:$K$777,СВЦЭМ!$A$34:$A$777,$A411,СВЦЭМ!$B$34:$B$777,V$381)+'СЕТ СН'!$F$16</f>
        <v>0</v>
      </c>
      <c r="W411" s="36">
        <f>SUMIFS(СВЦЭМ!$K$34:$K$777,СВЦЭМ!$A$34:$A$777,$A411,СВЦЭМ!$B$34:$B$777,W$381)+'СЕТ СН'!$F$16</f>
        <v>0</v>
      </c>
      <c r="X411" s="36">
        <f>SUMIFS(СВЦЭМ!$K$34:$K$777,СВЦЭМ!$A$34:$A$777,$A411,СВЦЭМ!$B$34:$B$777,X$381)+'СЕТ СН'!$F$16</f>
        <v>0</v>
      </c>
      <c r="Y411" s="36">
        <f>SUMIFS(СВЦЭМ!$K$34:$K$777,СВЦЭМ!$A$34:$A$777,$A411,СВЦЭМ!$B$34:$B$777,Y$381)+'СЕТ СН'!$F$16</f>
        <v>0</v>
      </c>
    </row>
    <row r="412" spans="1:26" ht="15.75" hidden="1" x14ac:dyDescent="0.2">
      <c r="A412" s="35">
        <f t="shared" si="11"/>
        <v>44258</v>
      </c>
      <c r="B412" s="36">
        <f>SUMIFS(СВЦЭМ!$K$34:$K$777,СВЦЭМ!$A$34:$A$777,$A412,СВЦЭМ!$B$34:$B$777,B$381)+'СЕТ СН'!$F$16</f>
        <v>0</v>
      </c>
      <c r="C412" s="36">
        <f>SUMIFS(СВЦЭМ!$K$34:$K$777,СВЦЭМ!$A$34:$A$777,$A412,СВЦЭМ!$B$34:$B$777,C$381)+'СЕТ СН'!$F$16</f>
        <v>0</v>
      </c>
      <c r="D412" s="36">
        <f>SUMIFS(СВЦЭМ!$K$34:$K$777,СВЦЭМ!$A$34:$A$777,$A412,СВЦЭМ!$B$34:$B$777,D$381)+'СЕТ СН'!$F$16</f>
        <v>0</v>
      </c>
      <c r="E412" s="36">
        <f>SUMIFS(СВЦЭМ!$K$34:$K$777,СВЦЭМ!$A$34:$A$777,$A412,СВЦЭМ!$B$34:$B$777,E$381)+'СЕТ СН'!$F$16</f>
        <v>0</v>
      </c>
      <c r="F412" s="36">
        <f>SUMIFS(СВЦЭМ!$K$34:$K$777,СВЦЭМ!$A$34:$A$777,$A412,СВЦЭМ!$B$34:$B$777,F$381)+'СЕТ СН'!$F$16</f>
        <v>0</v>
      </c>
      <c r="G412" s="36">
        <f>SUMIFS(СВЦЭМ!$K$34:$K$777,СВЦЭМ!$A$34:$A$777,$A412,СВЦЭМ!$B$34:$B$777,G$381)+'СЕТ СН'!$F$16</f>
        <v>0</v>
      </c>
      <c r="H412" s="36">
        <f>SUMIFS(СВЦЭМ!$K$34:$K$777,СВЦЭМ!$A$34:$A$777,$A412,СВЦЭМ!$B$34:$B$777,H$381)+'СЕТ СН'!$F$16</f>
        <v>0</v>
      </c>
      <c r="I412" s="36">
        <f>SUMIFS(СВЦЭМ!$K$34:$K$777,СВЦЭМ!$A$34:$A$777,$A412,СВЦЭМ!$B$34:$B$777,I$381)+'СЕТ СН'!$F$16</f>
        <v>0</v>
      </c>
      <c r="J412" s="36">
        <f>SUMIFS(СВЦЭМ!$K$34:$K$777,СВЦЭМ!$A$34:$A$777,$A412,СВЦЭМ!$B$34:$B$777,J$381)+'СЕТ СН'!$F$16</f>
        <v>0</v>
      </c>
      <c r="K412" s="36">
        <f>SUMIFS(СВЦЭМ!$K$34:$K$777,СВЦЭМ!$A$34:$A$777,$A412,СВЦЭМ!$B$34:$B$777,K$381)+'СЕТ СН'!$F$16</f>
        <v>0</v>
      </c>
      <c r="L412" s="36">
        <f>SUMIFS(СВЦЭМ!$K$34:$K$777,СВЦЭМ!$A$34:$A$777,$A412,СВЦЭМ!$B$34:$B$777,L$381)+'СЕТ СН'!$F$16</f>
        <v>0</v>
      </c>
      <c r="M412" s="36">
        <f>SUMIFS(СВЦЭМ!$K$34:$K$777,СВЦЭМ!$A$34:$A$777,$A412,СВЦЭМ!$B$34:$B$777,M$381)+'СЕТ СН'!$F$16</f>
        <v>0</v>
      </c>
      <c r="N412" s="36">
        <f>SUMIFS(СВЦЭМ!$K$34:$K$777,СВЦЭМ!$A$34:$A$777,$A412,СВЦЭМ!$B$34:$B$777,N$381)+'СЕТ СН'!$F$16</f>
        <v>0</v>
      </c>
      <c r="O412" s="36">
        <f>SUMIFS(СВЦЭМ!$K$34:$K$777,СВЦЭМ!$A$34:$A$777,$A412,СВЦЭМ!$B$34:$B$777,O$381)+'СЕТ СН'!$F$16</f>
        <v>0</v>
      </c>
      <c r="P412" s="36">
        <f>SUMIFS(СВЦЭМ!$K$34:$K$777,СВЦЭМ!$A$34:$A$777,$A412,СВЦЭМ!$B$34:$B$777,P$381)+'СЕТ СН'!$F$16</f>
        <v>0</v>
      </c>
      <c r="Q412" s="36">
        <f>SUMIFS(СВЦЭМ!$K$34:$K$777,СВЦЭМ!$A$34:$A$777,$A412,СВЦЭМ!$B$34:$B$777,Q$381)+'СЕТ СН'!$F$16</f>
        <v>0</v>
      </c>
      <c r="R412" s="36">
        <f>SUMIFS(СВЦЭМ!$K$34:$K$777,СВЦЭМ!$A$34:$A$777,$A412,СВЦЭМ!$B$34:$B$777,R$381)+'СЕТ СН'!$F$16</f>
        <v>0</v>
      </c>
      <c r="S412" s="36">
        <f>SUMIFS(СВЦЭМ!$K$34:$K$777,СВЦЭМ!$A$34:$A$777,$A412,СВЦЭМ!$B$34:$B$777,S$381)+'СЕТ СН'!$F$16</f>
        <v>0</v>
      </c>
      <c r="T412" s="36">
        <f>SUMIFS(СВЦЭМ!$K$34:$K$777,СВЦЭМ!$A$34:$A$777,$A412,СВЦЭМ!$B$34:$B$777,T$381)+'СЕТ СН'!$F$16</f>
        <v>0</v>
      </c>
      <c r="U412" s="36">
        <f>SUMIFS(СВЦЭМ!$K$34:$K$777,СВЦЭМ!$A$34:$A$777,$A412,СВЦЭМ!$B$34:$B$777,U$381)+'СЕТ СН'!$F$16</f>
        <v>0</v>
      </c>
      <c r="V412" s="36">
        <f>SUMIFS(СВЦЭМ!$K$34:$K$777,СВЦЭМ!$A$34:$A$777,$A412,СВЦЭМ!$B$34:$B$777,V$381)+'СЕТ СН'!$F$16</f>
        <v>0</v>
      </c>
      <c r="W412" s="36">
        <f>SUMIFS(СВЦЭМ!$K$34:$K$777,СВЦЭМ!$A$34:$A$777,$A412,СВЦЭМ!$B$34:$B$777,W$381)+'СЕТ СН'!$F$16</f>
        <v>0</v>
      </c>
      <c r="X412" s="36">
        <f>SUMIFS(СВЦЭМ!$K$34:$K$777,СВЦЭМ!$A$34:$A$777,$A412,СВЦЭМ!$B$34:$B$777,X$381)+'СЕТ СН'!$F$16</f>
        <v>0</v>
      </c>
      <c r="Y412" s="36">
        <f>SUMIFS(СВЦЭМ!$K$34:$K$777,СВЦЭМ!$A$34:$A$777,$A412,СВЦЭМ!$B$34:$B$777,Y$381)+'СЕТ СН'!$F$16</f>
        <v>0</v>
      </c>
    </row>
    <row r="413" spans="1:26" ht="15.75" hidden="1" x14ac:dyDescent="0.2">
      <c r="A413" s="39"/>
      <c r="B413" s="39"/>
      <c r="C413" s="39"/>
      <c r="D413" s="39"/>
      <c r="E413" s="39"/>
      <c r="F413" s="39"/>
      <c r="G413" s="39"/>
      <c r="H413" s="39"/>
      <c r="I413" s="39"/>
      <c r="J413" s="39"/>
      <c r="K413" s="39"/>
      <c r="L413" s="39"/>
      <c r="M413" s="39"/>
      <c r="N413" s="39"/>
      <c r="O413" s="39"/>
      <c r="P413" s="39"/>
      <c r="Q413" s="39"/>
      <c r="R413" s="39"/>
      <c r="S413" s="39"/>
      <c r="T413" s="39"/>
      <c r="U413" s="39"/>
      <c r="V413" s="39"/>
      <c r="W413" s="39"/>
      <c r="X413" s="39"/>
      <c r="Y413" s="39"/>
      <c r="Z413" s="39"/>
    </row>
    <row r="414" spans="1:26" ht="12.75" hidden="1" customHeight="1" x14ac:dyDescent="0.2">
      <c r="A414" s="128" t="s">
        <v>7</v>
      </c>
      <c r="B414" s="131" t="s">
        <v>121</v>
      </c>
      <c r="C414" s="132"/>
      <c r="D414" s="132"/>
      <c r="E414" s="132"/>
      <c r="F414" s="132"/>
      <c r="G414" s="132"/>
      <c r="H414" s="132"/>
      <c r="I414" s="132"/>
      <c r="J414" s="132"/>
      <c r="K414" s="132"/>
      <c r="L414" s="132"/>
      <c r="M414" s="132"/>
      <c r="N414" s="132"/>
      <c r="O414" s="132"/>
      <c r="P414" s="132"/>
      <c r="Q414" s="132"/>
      <c r="R414" s="132"/>
      <c r="S414" s="132"/>
      <c r="T414" s="132"/>
      <c r="U414" s="132"/>
      <c r="V414" s="132"/>
      <c r="W414" s="132"/>
      <c r="X414" s="132"/>
      <c r="Y414" s="133"/>
    </row>
    <row r="415" spans="1:26" ht="12.75" hidden="1" customHeight="1" x14ac:dyDescent="0.2">
      <c r="A415" s="129"/>
      <c r="B415" s="134"/>
      <c r="C415" s="135"/>
      <c r="D415" s="135"/>
      <c r="E415" s="135"/>
      <c r="F415" s="135"/>
      <c r="G415" s="135"/>
      <c r="H415" s="135"/>
      <c r="I415" s="135"/>
      <c r="J415" s="135"/>
      <c r="K415" s="135"/>
      <c r="L415" s="135"/>
      <c r="M415" s="135"/>
      <c r="N415" s="135"/>
      <c r="O415" s="135"/>
      <c r="P415" s="135"/>
      <c r="Q415" s="135"/>
      <c r="R415" s="135"/>
      <c r="S415" s="135"/>
      <c r="T415" s="135"/>
      <c r="U415" s="135"/>
      <c r="V415" s="135"/>
      <c r="W415" s="135"/>
      <c r="X415" s="135"/>
      <c r="Y415" s="136"/>
    </row>
    <row r="416" spans="1:26" s="46" customFormat="1" ht="12.75" hidden="1" customHeight="1" x14ac:dyDescent="0.2">
      <c r="A416" s="130"/>
      <c r="B416" s="34">
        <v>1</v>
      </c>
      <c r="C416" s="34">
        <v>2</v>
      </c>
      <c r="D416" s="34">
        <v>3</v>
      </c>
      <c r="E416" s="34">
        <v>4</v>
      </c>
      <c r="F416" s="34">
        <v>5</v>
      </c>
      <c r="G416" s="34">
        <v>6</v>
      </c>
      <c r="H416" s="34">
        <v>7</v>
      </c>
      <c r="I416" s="34">
        <v>8</v>
      </c>
      <c r="J416" s="34">
        <v>9</v>
      </c>
      <c r="K416" s="34">
        <v>10</v>
      </c>
      <c r="L416" s="34">
        <v>11</v>
      </c>
      <c r="M416" s="34">
        <v>12</v>
      </c>
      <c r="N416" s="34">
        <v>13</v>
      </c>
      <c r="O416" s="34">
        <v>14</v>
      </c>
      <c r="P416" s="34">
        <v>15</v>
      </c>
      <c r="Q416" s="34">
        <v>16</v>
      </c>
      <c r="R416" s="34">
        <v>17</v>
      </c>
      <c r="S416" s="34">
        <v>18</v>
      </c>
      <c r="T416" s="34">
        <v>19</v>
      </c>
      <c r="U416" s="34">
        <v>20</v>
      </c>
      <c r="V416" s="34">
        <v>21</v>
      </c>
      <c r="W416" s="34">
        <v>22</v>
      </c>
      <c r="X416" s="34">
        <v>23</v>
      </c>
      <c r="Y416" s="34">
        <v>24</v>
      </c>
    </row>
    <row r="417" spans="1:27" ht="15.75" hidden="1" customHeight="1" x14ac:dyDescent="0.2">
      <c r="A417" s="35" t="str">
        <f>A382</f>
        <v>01.02.2021</v>
      </c>
      <c r="B417" s="36">
        <f>SUMIFS(СВЦЭМ!$L$34:$L$777,СВЦЭМ!$A$34:$A$777,$A417,СВЦЭМ!$B$34:$B$777,B$416)+'СЕТ СН'!$F$16</f>
        <v>0</v>
      </c>
      <c r="C417" s="36">
        <f>SUMIFS(СВЦЭМ!$L$34:$L$777,СВЦЭМ!$A$34:$A$777,$A417,СВЦЭМ!$B$34:$B$777,C$416)+'СЕТ СН'!$F$16</f>
        <v>0</v>
      </c>
      <c r="D417" s="36">
        <f>SUMIFS(СВЦЭМ!$L$34:$L$777,СВЦЭМ!$A$34:$A$777,$A417,СВЦЭМ!$B$34:$B$777,D$416)+'СЕТ СН'!$F$16</f>
        <v>0</v>
      </c>
      <c r="E417" s="36">
        <f>SUMIFS(СВЦЭМ!$L$34:$L$777,СВЦЭМ!$A$34:$A$777,$A417,СВЦЭМ!$B$34:$B$777,E$416)+'СЕТ СН'!$F$16</f>
        <v>0</v>
      </c>
      <c r="F417" s="36">
        <f>SUMIFS(СВЦЭМ!$L$34:$L$777,СВЦЭМ!$A$34:$A$777,$A417,СВЦЭМ!$B$34:$B$777,F$416)+'СЕТ СН'!$F$16</f>
        <v>0</v>
      </c>
      <c r="G417" s="36">
        <f>SUMIFS(СВЦЭМ!$L$34:$L$777,СВЦЭМ!$A$34:$A$777,$A417,СВЦЭМ!$B$34:$B$777,G$416)+'СЕТ СН'!$F$16</f>
        <v>0</v>
      </c>
      <c r="H417" s="36">
        <f>SUMIFS(СВЦЭМ!$L$34:$L$777,СВЦЭМ!$A$34:$A$777,$A417,СВЦЭМ!$B$34:$B$777,H$416)+'СЕТ СН'!$F$16</f>
        <v>0</v>
      </c>
      <c r="I417" s="36">
        <f>SUMIFS(СВЦЭМ!$L$34:$L$777,СВЦЭМ!$A$34:$A$777,$A417,СВЦЭМ!$B$34:$B$777,I$416)+'СЕТ СН'!$F$16</f>
        <v>0</v>
      </c>
      <c r="J417" s="36">
        <f>SUMIFS(СВЦЭМ!$L$34:$L$777,СВЦЭМ!$A$34:$A$777,$A417,СВЦЭМ!$B$34:$B$777,J$416)+'СЕТ СН'!$F$16</f>
        <v>0</v>
      </c>
      <c r="K417" s="36">
        <f>SUMIFS(СВЦЭМ!$L$34:$L$777,СВЦЭМ!$A$34:$A$777,$A417,СВЦЭМ!$B$34:$B$777,K$416)+'СЕТ СН'!$F$16</f>
        <v>0</v>
      </c>
      <c r="L417" s="36">
        <f>SUMIFS(СВЦЭМ!$L$34:$L$777,СВЦЭМ!$A$34:$A$777,$A417,СВЦЭМ!$B$34:$B$777,L$416)+'СЕТ СН'!$F$16</f>
        <v>0</v>
      </c>
      <c r="M417" s="36">
        <f>SUMIFS(СВЦЭМ!$L$34:$L$777,СВЦЭМ!$A$34:$A$777,$A417,СВЦЭМ!$B$34:$B$777,M$416)+'СЕТ СН'!$F$16</f>
        <v>0</v>
      </c>
      <c r="N417" s="36">
        <f>SUMIFS(СВЦЭМ!$L$34:$L$777,СВЦЭМ!$A$34:$A$777,$A417,СВЦЭМ!$B$34:$B$777,N$416)+'СЕТ СН'!$F$16</f>
        <v>0</v>
      </c>
      <c r="O417" s="36">
        <f>SUMIFS(СВЦЭМ!$L$34:$L$777,СВЦЭМ!$A$34:$A$777,$A417,СВЦЭМ!$B$34:$B$777,O$416)+'СЕТ СН'!$F$16</f>
        <v>0</v>
      </c>
      <c r="P417" s="36">
        <f>SUMIFS(СВЦЭМ!$L$34:$L$777,СВЦЭМ!$A$34:$A$777,$A417,СВЦЭМ!$B$34:$B$777,P$416)+'СЕТ СН'!$F$16</f>
        <v>0</v>
      </c>
      <c r="Q417" s="36">
        <f>SUMIFS(СВЦЭМ!$L$34:$L$777,СВЦЭМ!$A$34:$A$777,$A417,СВЦЭМ!$B$34:$B$777,Q$416)+'СЕТ СН'!$F$16</f>
        <v>0</v>
      </c>
      <c r="R417" s="36">
        <f>SUMIFS(СВЦЭМ!$L$34:$L$777,СВЦЭМ!$A$34:$A$777,$A417,СВЦЭМ!$B$34:$B$777,R$416)+'СЕТ СН'!$F$16</f>
        <v>0</v>
      </c>
      <c r="S417" s="36">
        <f>SUMIFS(СВЦЭМ!$L$34:$L$777,СВЦЭМ!$A$34:$A$777,$A417,СВЦЭМ!$B$34:$B$777,S$416)+'СЕТ СН'!$F$16</f>
        <v>0</v>
      </c>
      <c r="T417" s="36">
        <f>SUMIFS(СВЦЭМ!$L$34:$L$777,СВЦЭМ!$A$34:$A$777,$A417,СВЦЭМ!$B$34:$B$777,T$416)+'СЕТ СН'!$F$16</f>
        <v>0</v>
      </c>
      <c r="U417" s="36">
        <f>SUMIFS(СВЦЭМ!$L$34:$L$777,СВЦЭМ!$A$34:$A$777,$A417,СВЦЭМ!$B$34:$B$777,U$416)+'СЕТ СН'!$F$16</f>
        <v>0</v>
      </c>
      <c r="V417" s="36">
        <f>SUMIFS(СВЦЭМ!$L$34:$L$777,СВЦЭМ!$A$34:$A$777,$A417,СВЦЭМ!$B$34:$B$777,V$416)+'СЕТ СН'!$F$16</f>
        <v>0</v>
      </c>
      <c r="W417" s="36">
        <f>SUMIFS(СВЦЭМ!$L$34:$L$777,СВЦЭМ!$A$34:$A$777,$A417,СВЦЭМ!$B$34:$B$777,W$416)+'СЕТ СН'!$F$16</f>
        <v>0</v>
      </c>
      <c r="X417" s="36">
        <f>SUMIFS(СВЦЭМ!$L$34:$L$777,СВЦЭМ!$A$34:$A$777,$A417,СВЦЭМ!$B$34:$B$777,X$416)+'СЕТ СН'!$F$16</f>
        <v>0</v>
      </c>
      <c r="Y417" s="36">
        <f>SUMIFS(СВЦЭМ!$L$34:$L$777,СВЦЭМ!$A$34:$A$777,$A417,СВЦЭМ!$B$34:$B$777,Y$416)+'СЕТ СН'!$F$16</f>
        <v>0</v>
      </c>
      <c r="AA417" s="45"/>
    </row>
    <row r="418" spans="1:27" ht="15.75" hidden="1" x14ac:dyDescent="0.2">
      <c r="A418" s="35">
        <f>A417+1</f>
        <v>44229</v>
      </c>
      <c r="B418" s="36">
        <f>SUMIFS(СВЦЭМ!$L$34:$L$777,СВЦЭМ!$A$34:$A$777,$A418,СВЦЭМ!$B$34:$B$777,B$416)+'СЕТ СН'!$F$16</f>
        <v>0</v>
      </c>
      <c r="C418" s="36">
        <f>SUMIFS(СВЦЭМ!$L$34:$L$777,СВЦЭМ!$A$34:$A$777,$A418,СВЦЭМ!$B$34:$B$777,C$416)+'СЕТ СН'!$F$16</f>
        <v>0</v>
      </c>
      <c r="D418" s="36">
        <f>SUMIFS(СВЦЭМ!$L$34:$L$777,СВЦЭМ!$A$34:$A$777,$A418,СВЦЭМ!$B$34:$B$777,D$416)+'СЕТ СН'!$F$16</f>
        <v>0</v>
      </c>
      <c r="E418" s="36">
        <f>SUMIFS(СВЦЭМ!$L$34:$L$777,СВЦЭМ!$A$34:$A$777,$A418,СВЦЭМ!$B$34:$B$777,E$416)+'СЕТ СН'!$F$16</f>
        <v>0</v>
      </c>
      <c r="F418" s="36">
        <f>SUMIFS(СВЦЭМ!$L$34:$L$777,СВЦЭМ!$A$34:$A$777,$A418,СВЦЭМ!$B$34:$B$777,F$416)+'СЕТ СН'!$F$16</f>
        <v>0</v>
      </c>
      <c r="G418" s="36">
        <f>SUMIFS(СВЦЭМ!$L$34:$L$777,СВЦЭМ!$A$34:$A$777,$A418,СВЦЭМ!$B$34:$B$777,G$416)+'СЕТ СН'!$F$16</f>
        <v>0</v>
      </c>
      <c r="H418" s="36">
        <f>SUMIFS(СВЦЭМ!$L$34:$L$777,СВЦЭМ!$A$34:$A$777,$A418,СВЦЭМ!$B$34:$B$777,H$416)+'СЕТ СН'!$F$16</f>
        <v>0</v>
      </c>
      <c r="I418" s="36">
        <f>SUMIFS(СВЦЭМ!$L$34:$L$777,СВЦЭМ!$A$34:$A$777,$A418,СВЦЭМ!$B$34:$B$777,I$416)+'СЕТ СН'!$F$16</f>
        <v>0</v>
      </c>
      <c r="J418" s="36">
        <f>SUMIFS(СВЦЭМ!$L$34:$L$777,СВЦЭМ!$A$34:$A$777,$A418,СВЦЭМ!$B$34:$B$777,J$416)+'СЕТ СН'!$F$16</f>
        <v>0</v>
      </c>
      <c r="K418" s="36">
        <f>SUMIFS(СВЦЭМ!$L$34:$L$777,СВЦЭМ!$A$34:$A$777,$A418,СВЦЭМ!$B$34:$B$777,K$416)+'СЕТ СН'!$F$16</f>
        <v>0</v>
      </c>
      <c r="L418" s="36">
        <f>SUMIFS(СВЦЭМ!$L$34:$L$777,СВЦЭМ!$A$34:$A$777,$A418,СВЦЭМ!$B$34:$B$777,L$416)+'СЕТ СН'!$F$16</f>
        <v>0</v>
      </c>
      <c r="M418" s="36">
        <f>SUMIFS(СВЦЭМ!$L$34:$L$777,СВЦЭМ!$A$34:$A$777,$A418,СВЦЭМ!$B$34:$B$777,M$416)+'СЕТ СН'!$F$16</f>
        <v>0</v>
      </c>
      <c r="N418" s="36">
        <f>SUMIFS(СВЦЭМ!$L$34:$L$777,СВЦЭМ!$A$34:$A$777,$A418,СВЦЭМ!$B$34:$B$777,N$416)+'СЕТ СН'!$F$16</f>
        <v>0</v>
      </c>
      <c r="O418" s="36">
        <f>SUMIFS(СВЦЭМ!$L$34:$L$777,СВЦЭМ!$A$34:$A$777,$A418,СВЦЭМ!$B$34:$B$777,O$416)+'СЕТ СН'!$F$16</f>
        <v>0</v>
      </c>
      <c r="P418" s="36">
        <f>SUMIFS(СВЦЭМ!$L$34:$L$777,СВЦЭМ!$A$34:$A$777,$A418,СВЦЭМ!$B$34:$B$777,P$416)+'СЕТ СН'!$F$16</f>
        <v>0</v>
      </c>
      <c r="Q418" s="36">
        <f>SUMIFS(СВЦЭМ!$L$34:$L$777,СВЦЭМ!$A$34:$A$777,$A418,СВЦЭМ!$B$34:$B$777,Q$416)+'СЕТ СН'!$F$16</f>
        <v>0</v>
      </c>
      <c r="R418" s="36">
        <f>SUMIFS(СВЦЭМ!$L$34:$L$777,СВЦЭМ!$A$34:$A$777,$A418,СВЦЭМ!$B$34:$B$777,R$416)+'СЕТ СН'!$F$16</f>
        <v>0</v>
      </c>
      <c r="S418" s="36">
        <f>SUMIFS(СВЦЭМ!$L$34:$L$777,СВЦЭМ!$A$34:$A$777,$A418,СВЦЭМ!$B$34:$B$777,S$416)+'СЕТ СН'!$F$16</f>
        <v>0</v>
      </c>
      <c r="T418" s="36">
        <f>SUMIFS(СВЦЭМ!$L$34:$L$777,СВЦЭМ!$A$34:$A$777,$A418,СВЦЭМ!$B$34:$B$777,T$416)+'СЕТ СН'!$F$16</f>
        <v>0</v>
      </c>
      <c r="U418" s="36">
        <f>SUMIFS(СВЦЭМ!$L$34:$L$777,СВЦЭМ!$A$34:$A$777,$A418,СВЦЭМ!$B$34:$B$777,U$416)+'СЕТ СН'!$F$16</f>
        <v>0</v>
      </c>
      <c r="V418" s="36">
        <f>SUMIFS(СВЦЭМ!$L$34:$L$777,СВЦЭМ!$A$34:$A$777,$A418,СВЦЭМ!$B$34:$B$777,V$416)+'СЕТ СН'!$F$16</f>
        <v>0</v>
      </c>
      <c r="W418" s="36">
        <f>SUMIFS(СВЦЭМ!$L$34:$L$777,СВЦЭМ!$A$34:$A$777,$A418,СВЦЭМ!$B$34:$B$777,W$416)+'СЕТ СН'!$F$16</f>
        <v>0</v>
      </c>
      <c r="X418" s="36">
        <f>SUMIFS(СВЦЭМ!$L$34:$L$777,СВЦЭМ!$A$34:$A$777,$A418,СВЦЭМ!$B$34:$B$777,X$416)+'СЕТ СН'!$F$16</f>
        <v>0</v>
      </c>
      <c r="Y418" s="36">
        <f>SUMIFS(СВЦЭМ!$L$34:$L$777,СВЦЭМ!$A$34:$A$777,$A418,СВЦЭМ!$B$34:$B$777,Y$416)+'СЕТ СН'!$F$16</f>
        <v>0</v>
      </c>
    </row>
    <row r="419" spans="1:27" ht="15.75" hidden="1" x14ac:dyDescent="0.2">
      <c r="A419" s="35">
        <f t="shared" ref="A419:A447" si="12">A418+1</f>
        <v>44230</v>
      </c>
      <c r="B419" s="36">
        <f>SUMIFS(СВЦЭМ!$L$34:$L$777,СВЦЭМ!$A$34:$A$777,$A419,СВЦЭМ!$B$34:$B$777,B$416)+'СЕТ СН'!$F$16</f>
        <v>0</v>
      </c>
      <c r="C419" s="36">
        <f>SUMIFS(СВЦЭМ!$L$34:$L$777,СВЦЭМ!$A$34:$A$777,$A419,СВЦЭМ!$B$34:$B$777,C$416)+'СЕТ СН'!$F$16</f>
        <v>0</v>
      </c>
      <c r="D419" s="36">
        <f>SUMIFS(СВЦЭМ!$L$34:$L$777,СВЦЭМ!$A$34:$A$777,$A419,СВЦЭМ!$B$34:$B$777,D$416)+'СЕТ СН'!$F$16</f>
        <v>0</v>
      </c>
      <c r="E419" s="36">
        <f>SUMIFS(СВЦЭМ!$L$34:$L$777,СВЦЭМ!$A$34:$A$777,$A419,СВЦЭМ!$B$34:$B$777,E$416)+'СЕТ СН'!$F$16</f>
        <v>0</v>
      </c>
      <c r="F419" s="36">
        <f>SUMIFS(СВЦЭМ!$L$34:$L$777,СВЦЭМ!$A$34:$A$777,$A419,СВЦЭМ!$B$34:$B$777,F$416)+'СЕТ СН'!$F$16</f>
        <v>0</v>
      </c>
      <c r="G419" s="36">
        <f>SUMIFS(СВЦЭМ!$L$34:$L$777,СВЦЭМ!$A$34:$A$777,$A419,СВЦЭМ!$B$34:$B$777,G$416)+'СЕТ СН'!$F$16</f>
        <v>0</v>
      </c>
      <c r="H419" s="36">
        <f>SUMIFS(СВЦЭМ!$L$34:$L$777,СВЦЭМ!$A$34:$A$777,$A419,СВЦЭМ!$B$34:$B$777,H$416)+'СЕТ СН'!$F$16</f>
        <v>0</v>
      </c>
      <c r="I419" s="36">
        <f>SUMIFS(СВЦЭМ!$L$34:$L$777,СВЦЭМ!$A$34:$A$777,$A419,СВЦЭМ!$B$34:$B$777,I$416)+'СЕТ СН'!$F$16</f>
        <v>0</v>
      </c>
      <c r="J419" s="36">
        <f>SUMIFS(СВЦЭМ!$L$34:$L$777,СВЦЭМ!$A$34:$A$777,$A419,СВЦЭМ!$B$34:$B$777,J$416)+'СЕТ СН'!$F$16</f>
        <v>0</v>
      </c>
      <c r="K419" s="36">
        <f>SUMIFS(СВЦЭМ!$L$34:$L$777,СВЦЭМ!$A$34:$A$777,$A419,СВЦЭМ!$B$34:$B$777,K$416)+'СЕТ СН'!$F$16</f>
        <v>0</v>
      </c>
      <c r="L419" s="36">
        <f>SUMIFS(СВЦЭМ!$L$34:$L$777,СВЦЭМ!$A$34:$A$777,$A419,СВЦЭМ!$B$34:$B$777,L$416)+'СЕТ СН'!$F$16</f>
        <v>0</v>
      </c>
      <c r="M419" s="36">
        <f>SUMIFS(СВЦЭМ!$L$34:$L$777,СВЦЭМ!$A$34:$A$777,$A419,СВЦЭМ!$B$34:$B$777,M$416)+'СЕТ СН'!$F$16</f>
        <v>0</v>
      </c>
      <c r="N419" s="36">
        <f>SUMIFS(СВЦЭМ!$L$34:$L$777,СВЦЭМ!$A$34:$A$777,$A419,СВЦЭМ!$B$34:$B$777,N$416)+'СЕТ СН'!$F$16</f>
        <v>0</v>
      </c>
      <c r="O419" s="36">
        <f>SUMIFS(СВЦЭМ!$L$34:$L$777,СВЦЭМ!$A$34:$A$777,$A419,СВЦЭМ!$B$34:$B$777,O$416)+'СЕТ СН'!$F$16</f>
        <v>0</v>
      </c>
      <c r="P419" s="36">
        <f>SUMIFS(СВЦЭМ!$L$34:$L$777,СВЦЭМ!$A$34:$A$777,$A419,СВЦЭМ!$B$34:$B$777,P$416)+'СЕТ СН'!$F$16</f>
        <v>0</v>
      </c>
      <c r="Q419" s="36">
        <f>SUMIFS(СВЦЭМ!$L$34:$L$777,СВЦЭМ!$A$34:$A$777,$A419,СВЦЭМ!$B$34:$B$777,Q$416)+'СЕТ СН'!$F$16</f>
        <v>0</v>
      </c>
      <c r="R419" s="36">
        <f>SUMIFS(СВЦЭМ!$L$34:$L$777,СВЦЭМ!$A$34:$A$777,$A419,СВЦЭМ!$B$34:$B$777,R$416)+'СЕТ СН'!$F$16</f>
        <v>0</v>
      </c>
      <c r="S419" s="36">
        <f>SUMIFS(СВЦЭМ!$L$34:$L$777,СВЦЭМ!$A$34:$A$777,$A419,СВЦЭМ!$B$34:$B$777,S$416)+'СЕТ СН'!$F$16</f>
        <v>0</v>
      </c>
      <c r="T419" s="36">
        <f>SUMIFS(СВЦЭМ!$L$34:$L$777,СВЦЭМ!$A$34:$A$777,$A419,СВЦЭМ!$B$34:$B$777,T$416)+'СЕТ СН'!$F$16</f>
        <v>0</v>
      </c>
      <c r="U419" s="36">
        <f>SUMIFS(СВЦЭМ!$L$34:$L$777,СВЦЭМ!$A$34:$A$777,$A419,СВЦЭМ!$B$34:$B$777,U$416)+'СЕТ СН'!$F$16</f>
        <v>0</v>
      </c>
      <c r="V419" s="36">
        <f>SUMIFS(СВЦЭМ!$L$34:$L$777,СВЦЭМ!$A$34:$A$777,$A419,СВЦЭМ!$B$34:$B$777,V$416)+'СЕТ СН'!$F$16</f>
        <v>0</v>
      </c>
      <c r="W419" s="36">
        <f>SUMIFS(СВЦЭМ!$L$34:$L$777,СВЦЭМ!$A$34:$A$777,$A419,СВЦЭМ!$B$34:$B$777,W$416)+'СЕТ СН'!$F$16</f>
        <v>0</v>
      </c>
      <c r="X419" s="36">
        <f>SUMIFS(СВЦЭМ!$L$34:$L$777,СВЦЭМ!$A$34:$A$777,$A419,СВЦЭМ!$B$34:$B$777,X$416)+'СЕТ СН'!$F$16</f>
        <v>0</v>
      </c>
      <c r="Y419" s="36">
        <f>SUMIFS(СВЦЭМ!$L$34:$L$777,СВЦЭМ!$A$34:$A$777,$A419,СВЦЭМ!$B$34:$B$777,Y$416)+'СЕТ СН'!$F$16</f>
        <v>0</v>
      </c>
    </row>
    <row r="420" spans="1:27" ht="15.75" hidden="1" x14ac:dyDescent="0.2">
      <c r="A420" s="35">
        <f t="shared" si="12"/>
        <v>44231</v>
      </c>
      <c r="B420" s="36">
        <f>SUMIFS(СВЦЭМ!$L$34:$L$777,СВЦЭМ!$A$34:$A$777,$A420,СВЦЭМ!$B$34:$B$777,B$416)+'СЕТ СН'!$F$16</f>
        <v>0</v>
      </c>
      <c r="C420" s="36">
        <f>SUMIFS(СВЦЭМ!$L$34:$L$777,СВЦЭМ!$A$34:$A$777,$A420,СВЦЭМ!$B$34:$B$777,C$416)+'СЕТ СН'!$F$16</f>
        <v>0</v>
      </c>
      <c r="D420" s="36">
        <f>SUMIFS(СВЦЭМ!$L$34:$L$777,СВЦЭМ!$A$34:$A$777,$A420,СВЦЭМ!$B$34:$B$777,D$416)+'СЕТ СН'!$F$16</f>
        <v>0</v>
      </c>
      <c r="E420" s="36">
        <f>SUMIFS(СВЦЭМ!$L$34:$L$777,СВЦЭМ!$A$34:$A$777,$A420,СВЦЭМ!$B$34:$B$777,E$416)+'СЕТ СН'!$F$16</f>
        <v>0</v>
      </c>
      <c r="F420" s="36">
        <f>SUMIFS(СВЦЭМ!$L$34:$L$777,СВЦЭМ!$A$34:$A$777,$A420,СВЦЭМ!$B$34:$B$777,F$416)+'СЕТ СН'!$F$16</f>
        <v>0</v>
      </c>
      <c r="G420" s="36">
        <f>SUMIFS(СВЦЭМ!$L$34:$L$777,СВЦЭМ!$A$34:$A$777,$A420,СВЦЭМ!$B$34:$B$777,G$416)+'СЕТ СН'!$F$16</f>
        <v>0</v>
      </c>
      <c r="H420" s="36">
        <f>SUMIFS(СВЦЭМ!$L$34:$L$777,СВЦЭМ!$A$34:$A$777,$A420,СВЦЭМ!$B$34:$B$777,H$416)+'СЕТ СН'!$F$16</f>
        <v>0</v>
      </c>
      <c r="I420" s="36">
        <f>SUMIFS(СВЦЭМ!$L$34:$L$777,СВЦЭМ!$A$34:$A$777,$A420,СВЦЭМ!$B$34:$B$777,I$416)+'СЕТ СН'!$F$16</f>
        <v>0</v>
      </c>
      <c r="J420" s="36">
        <f>SUMIFS(СВЦЭМ!$L$34:$L$777,СВЦЭМ!$A$34:$A$777,$A420,СВЦЭМ!$B$34:$B$777,J$416)+'СЕТ СН'!$F$16</f>
        <v>0</v>
      </c>
      <c r="K420" s="36">
        <f>SUMIFS(СВЦЭМ!$L$34:$L$777,СВЦЭМ!$A$34:$A$777,$A420,СВЦЭМ!$B$34:$B$777,K$416)+'СЕТ СН'!$F$16</f>
        <v>0</v>
      </c>
      <c r="L420" s="36">
        <f>SUMIFS(СВЦЭМ!$L$34:$L$777,СВЦЭМ!$A$34:$A$777,$A420,СВЦЭМ!$B$34:$B$777,L$416)+'СЕТ СН'!$F$16</f>
        <v>0</v>
      </c>
      <c r="M420" s="36">
        <f>SUMIFS(СВЦЭМ!$L$34:$L$777,СВЦЭМ!$A$34:$A$777,$A420,СВЦЭМ!$B$34:$B$777,M$416)+'СЕТ СН'!$F$16</f>
        <v>0</v>
      </c>
      <c r="N420" s="36">
        <f>SUMIFS(СВЦЭМ!$L$34:$L$777,СВЦЭМ!$A$34:$A$777,$A420,СВЦЭМ!$B$34:$B$777,N$416)+'СЕТ СН'!$F$16</f>
        <v>0</v>
      </c>
      <c r="O420" s="36">
        <f>SUMIFS(СВЦЭМ!$L$34:$L$777,СВЦЭМ!$A$34:$A$777,$A420,СВЦЭМ!$B$34:$B$777,O$416)+'СЕТ СН'!$F$16</f>
        <v>0</v>
      </c>
      <c r="P420" s="36">
        <f>SUMIFS(СВЦЭМ!$L$34:$L$777,СВЦЭМ!$A$34:$A$777,$A420,СВЦЭМ!$B$34:$B$777,P$416)+'СЕТ СН'!$F$16</f>
        <v>0</v>
      </c>
      <c r="Q420" s="36">
        <f>SUMIFS(СВЦЭМ!$L$34:$L$777,СВЦЭМ!$A$34:$A$777,$A420,СВЦЭМ!$B$34:$B$777,Q$416)+'СЕТ СН'!$F$16</f>
        <v>0</v>
      </c>
      <c r="R420" s="36">
        <f>SUMIFS(СВЦЭМ!$L$34:$L$777,СВЦЭМ!$A$34:$A$777,$A420,СВЦЭМ!$B$34:$B$777,R$416)+'СЕТ СН'!$F$16</f>
        <v>0</v>
      </c>
      <c r="S420" s="36">
        <f>SUMIFS(СВЦЭМ!$L$34:$L$777,СВЦЭМ!$A$34:$A$777,$A420,СВЦЭМ!$B$34:$B$777,S$416)+'СЕТ СН'!$F$16</f>
        <v>0</v>
      </c>
      <c r="T420" s="36">
        <f>SUMIFS(СВЦЭМ!$L$34:$L$777,СВЦЭМ!$A$34:$A$777,$A420,СВЦЭМ!$B$34:$B$777,T$416)+'СЕТ СН'!$F$16</f>
        <v>0</v>
      </c>
      <c r="U420" s="36">
        <f>SUMIFS(СВЦЭМ!$L$34:$L$777,СВЦЭМ!$A$34:$A$777,$A420,СВЦЭМ!$B$34:$B$777,U$416)+'СЕТ СН'!$F$16</f>
        <v>0</v>
      </c>
      <c r="V420" s="36">
        <f>SUMIFS(СВЦЭМ!$L$34:$L$777,СВЦЭМ!$A$34:$A$777,$A420,СВЦЭМ!$B$34:$B$777,V$416)+'СЕТ СН'!$F$16</f>
        <v>0</v>
      </c>
      <c r="W420" s="36">
        <f>SUMIFS(СВЦЭМ!$L$34:$L$777,СВЦЭМ!$A$34:$A$777,$A420,СВЦЭМ!$B$34:$B$777,W$416)+'СЕТ СН'!$F$16</f>
        <v>0</v>
      </c>
      <c r="X420" s="36">
        <f>SUMIFS(СВЦЭМ!$L$34:$L$777,СВЦЭМ!$A$34:$A$777,$A420,СВЦЭМ!$B$34:$B$777,X$416)+'СЕТ СН'!$F$16</f>
        <v>0</v>
      </c>
      <c r="Y420" s="36">
        <f>SUMIFS(СВЦЭМ!$L$34:$L$777,СВЦЭМ!$A$34:$A$777,$A420,СВЦЭМ!$B$34:$B$777,Y$416)+'СЕТ СН'!$F$16</f>
        <v>0</v>
      </c>
    </row>
    <row r="421" spans="1:27" ht="15.75" hidden="1" x14ac:dyDescent="0.2">
      <c r="A421" s="35">
        <f t="shared" si="12"/>
        <v>44232</v>
      </c>
      <c r="B421" s="36">
        <f>SUMIFS(СВЦЭМ!$L$34:$L$777,СВЦЭМ!$A$34:$A$777,$A421,СВЦЭМ!$B$34:$B$777,B$416)+'СЕТ СН'!$F$16</f>
        <v>0</v>
      </c>
      <c r="C421" s="36">
        <f>SUMIFS(СВЦЭМ!$L$34:$L$777,СВЦЭМ!$A$34:$A$777,$A421,СВЦЭМ!$B$34:$B$777,C$416)+'СЕТ СН'!$F$16</f>
        <v>0</v>
      </c>
      <c r="D421" s="36">
        <f>SUMIFS(СВЦЭМ!$L$34:$L$777,СВЦЭМ!$A$34:$A$777,$A421,СВЦЭМ!$B$34:$B$777,D$416)+'СЕТ СН'!$F$16</f>
        <v>0</v>
      </c>
      <c r="E421" s="36">
        <f>SUMIFS(СВЦЭМ!$L$34:$L$777,СВЦЭМ!$A$34:$A$777,$A421,СВЦЭМ!$B$34:$B$777,E$416)+'СЕТ СН'!$F$16</f>
        <v>0</v>
      </c>
      <c r="F421" s="36">
        <f>SUMIFS(СВЦЭМ!$L$34:$L$777,СВЦЭМ!$A$34:$A$777,$A421,СВЦЭМ!$B$34:$B$777,F$416)+'СЕТ СН'!$F$16</f>
        <v>0</v>
      </c>
      <c r="G421" s="36">
        <f>SUMIFS(СВЦЭМ!$L$34:$L$777,СВЦЭМ!$A$34:$A$777,$A421,СВЦЭМ!$B$34:$B$777,G$416)+'СЕТ СН'!$F$16</f>
        <v>0</v>
      </c>
      <c r="H421" s="36">
        <f>SUMIFS(СВЦЭМ!$L$34:$L$777,СВЦЭМ!$A$34:$A$777,$A421,СВЦЭМ!$B$34:$B$777,H$416)+'СЕТ СН'!$F$16</f>
        <v>0</v>
      </c>
      <c r="I421" s="36">
        <f>SUMIFS(СВЦЭМ!$L$34:$L$777,СВЦЭМ!$A$34:$A$777,$A421,СВЦЭМ!$B$34:$B$777,I$416)+'СЕТ СН'!$F$16</f>
        <v>0</v>
      </c>
      <c r="J421" s="36">
        <f>SUMIFS(СВЦЭМ!$L$34:$L$777,СВЦЭМ!$A$34:$A$777,$A421,СВЦЭМ!$B$34:$B$777,J$416)+'СЕТ СН'!$F$16</f>
        <v>0</v>
      </c>
      <c r="K421" s="36">
        <f>SUMIFS(СВЦЭМ!$L$34:$L$777,СВЦЭМ!$A$34:$A$777,$A421,СВЦЭМ!$B$34:$B$777,K$416)+'СЕТ СН'!$F$16</f>
        <v>0</v>
      </c>
      <c r="L421" s="36">
        <f>SUMIFS(СВЦЭМ!$L$34:$L$777,СВЦЭМ!$A$34:$A$777,$A421,СВЦЭМ!$B$34:$B$777,L$416)+'СЕТ СН'!$F$16</f>
        <v>0</v>
      </c>
      <c r="M421" s="36">
        <f>SUMIFS(СВЦЭМ!$L$34:$L$777,СВЦЭМ!$A$34:$A$777,$A421,СВЦЭМ!$B$34:$B$777,M$416)+'СЕТ СН'!$F$16</f>
        <v>0</v>
      </c>
      <c r="N421" s="36">
        <f>SUMIFS(СВЦЭМ!$L$34:$L$777,СВЦЭМ!$A$34:$A$777,$A421,СВЦЭМ!$B$34:$B$777,N$416)+'СЕТ СН'!$F$16</f>
        <v>0</v>
      </c>
      <c r="O421" s="36">
        <f>SUMIFS(СВЦЭМ!$L$34:$L$777,СВЦЭМ!$A$34:$A$777,$A421,СВЦЭМ!$B$34:$B$777,O$416)+'СЕТ СН'!$F$16</f>
        <v>0</v>
      </c>
      <c r="P421" s="36">
        <f>SUMIFS(СВЦЭМ!$L$34:$L$777,СВЦЭМ!$A$34:$A$777,$A421,СВЦЭМ!$B$34:$B$777,P$416)+'СЕТ СН'!$F$16</f>
        <v>0</v>
      </c>
      <c r="Q421" s="36">
        <f>SUMIFS(СВЦЭМ!$L$34:$L$777,СВЦЭМ!$A$34:$A$777,$A421,СВЦЭМ!$B$34:$B$777,Q$416)+'СЕТ СН'!$F$16</f>
        <v>0</v>
      </c>
      <c r="R421" s="36">
        <f>SUMIFS(СВЦЭМ!$L$34:$L$777,СВЦЭМ!$A$34:$A$777,$A421,СВЦЭМ!$B$34:$B$777,R$416)+'СЕТ СН'!$F$16</f>
        <v>0</v>
      </c>
      <c r="S421" s="36">
        <f>SUMIFS(СВЦЭМ!$L$34:$L$777,СВЦЭМ!$A$34:$A$777,$A421,СВЦЭМ!$B$34:$B$777,S$416)+'СЕТ СН'!$F$16</f>
        <v>0</v>
      </c>
      <c r="T421" s="36">
        <f>SUMIFS(СВЦЭМ!$L$34:$L$777,СВЦЭМ!$A$34:$A$777,$A421,СВЦЭМ!$B$34:$B$777,T$416)+'СЕТ СН'!$F$16</f>
        <v>0</v>
      </c>
      <c r="U421" s="36">
        <f>SUMIFS(СВЦЭМ!$L$34:$L$777,СВЦЭМ!$A$34:$A$777,$A421,СВЦЭМ!$B$34:$B$777,U$416)+'СЕТ СН'!$F$16</f>
        <v>0</v>
      </c>
      <c r="V421" s="36">
        <f>SUMIFS(СВЦЭМ!$L$34:$L$777,СВЦЭМ!$A$34:$A$777,$A421,СВЦЭМ!$B$34:$B$777,V$416)+'СЕТ СН'!$F$16</f>
        <v>0</v>
      </c>
      <c r="W421" s="36">
        <f>SUMIFS(СВЦЭМ!$L$34:$L$777,СВЦЭМ!$A$34:$A$777,$A421,СВЦЭМ!$B$34:$B$777,W$416)+'СЕТ СН'!$F$16</f>
        <v>0</v>
      </c>
      <c r="X421" s="36">
        <f>SUMIFS(СВЦЭМ!$L$34:$L$777,СВЦЭМ!$A$34:$A$777,$A421,СВЦЭМ!$B$34:$B$777,X$416)+'СЕТ СН'!$F$16</f>
        <v>0</v>
      </c>
      <c r="Y421" s="36">
        <f>SUMIFS(СВЦЭМ!$L$34:$L$777,СВЦЭМ!$A$34:$A$777,$A421,СВЦЭМ!$B$34:$B$777,Y$416)+'СЕТ СН'!$F$16</f>
        <v>0</v>
      </c>
    </row>
    <row r="422" spans="1:27" ht="15.75" hidden="1" x14ac:dyDescent="0.2">
      <c r="A422" s="35">
        <f t="shared" si="12"/>
        <v>44233</v>
      </c>
      <c r="B422" s="36">
        <f>SUMIFS(СВЦЭМ!$L$34:$L$777,СВЦЭМ!$A$34:$A$777,$A422,СВЦЭМ!$B$34:$B$777,B$416)+'СЕТ СН'!$F$16</f>
        <v>0</v>
      </c>
      <c r="C422" s="36">
        <f>SUMIFS(СВЦЭМ!$L$34:$L$777,СВЦЭМ!$A$34:$A$777,$A422,СВЦЭМ!$B$34:$B$777,C$416)+'СЕТ СН'!$F$16</f>
        <v>0</v>
      </c>
      <c r="D422" s="36">
        <f>SUMIFS(СВЦЭМ!$L$34:$L$777,СВЦЭМ!$A$34:$A$777,$A422,СВЦЭМ!$B$34:$B$777,D$416)+'СЕТ СН'!$F$16</f>
        <v>0</v>
      </c>
      <c r="E422" s="36">
        <f>SUMIFS(СВЦЭМ!$L$34:$L$777,СВЦЭМ!$A$34:$A$777,$A422,СВЦЭМ!$B$34:$B$777,E$416)+'СЕТ СН'!$F$16</f>
        <v>0</v>
      </c>
      <c r="F422" s="36">
        <f>SUMIFS(СВЦЭМ!$L$34:$L$777,СВЦЭМ!$A$34:$A$777,$A422,СВЦЭМ!$B$34:$B$777,F$416)+'СЕТ СН'!$F$16</f>
        <v>0</v>
      </c>
      <c r="G422" s="36">
        <f>SUMIFS(СВЦЭМ!$L$34:$L$777,СВЦЭМ!$A$34:$A$777,$A422,СВЦЭМ!$B$34:$B$777,G$416)+'СЕТ СН'!$F$16</f>
        <v>0</v>
      </c>
      <c r="H422" s="36">
        <f>SUMIFS(СВЦЭМ!$L$34:$L$777,СВЦЭМ!$A$34:$A$777,$A422,СВЦЭМ!$B$34:$B$777,H$416)+'СЕТ СН'!$F$16</f>
        <v>0</v>
      </c>
      <c r="I422" s="36">
        <f>SUMIFS(СВЦЭМ!$L$34:$L$777,СВЦЭМ!$A$34:$A$777,$A422,СВЦЭМ!$B$34:$B$777,I$416)+'СЕТ СН'!$F$16</f>
        <v>0</v>
      </c>
      <c r="J422" s="36">
        <f>SUMIFS(СВЦЭМ!$L$34:$L$777,СВЦЭМ!$A$34:$A$777,$A422,СВЦЭМ!$B$34:$B$777,J$416)+'СЕТ СН'!$F$16</f>
        <v>0</v>
      </c>
      <c r="K422" s="36">
        <f>SUMIFS(СВЦЭМ!$L$34:$L$777,СВЦЭМ!$A$34:$A$777,$A422,СВЦЭМ!$B$34:$B$777,K$416)+'СЕТ СН'!$F$16</f>
        <v>0</v>
      </c>
      <c r="L422" s="36">
        <f>SUMIFS(СВЦЭМ!$L$34:$L$777,СВЦЭМ!$A$34:$A$777,$A422,СВЦЭМ!$B$34:$B$777,L$416)+'СЕТ СН'!$F$16</f>
        <v>0</v>
      </c>
      <c r="M422" s="36">
        <f>SUMIFS(СВЦЭМ!$L$34:$L$777,СВЦЭМ!$A$34:$A$777,$A422,СВЦЭМ!$B$34:$B$777,M$416)+'СЕТ СН'!$F$16</f>
        <v>0</v>
      </c>
      <c r="N422" s="36">
        <f>SUMIFS(СВЦЭМ!$L$34:$L$777,СВЦЭМ!$A$34:$A$777,$A422,СВЦЭМ!$B$34:$B$777,N$416)+'СЕТ СН'!$F$16</f>
        <v>0</v>
      </c>
      <c r="O422" s="36">
        <f>SUMIFS(СВЦЭМ!$L$34:$L$777,СВЦЭМ!$A$34:$A$777,$A422,СВЦЭМ!$B$34:$B$777,O$416)+'СЕТ СН'!$F$16</f>
        <v>0</v>
      </c>
      <c r="P422" s="36">
        <f>SUMIFS(СВЦЭМ!$L$34:$L$777,СВЦЭМ!$A$34:$A$777,$A422,СВЦЭМ!$B$34:$B$777,P$416)+'СЕТ СН'!$F$16</f>
        <v>0</v>
      </c>
      <c r="Q422" s="36">
        <f>SUMIFS(СВЦЭМ!$L$34:$L$777,СВЦЭМ!$A$34:$A$777,$A422,СВЦЭМ!$B$34:$B$777,Q$416)+'СЕТ СН'!$F$16</f>
        <v>0</v>
      </c>
      <c r="R422" s="36">
        <f>SUMIFS(СВЦЭМ!$L$34:$L$777,СВЦЭМ!$A$34:$A$777,$A422,СВЦЭМ!$B$34:$B$777,R$416)+'СЕТ СН'!$F$16</f>
        <v>0</v>
      </c>
      <c r="S422" s="36">
        <f>SUMIFS(СВЦЭМ!$L$34:$L$777,СВЦЭМ!$A$34:$A$777,$A422,СВЦЭМ!$B$34:$B$777,S$416)+'СЕТ СН'!$F$16</f>
        <v>0</v>
      </c>
      <c r="T422" s="36">
        <f>SUMIFS(СВЦЭМ!$L$34:$L$777,СВЦЭМ!$A$34:$A$777,$A422,СВЦЭМ!$B$34:$B$777,T$416)+'СЕТ СН'!$F$16</f>
        <v>0</v>
      </c>
      <c r="U422" s="36">
        <f>SUMIFS(СВЦЭМ!$L$34:$L$777,СВЦЭМ!$A$34:$A$777,$A422,СВЦЭМ!$B$34:$B$777,U$416)+'СЕТ СН'!$F$16</f>
        <v>0</v>
      </c>
      <c r="V422" s="36">
        <f>SUMIFS(СВЦЭМ!$L$34:$L$777,СВЦЭМ!$A$34:$A$777,$A422,СВЦЭМ!$B$34:$B$777,V$416)+'СЕТ СН'!$F$16</f>
        <v>0</v>
      </c>
      <c r="W422" s="36">
        <f>SUMIFS(СВЦЭМ!$L$34:$L$777,СВЦЭМ!$A$34:$A$777,$A422,СВЦЭМ!$B$34:$B$777,W$416)+'СЕТ СН'!$F$16</f>
        <v>0</v>
      </c>
      <c r="X422" s="36">
        <f>SUMIFS(СВЦЭМ!$L$34:$L$777,СВЦЭМ!$A$34:$A$777,$A422,СВЦЭМ!$B$34:$B$777,X$416)+'СЕТ СН'!$F$16</f>
        <v>0</v>
      </c>
      <c r="Y422" s="36">
        <f>SUMIFS(СВЦЭМ!$L$34:$L$777,СВЦЭМ!$A$34:$A$777,$A422,СВЦЭМ!$B$34:$B$777,Y$416)+'СЕТ СН'!$F$16</f>
        <v>0</v>
      </c>
    </row>
    <row r="423" spans="1:27" ht="15.75" hidden="1" x14ac:dyDescent="0.2">
      <c r="A423" s="35">
        <f t="shared" si="12"/>
        <v>44234</v>
      </c>
      <c r="B423" s="36">
        <f>SUMIFS(СВЦЭМ!$L$34:$L$777,СВЦЭМ!$A$34:$A$777,$A423,СВЦЭМ!$B$34:$B$777,B$416)+'СЕТ СН'!$F$16</f>
        <v>0</v>
      </c>
      <c r="C423" s="36">
        <f>SUMIFS(СВЦЭМ!$L$34:$L$777,СВЦЭМ!$A$34:$A$777,$A423,СВЦЭМ!$B$34:$B$777,C$416)+'СЕТ СН'!$F$16</f>
        <v>0</v>
      </c>
      <c r="D423" s="36">
        <f>SUMIFS(СВЦЭМ!$L$34:$L$777,СВЦЭМ!$A$34:$A$777,$A423,СВЦЭМ!$B$34:$B$777,D$416)+'СЕТ СН'!$F$16</f>
        <v>0</v>
      </c>
      <c r="E423" s="36">
        <f>SUMIFS(СВЦЭМ!$L$34:$L$777,СВЦЭМ!$A$34:$A$777,$A423,СВЦЭМ!$B$34:$B$777,E$416)+'СЕТ СН'!$F$16</f>
        <v>0</v>
      </c>
      <c r="F423" s="36">
        <f>SUMIFS(СВЦЭМ!$L$34:$L$777,СВЦЭМ!$A$34:$A$777,$A423,СВЦЭМ!$B$34:$B$777,F$416)+'СЕТ СН'!$F$16</f>
        <v>0</v>
      </c>
      <c r="G423" s="36">
        <f>SUMIFS(СВЦЭМ!$L$34:$L$777,СВЦЭМ!$A$34:$A$777,$A423,СВЦЭМ!$B$34:$B$777,G$416)+'СЕТ СН'!$F$16</f>
        <v>0</v>
      </c>
      <c r="H423" s="36">
        <f>SUMIFS(СВЦЭМ!$L$34:$L$777,СВЦЭМ!$A$34:$A$777,$A423,СВЦЭМ!$B$34:$B$777,H$416)+'СЕТ СН'!$F$16</f>
        <v>0</v>
      </c>
      <c r="I423" s="36">
        <f>SUMIFS(СВЦЭМ!$L$34:$L$777,СВЦЭМ!$A$34:$A$777,$A423,СВЦЭМ!$B$34:$B$777,I$416)+'СЕТ СН'!$F$16</f>
        <v>0</v>
      </c>
      <c r="J423" s="36">
        <f>SUMIFS(СВЦЭМ!$L$34:$L$777,СВЦЭМ!$A$34:$A$777,$A423,СВЦЭМ!$B$34:$B$777,J$416)+'СЕТ СН'!$F$16</f>
        <v>0</v>
      </c>
      <c r="K423" s="36">
        <f>SUMIFS(СВЦЭМ!$L$34:$L$777,СВЦЭМ!$A$34:$A$777,$A423,СВЦЭМ!$B$34:$B$777,K$416)+'СЕТ СН'!$F$16</f>
        <v>0</v>
      </c>
      <c r="L423" s="36">
        <f>SUMIFS(СВЦЭМ!$L$34:$L$777,СВЦЭМ!$A$34:$A$777,$A423,СВЦЭМ!$B$34:$B$777,L$416)+'СЕТ СН'!$F$16</f>
        <v>0</v>
      </c>
      <c r="M423" s="36">
        <f>SUMIFS(СВЦЭМ!$L$34:$L$777,СВЦЭМ!$A$34:$A$777,$A423,СВЦЭМ!$B$34:$B$777,M$416)+'СЕТ СН'!$F$16</f>
        <v>0</v>
      </c>
      <c r="N423" s="36">
        <f>SUMIFS(СВЦЭМ!$L$34:$L$777,СВЦЭМ!$A$34:$A$777,$A423,СВЦЭМ!$B$34:$B$777,N$416)+'СЕТ СН'!$F$16</f>
        <v>0</v>
      </c>
      <c r="O423" s="36">
        <f>SUMIFS(СВЦЭМ!$L$34:$L$777,СВЦЭМ!$A$34:$A$777,$A423,СВЦЭМ!$B$34:$B$777,O$416)+'СЕТ СН'!$F$16</f>
        <v>0</v>
      </c>
      <c r="P423" s="36">
        <f>SUMIFS(СВЦЭМ!$L$34:$L$777,СВЦЭМ!$A$34:$A$777,$A423,СВЦЭМ!$B$34:$B$777,P$416)+'СЕТ СН'!$F$16</f>
        <v>0</v>
      </c>
      <c r="Q423" s="36">
        <f>SUMIFS(СВЦЭМ!$L$34:$L$777,СВЦЭМ!$A$34:$A$777,$A423,СВЦЭМ!$B$34:$B$777,Q$416)+'СЕТ СН'!$F$16</f>
        <v>0</v>
      </c>
      <c r="R423" s="36">
        <f>SUMIFS(СВЦЭМ!$L$34:$L$777,СВЦЭМ!$A$34:$A$777,$A423,СВЦЭМ!$B$34:$B$777,R$416)+'СЕТ СН'!$F$16</f>
        <v>0</v>
      </c>
      <c r="S423" s="36">
        <f>SUMIFS(СВЦЭМ!$L$34:$L$777,СВЦЭМ!$A$34:$A$777,$A423,СВЦЭМ!$B$34:$B$777,S$416)+'СЕТ СН'!$F$16</f>
        <v>0</v>
      </c>
      <c r="T423" s="36">
        <f>SUMIFS(СВЦЭМ!$L$34:$L$777,СВЦЭМ!$A$34:$A$777,$A423,СВЦЭМ!$B$34:$B$777,T$416)+'СЕТ СН'!$F$16</f>
        <v>0</v>
      </c>
      <c r="U423" s="36">
        <f>SUMIFS(СВЦЭМ!$L$34:$L$777,СВЦЭМ!$A$34:$A$777,$A423,СВЦЭМ!$B$34:$B$777,U$416)+'СЕТ СН'!$F$16</f>
        <v>0</v>
      </c>
      <c r="V423" s="36">
        <f>SUMIFS(СВЦЭМ!$L$34:$L$777,СВЦЭМ!$A$34:$A$777,$A423,СВЦЭМ!$B$34:$B$777,V$416)+'СЕТ СН'!$F$16</f>
        <v>0</v>
      </c>
      <c r="W423" s="36">
        <f>SUMIFS(СВЦЭМ!$L$34:$L$777,СВЦЭМ!$A$34:$A$777,$A423,СВЦЭМ!$B$34:$B$777,W$416)+'СЕТ СН'!$F$16</f>
        <v>0</v>
      </c>
      <c r="X423" s="36">
        <f>SUMIFS(СВЦЭМ!$L$34:$L$777,СВЦЭМ!$A$34:$A$777,$A423,СВЦЭМ!$B$34:$B$777,X$416)+'СЕТ СН'!$F$16</f>
        <v>0</v>
      </c>
      <c r="Y423" s="36">
        <f>SUMIFS(СВЦЭМ!$L$34:$L$777,СВЦЭМ!$A$34:$A$777,$A423,СВЦЭМ!$B$34:$B$777,Y$416)+'СЕТ СН'!$F$16</f>
        <v>0</v>
      </c>
    </row>
    <row r="424" spans="1:27" ht="15.75" hidden="1" x14ac:dyDescent="0.2">
      <c r="A424" s="35">
        <f t="shared" si="12"/>
        <v>44235</v>
      </c>
      <c r="B424" s="36">
        <f>SUMIFS(СВЦЭМ!$L$34:$L$777,СВЦЭМ!$A$34:$A$777,$A424,СВЦЭМ!$B$34:$B$777,B$416)+'СЕТ СН'!$F$16</f>
        <v>0</v>
      </c>
      <c r="C424" s="36">
        <f>SUMIFS(СВЦЭМ!$L$34:$L$777,СВЦЭМ!$A$34:$A$777,$A424,СВЦЭМ!$B$34:$B$777,C$416)+'СЕТ СН'!$F$16</f>
        <v>0</v>
      </c>
      <c r="D424" s="36">
        <f>SUMIFS(СВЦЭМ!$L$34:$L$777,СВЦЭМ!$A$34:$A$777,$A424,СВЦЭМ!$B$34:$B$777,D$416)+'СЕТ СН'!$F$16</f>
        <v>0</v>
      </c>
      <c r="E424" s="36">
        <f>SUMIFS(СВЦЭМ!$L$34:$L$777,СВЦЭМ!$A$34:$A$777,$A424,СВЦЭМ!$B$34:$B$777,E$416)+'СЕТ СН'!$F$16</f>
        <v>0</v>
      </c>
      <c r="F424" s="36">
        <f>SUMIFS(СВЦЭМ!$L$34:$L$777,СВЦЭМ!$A$34:$A$777,$A424,СВЦЭМ!$B$34:$B$777,F$416)+'СЕТ СН'!$F$16</f>
        <v>0</v>
      </c>
      <c r="G424" s="36">
        <f>SUMIFS(СВЦЭМ!$L$34:$L$777,СВЦЭМ!$A$34:$A$777,$A424,СВЦЭМ!$B$34:$B$777,G$416)+'СЕТ СН'!$F$16</f>
        <v>0</v>
      </c>
      <c r="H424" s="36">
        <f>SUMIFS(СВЦЭМ!$L$34:$L$777,СВЦЭМ!$A$34:$A$777,$A424,СВЦЭМ!$B$34:$B$777,H$416)+'СЕТ СН'!$F$16</f>
        <v>0</v>
      </c>
      <c r="I424" s="36">
        <f>SUMIFS(СВЦЭМ!$L$34:$L$777,СВЦЭМ!$A$34:$A$777,$A424,СВЦЭМ!$B$34:$B$777,I$416)+'СЕТ СН'!$F$16</f>
        <v>0</v>
      </c>
      <c r="J424" s="36">
        <f>SUMIFS(СВЦЭМ!$L$34:$L$777,СВЦЭМ!$A$34:$A$777,$A424,СВЦЭМ!$B$34:$B$777,J$416)+'СЕТ СН'!$F$16</f>
        <v>0</v>
      </c>
      <c r="K424" s="36">
        <f>SUMIFS(СВЦЭМ!$L$34:$L$777,СВЦЭМ!$A$34:$A$777,$A424,СВЦЭМ!$B$34:$B$777,K$416)+'СЕТ СН'!$F$16</f>
        <v>0</v>
      </c>
      <c r="L424" s="36">
        <f>SUMIFS(СВЦЭМ!$L$34:$L$777,СВЦЭМ!$A$34:$A$777,$A424,СВЦЭМ!$B$34:$B$777,L$416)+'СЕТ СН'!$F$16</f>
        <v>0</v>
      </c>
      <c r="M424" s="36">
        <f>SUMIFS(СВЦЭМ!$L$34:$L$777,СВЦЭМ!$A$34:$A$777,$A424,СВЦЭМ!$B$34:$B$777,M$416)+'СЕТ СН'!$F$16</f>
        <v>0</v>
      </c>
      <c r="N424" s="36">
        <f>SUMIFS(СВЦЭМ!$L$34:$L$777,СВЦЭМ!$A$34:$A$777,$A424,СВЦЭМ!$B$34:$B$777,N$416)+'СЕТ СН'!$F$16</f>
        <v>0</v>
      </c>
      <c r="O424" s="36">
        <f>SUMIFS(СВЦЭМ!$L$34:$L$777,СВЦЭМ!$A$34:$A$777,$A424,СВЦЭМ!$B$34:$B$777,O$416)+'СЕТ СН'!$F$16</f>
        <v>0</v>
      </c>
      <c r="P424" s="36">
        <f>SUMIFS(СВЦЭМ!$L$34:$L$777,СВЦЭМ!$A$34:$A$777,$A424,СВЦЭМ!$B$34:$B$777,P$416)+'СЕТ СН'!$F$16</f>
        <v>0</v>
      </c>
      <c r="Q424" s="36">
        <f>SUMIFS(СВЦЭМ!$L$34:$L$777,СВЦЭМ!$A$34:$A$777,$A424,СВЦЭМ!$B$34:$B$777,Q$416)+'СЕТ СН'!$F$16</f>
        <v>0</v>
      </c>
      <c r="R424" s="36">
        <f>SUMIFS(СВЦЭМ!$L$34:$L$777,СВЦЭМ!$A$34:$A$777,$A424,СВЦЭМ!$B$34:$B$777,R$416)+'СЕТ СН'!$F$16</f>
        <v>0</v>
      </c>
      <c r="S424" s="36">
        <f>SUMIFS(СВЦЭМ!$L$34:$L$777,СВЦЭМ!$A$34:$A$777,$A424,СВЦЭМ!$B$34:$B$777,S$416)+'СЕТ СН'!$F$16</f>
        <v>0</v>
      </c>
      <c r="T424" s="36">
        <f>SUMIFS(СВЦЭМ!$L$34:$L$777,СВЦЭМ!$A$34:$A$777,$A424,СВЦЭМ!$B$34:$B$777,T$416)+'СЕТ СН'!$F$16</f>
        <v>0</v>
      </c>
      <c r="U424" s="36">
        <f>SUMIFS(СВЦЭМ!$L$34:$L$777,СВЦЭМ!$A$34:$A$777,$A424,СВЦЭМ!$B$34:$B$777,U$416)+'СЕТ СН'!$F$16</f>
        <v>0</v>
      </c>
      <c r="V424" s="36">
        <f>SUMIFS(СВЦЭМ!$L$34:$L$777,СВЦЭМ!$A$34:$A$777,$A424,СВЦЭМ!$B$34:$B$777,V$416)+'СЕТ СН'!$F$16</f>
        <v>0</v>
      </c>
      <c r="W424" s="36">
        <f>SUMIFS(СВЦЭМ!$L$34:$L$777,СВЦЭМ!$A$34:$A$777,$A424,СВЦЭМ!$B$34:$B$777,W$416)+'СЕТ СН'!$F$16</f>
        <v>0</v>
      </c>
      <c r="X424" s="36">
        <f>SUMIFS(СВЦЭМ!$L$34:$L$777,СВЦЭМ!$A$34:$A$777,$A424,СВЦЭМ!$B$34:$B$777,X$416)+'СЕТ СН'!$F$16</f>
        <v>0</v>
      </c>
      <c r="Y424" s="36">
        <f>SUMIFS(СВЦЭМ!$L$34:$L$777,СВЦЭМ!$A$34:$A$777,$A424,СВЦЭМ!$B$34:$B$777,Y$416)+'СЕТ СН'!$F$16</f>
        <v>0</v>
      </c>
    </row>
    <row r="425" spans="1:27" ht="15.75" hidden="1" x14ac:dyDescent="0.2">
      <c r="A425" s="35">
        <f t="shared" si="12"/>
        <v>44236</v>
      </c>
      <c r="B425" s="36">
        <f>SUMIFS(СВЦЭМ!$L$34:$L$777,СВЦЭМ!$A$34:$A$777,$A425,СВЦЭМ!$B$34:$B$777,B$416)+'СЕТ СН'!$F$16</f>
        <v>0</v>
      </c>
      <c r="C425" s="36">
        <f>SUMIFS(СВЦЭМ!$L$34:$L$777,СВЦЭМ!$A$34:$A$777,$A425,СВЦЭМ!$B$34:$B$777,C$416)+'СЕТ СН'!$F$16</f>
        <v>0</v>
      </c>
      <c r="D425" s="36">
        <f>SUMIFS(СВЦЭМ!$L$34:$L$777,СВЦЭМ!$A$34:$A$777,$A425,СВЦЭМ!$B$34:$B$777,D$416)+'СЕТ СН'!$F$16</f>
        <v>0</v>
      </c>
      <c r="E425" s="36">
        <f>SUMIFS(СВЦЭМ!$L$34:$L$777,СВЦЭМ!$A$34:$A$777,$A425,СВЦЭМ!$B$34:$B$777,E$416)+'СЕТ СН'!$F$16</f>
        <v>0</v>
      </c>
      <c r="F425" s="36">
        <f>SUMIFS(СВЦЭМ!$L$34:$L$777,СВЦЭМ!$A$34:$A$777,$A425,СВЦЭМ!$B$34:$B$777,F$416)+'СЕТ СН'!$F$16</f>
        <v>0</v>
      </c>
      <c r="G425" s="36">
        <f>SUMIFS(СВЦЭМ!$L$34:$L$777,СВЦЭМ!$A$34:$A$777,$A425,СВЦЭМ!$B$34:$B$777,G$416)+'СЕТ СН'!$F$16</f>
        <v>0</v>
      </c>
      <c r="H425" s="36">
        <f>SUMIFS(СВЦЭМ!$L$34:$L$777,СВЦЭМ!$A$34:$A$777,$A425,СВЦЭМ!$B$34:$B$777,H$416)+'СЕТ СН'!$F$16</f>
        <v>0</v>
      </c>
      <c r="I425" s="36">
        <f>SUMIFS(СВЦЭМ!$L$34:$L$777,СВЦЭМ!$A$34:$A$777,$A425,СВЦЭМ!$B$34:$B$777,I$416)+'СЕТ СН'!$F$16</f>
        <v>0</v>
      </c>
      <c r="J425" s="36">
        <f>SUMIFS(СВЦЭМ!$L$34:$L$777,СВЦЭМ!$A$34:$A$777,$A425,СВЦЭМ!$B$34:$B$777,J$416)+'СЕТ СН'!$F$16</f>
        <v>0</v>
      </c>
      <c r="K425" s="36">
        <f>SUMIFS(СВЦЭМ!$L$34:$L$777,СВЦЭМ!$A$34:$A$777,$A425,СВЦЭМ!$B$34:$B$777,K$416)+'СЕТ СН'!$F$16</f>
        <v>0</v>
      </c>
      <c r="L425" s="36">
        <f>SUMIFS(СВЦЭМ!$L$34:$L$777,СВЦЭМ!$A$34:$A$777,$A425,СВЦЭМ!$B$34:$B$777,L$416)+'СЕТ СН'!$F$16</f>
        <v>0</v>
      </c>
      <c r="M425" s="36">
        <f>SUMIFS(СВЦЭМ!$L$34:$L$777,СВЦЭМ!$A$34:$A$777,$A425,СВЦЭМ!$B$34:$B$777,M$416)+'СЕТ СН'!$F$16</f>
        <v>0</v>
      </c>
      <c r="N425" s="36">
        <f>SUMIFS(СВЦЭМ!$L$34:$L$777,СВЦЭМ!$A$34:$A$777,$A425,СВЦЭМ!$B$34:$B$777,N$416)+'СЕТ СН'!$F$16</f>
        <v>0</v>
      </c>
      <c r="O425" s="36">
        <f>SUMIFS(СВЦЭМ!$L$34:$L$777,СВЦЭМ!$A$34:$A$777,$A425,СВЦЭМ!$B$34:$B$777,O$416)+'СЕТ СН'!$F$16</f>
        <v>0</v>
      </c>
      <c r="P425" s="36">
        <f>SUMIFS(СВЦЭМ!$L$34:$L$777,СВЦЭМ!$A$34:$A$777,$A425,СВЦЭМ!$B$34:$B$777,P$416)+'СЕТ СН'!$F$16</f>
        <v>0</v>
      </c>
      <c r="Q425" s="36">
        <f>SUMIFS(СВЦЭМ!$L$34:$L$777,СВЦЭМ!$A$34:$A$777,$A425,СВЦЭМ!$B$34:$B$777,Q$416)+'СЕТ СН'!$F$16</f>
        <v>0</v>
      </c>
      <c r="R425" s="36">
        <f>SUMIFS(СВЦЭМ!$L$34:$L$777,СВЦЭМ!$A$34:$A$777,$A425,СВЦЭМ!$B$34:$B$777,R$416)+'СЕТ СН'!$F$16</f>
        <v>0</v>
      </c>
      <c r="S425" s="36">
        <f>SUMIFS(СВЦЭМ!$L$34:$L$777,СВЦЭМ!$A$34:$A$777,$A425,СВЦЭМ!$B$34:$B$777,S$416)+'СЕТ СН'!$F$16</f>
        <v>0</v>
      </c>
      <c r="T425" s="36">
        <f>SUMIFS(СВЦЭМ!$L$34:$L$777,СВЦЭМ!$A$34:$A$777,$A425,СВЦЭМ!$B$34:$B$777,T$416)+'СЕТ СН'!$F$16</f>
        <v>0</v>
      </c>
      <c r="U425" s="36">
        <f>SUMIFS(СВЦЭМ!$L$34:$L$777,СВЦЭМ!$A$34:$A$777,$A425,СВЦЭМ!$B$34:$B$777,U$416)+'СЕТ СН'!$F$16</f>
        <v>0</v>
      </c>
      <c r="V425" s="36">
        <f>SUMIFS(СВЦЭМ!$L$34:$L$777,СВЦЭМ!$A$34:$A$777,$A425,СВЦЭМ!$B$34:$B$777,V$416)+'СЕТ СН'!$F$16</f>
        <v>0</v>
      </c>
      <c r="W425" s="36">
        <f>SUMIFS(СВЦЭМ!$L$34:$L$777,СВЦЭМ!$A$34:$A$777,$A425,СВЦЭМ!$B$34:$B$777,W$416)+'СЕТ СН'!$F$16</f>
        <v>0</v>
      </c>
      <c r="X425" s="36">
        <f>SUMIFS(СВЦЭМ!$L$34:$L$777,СВЦЭМ!$A$34:$A$777,$A425,СВЦЭМ!$B$34:$B$777,X$416)+'СЕТ СН'!$F$16</f>
        <v>0</v>
      </c>
      <c r="Y425" s="36">
        <f>SUMIFS(СВЦЭМ!$L$34:$L$777,СВЦЭМ!$A$34:$A$777,$A425,СВЦЭМ!$B$34:$B$777,Y$416)+'СЕТ СН'!$F$16</f>
        <v>0</v>
      </c>
    </row>
    <row r="426" spans="1:27" ht="15.75" hidden="1" x14ac:dyDescent="0.2">
      <c r="A426" s="35">
        <f t="shared" si="12"/>
        <v>44237</v>
      </c>
      <c r="B426" s="36">
        <f>SUMIFS(СВЦЭМ!$L$34:$L$777,СВЦЭМ!$A$34:$A$777,$A426,СВЦЭМ!$B$34:$B$777,B$416)+'СЕТ СН'!$F$16</f>
        <v>0</v>
      </c>
      <c r="C426" s="36">
        <f>SUMIFS(СВЦЭМ!$L$34:$L$777,СВЦЭМ!$A$34:$A$777,$A426,СВЦЭМ!$B$34:$B$777,C$416)+'СЕТ СН'!$F$16</f>
        <v>0</v>
      </c>
      <c r="D426" s="36">
        <f>SUMIFS(СВЦЭМ!$L$34:$L$777,СВЦЭМ!$A$34:$A$777,$A426,СВЦЭМ!$B$34:$B$777,D$416)+'СЕТ СН'!$F$16</f>
        <v>0</v>
      </c>
      <c r="E426" s="36">
        <f>SUMIFS(СВЦЭМ!$L$34:$L$777,СВЦЭМ!$A$34:$A$777,$A426,СВЦЭМ!$B$34:$B$777,E$416)+'СЕТ СН'!$F$16</f>
        <v>0</v>
      </c>
      <c r="F426" s="36">
        <f>SUMIFS(СВЦЭМ!$L$34:$L$777,СВЦЭМ!$A$34:$A$777,$A426,СВЦЭМ!$B$34:$B$777,F$416)+'СЕТ СН'!$F$16</f>
        <v>0</v>
      </c>
      <c r="G426" s="36">
        <f>SUMIFS(СВЦЭМ!$L$34:$L$777,СВЦЭМ!$A$34:$A$777,$A426,СВЦЭМ!$B$34:$B$777,G$416)+'СЕТ СН'!$F$16</f>
        <v>0</v>
      </c>
      <c r="H426" s="36">
        <f>SUMIFS(СВЦЭМ!$L$34:$L$777,СВЦЭМ!$A$34:$A$777,$A426,СВЦЭМ!$B$34:$B$777,H$416)+'СЕТ СН'!$F$16</f>
        <v>0</v>
      </c>
      <c r="I426" s="36">
        <f>SUMIFS(СВЦЭМ!$L$34:$L$777,СВЦЭМ!$A$34:$A$777,$A426,СВЦЭМ!$B$34:$B$777,I$416)+'СЕТ СН'!$F$16</f>
        <v>0</v>
      </c>
      <c r="J426" s="36">
        <f>SUMIFS(СВЦЭМ!$L$34:$L$777,СВЦЭМ!$A$34:$A$777,$A426,СВЦЭМ!$B$34:$B$777,J$416)+'СЕТ СН'!$F$16</f>
        <v>0</v>
      </c>
      <c r="K426" s="36">
        <f>SUMIFS(СВЦЭМ!$L$34:$L$777,СВЦЭМ!$A$34:$A$777,$A426,СВЦЭМ!$B$34:$B$777,K$416)+'СЕТ СН'!$F$16</f>
        <v>0</v>
      </c>
      <c r="L426" s="36">
        <f>SUMIFS(СВЦЭМ!$L$34:$L$777,СВЦЭМ!$A$34:$A$777,$A426,СВЦЭМ!$B$34:$B$777,L$416)+'СЕТ СН'!$F$16</f>
        <v>0</v>
      </c>
      <c r="M426" s="36">
        <f>SUMIFS(СВЦЭМ!$L$34:$L$777,СВЦЭМ!$A$34:$A$777,$A426,СВЦЭМ!$B$34:$B$777,M$416)+'СЕТ СН'!$F$16</f>
        <v>0</v>
      </c>
      <c r="N426" s="36">
        <f>SUMIFS(СВЦЭМ!$L$34:$L$777,СВЦЭМ!$A$34:$A$777,$A426,СВЦЭМ!$B$34:$B$777,N$416)+'СЕТ СН'!$F$16</f>
        <v>0</v>
      </c>
      <c r="O426" s="36">
        <f>SUMIFS(СВЦЭМ!$L$34:$L$777,СВЦЭМ!$A$34:$A$777,$A426,СВЦЭМ!$B$34:$B$777,O$416)+'СЕТ СН'!$F$16</f>
        <v>0</v>
      </c>
      <c r="P426" s="36">
        <f>SUMIFS(СВЦЭМ!$L$34:$L$777,СВЦЭМ!$A$34:$A$777,$A426,СВЦЭМ!$B$34:$B$777,P$416)+'СЕТ СН'!$F$16</f>
        <v>0</v>
      </c>
      <c r="Q426" s="36">
        <f>SUMIFS(СВЦЭМ!$L$34:$L$777,СВЦЭМ!$A$34:$A$777,$A426,СВЦЭМ!$B$34:$B$777,Q$416)+'СЕТ СН'!$F$16</f>
        <v>0</v>
      </c>
      <c r="R426" s="36">
        <f>SUMIFS(СВЦЭМ!$L$34:$L$777,СВЦЭМ!$A$34:$A$777,$A426,СВЦЭМ!$B$34:$B$777,R$416)+'СЕТ СН'!$F$16</f>
        <v>0</v>
      </c>
      <c r="S426" s="36">
        <f>SUMIFS(СВЦЭМ!$L$34:$L$777,СВЦЭМ!$A$34:$A$777,$A426,СВЦЭМ!$B$34:$B$777,S$416)+'СЕТ СН'!$F$16</f>
        <v>0</v>
      </c>
      <c r="T426" s="36">
        <f>SUMIFS(СВЦЭМ!$L$34:$L$777,СВЦЭМ!$A$34:$A$777,$A426,СВЦЭМ!$B$34:$B$777,T$416)+'СЕТ СН'!$F$16</f>
        <v>0</v>
      </c>
      <c r="U426" s="36">
        <f>SUMIFS(СВЦЭМ!$L$34:$L$777,СВЦЭМ!$A$34:$A$777,$A426,СВЦЭМ!$B$34:$B$777,U$416)+'СЕТ СН'!$F$16</f>
        <v>0</v>
      </c>
      <c r="V426" s="36">
        <f>SUMIFS(СВЦЭМ!$L$34:$L$777,СВЦЭМ!$A$34:$A$777,$A426,СВЦЭМ!$B$34:$B$777,V$416)+'СЕТ СН'!$F$16</f>
        <v>0</v>
      </c>
      <c r="W426" s="36">
        <f>SUMIFS(СВЦЭМ!$L$34:$L$777,СВЦЭМ!$A$34:$A$777,$A426,СВЦЭМ!$B$34:$B$777,W$416)+'СЕТ СН'!$F$16</f>
        <v>0</v>
      </c>
      <c r="X426" s="36">
        <f>SUMIFS(СВЦЭМ!$L$34:$L$777,СВЦЭМ!$A$34:$A$777,$A426,СВЦЭМ!$B$34:$B$777,X$416)+'СЕТ СН'!$F$16</f>
        <v>0</v>
      </c>
      <c r="Y426" s="36">
        <f>SUMIFS(СВЦЭМ!$L$34:$L$777,СВЦЭМ!$A$34:$A$777,$A426,СВЦЭМ!$B$34:$B$777,Y$416)+'СЕТ СН'!$F$16</f>
        <v>0</v>
      </c>
    </row>
    <row r="427" spans="1:27" ht="15.75" hidden="1" x14ac:dyDescent="0.2">
      <c r="A427" s="35">
        <f t="shared" si="12"/>
        <v>44238</v>
      </c>
      <c r="B427" s="36">
        <f>SUMIFS(СВЦЭМ!$L$34:$L$777,СВЦЭМ!$A$34:$A$777,$A427,СВЦЭМ!$B$34:$B$777,B$416)+'СЕТ СН'!$F$16</f>
        <v>0</v>
      </c>
      <c r="C427" s="36">
        <f>SUMIFS(СВЦЭМ!$L$34:$L$777,СВЦЭМ!$A$34:$A$777,$A427,СВЦЭМ!$B$34:$B$777,C$416)+'СЕТ СН'!$F$16</f>
        <v>0</v>
      </c>
      <c r="D427" s="36">
        <f>SUMIFS(СВЦЭМ!$L$34:$L$777,СВЦЭМ!$A$34:$A$777,$A427,СВЦЭМ!$B$34:$B$777,D$416)+'СЕТ СН'!$F$16</f>
        <v>0</v>
      </c>
      <c r="E427" s="36">
        <f>SUMIFS(СВЦЭМ!$L$34:$L$777,СВЦЭМ!$A$34:$A$777,$A427,СВЦЭМ!$B$34:$B$777,E$416)+'СЕТ СН'!$F$16</f>
        <v>0</v>
      </c>
      <c r="F427" s="36">
        <f>SUMIFS(СВЦЭМ!$L$34:$L$777,СВЦЭМ!$A$34:$A$777,$A427,СВЦЭМ!$B$34:$B$777,F$416)+'СЕТ СН'!$F$16</f>
        <v>0</v>
      </c>
      <c r="G427" s="36">
        <f>SUMIFS(СВЦЭМ!$L$34:$L$777,СВЦЭМ!$A$34:$A$777,$A427,СВЦЭМ!$B$34:$B$777,G$416)+'СЕТ СН'!$F$16</f>
        <v>0</v>
      </c>
      <c r="H427" s="36">
        <f>SUMIFS(СВЦЭМ!$L$34:$L$777,СВЦЭМ!$A$34:$A$777,$A427,СВЦЭМ!$B$34:$B$777,H$416)+'СЕТ СН'!$F$16</f>
        <v>0</v>
      </c>
      <c r="I427" s="36">
        <f>SUMIFS(СВЦЭМ!$L$34:$L$777,СВЦЭМ!$A$34:$A$777,$A427,СВЦЭМ!$B$34:$B$777,I$416)+'СЕТ СН'!$F$16</f>
        <v>0</v>
      </c>
      <c r="J427" s="36">
        <f>SUMIFS(СВЦЭМ!$L$34:$L$777,СВЦЭМ!$A$34:$A$777,$A427,СВЦЭМ!$B$34:$B$777,J$416)+'СЕТ СН'!$F$16</f>
        <v>0</v>
      </c>
      <c r="K427" s="36">
        <f>SUMIFS(СВЦЭМ!$L$34:$L$777,СВЦЭМ!$A$34:$A$777,$A427,СВЦЭМ!$B$34:$B$777,K$416)+'СЕТ СН'!$F$16</f>
        <v>0</v>
      </c>
      <c r="L427" s="36">
        <f>SUMIFS(СВЦЭМ!$L$34:$L$777,СВЦЭМ!$A$34:$A$777,$A427,СВЦЭМ!$B$34:$B$777,L$416)+'СЕТ СН'!$F$16</f>
        <v>0</v>
      </c>
      <c r="M427" s="36">
        <f>SUMIFS(СВЦЭМ!$L$34:$L$777,СВЦЭМ!$A$34:$A$777,$A427,СВЦЭМ!$B$34:$B$777,M$416)+'СЕТ СН'!$F$16</f>
        <v>0</v>
      </c>
      <c r="N427" s="36">
        <f>SUMIFS(СВЦЭМ!$L$34:$L$777,СВЦЭМ!$A$34:$A$777,$A427,СВЦЭМ!$B$34:$B$777,N$416)+'СЕТ СН'!$F$16</f>
        <v>0</v>
      </c>
      <c r="O427" s="36">
        <f>SUMIFS(СВЦЭМ!$L$34:$L$777,СВЦЭМ!$A$34:$A$777,$A427,СВЦЭМ!$B$34:$B$777,O$416)+'СЕТ СН'!$F$16</f>
        <v>0</v>
      </c>
      <c r="P427" s="36">
        <f>SUMIFS(СВЦЭМ!$L$34:$L$777,СВЦЭМ!$A$34:$A$777,$A427,СВЦЭМ!$B$34:$B$777,P$416)+'СЕТ СН'!$F$16</f>
        <v>0</v>
      </c>
      <c r="Q427" s="36">
        <f>SUMIFS(СВЦЭМ!$L$34:$L$777,СВЦЭМ!$A$34:$A$777,$A427,СВЦЭМ!$B$34:$B$777,Q$416)+'СЕТ СН'!$F$16</f>
        <v>0</v>
      </c>
      <c r="R427" s="36">
        <f>SUMIFS(СВЦЭМ!$L$34:$L$777,СВЦЭМ!$A$34:$A$777,$A427,СВЦЭМ!$B$34:$B$777,R$416)+'СЕТ СН'!$F$16</f>
        <v>0</v>
      </c>
      <c r="S427" s="36">
        <f>SUMIFS(СВЦЭМ!$L$34:$L$777,СВЦЭМ!$A$34:$A$777,$A427,СВЦЭМ!$B$34:$B$777,S$416)+'СЕТ СН'!$F$16</f>
        <v>0</v>
      </c>
      <c r="T427" s="36">
        <f>SUMIFS(СВЦЭМ!$L$34:$L$777,СВЦЭМ!$A$34:$A$777,$A427,СВЦЭМ!$B$34:$B$777,T$416)+'СЕТ СН'!$F$16</f>
        <v>0</v>
      </c>
      <c r="U427" s="36">
        <f>SUMIFS(СВЦЭМ!$L$34:$L$777,СВЦЭМ!$A$34:$A$777,$A427,СВЦЭМ!$B$34:$B$777,U$416)+'СЕТ СН'!$F$16</f>
        <v>0</v>
      </c>
      <c r="V427" s="36">
        <f>SUMIFS(СВЦЭМ!$L$34:$L$777,СВЦЭМ!$A$34:$A$777,$A427,СВЦЭМ!$B$34:$B$777,V$416)+'СЕТ СН'!$F$16</f>
        <v>0</v>
      </c>
      <c r="W427" s="36">
        <f>SUMIFS(СВЦЭМ!$L$34:$L$777,СВЦЭМ!$A$34:$A$777,$A427,СВЦЭМ!$B$34:$B$777,W$416)+'СЕТ СН'!$F$16</f>
        <v>0</v>
      </c>
      <c r="X427" s="36">
        <f>SUMIFS(СВЦЭМ!$L$34:$L$777,СВЦЭМ!$A$34:$A$777,$A427,СВЦЭМ!$B$34:$B$777,X$416)+'СЕТ СН'!$F$16</f>
        <v>0</v>
      </c>
      <c r="Y427" s="36">
        <f>SUMIFS(СВЦЭМ!$L$34:$L$777,СВЦЭМ!$A$34:$A$777,$A427,СВЦЭМ!$B$34:$B$777,Y$416)+'СЕТ СН'!$F$16</f>
        <v>0</v>
      </c>
    </row>
    <row r="428" spans="1:27" ht="15.75" hidden="1" x14ac:dyDescent="0.2">
      <c r="A428" s="35">
        <f t="shared" si="12"/>
        <v>44239</v>
      </c>
      <c r="B428" s="36">
        <f>SUMIFS(СВЦЭМ!$L$34:$L$777,СВЦЭМ!$A$34:$A$777,$A428,СВЦЭМ!$B$34:$B$777,B$416)+'СЕТ СН'!$F$16</f>
        <v>0</v>
      </c>
      <c r="C428" s="36">
        <f>SUMIFS(СВЦЭМ!$L$34:$L$777,СВЦЭМ!$A$34:$A$777,$A428,СВЦЭМ!$B$34:$B$777,C$416)+'СЕТ СН'!$F$16</f>
        <v>0</v>
      </c>
      <c r="D428" s="36">
        <f>SUMIFS(СВЦЭМ!$L$34:$L$777,СВЦЭМ!$A$34:$A$777,$A428,СВЦЭМ!$B$34:$B$777,D$416)+'СЕТ СН'!$F$16</f>
        <v>0</v>
      </c>
      <c r="E428" s="36">
        <f>SUMIFS(СВЦЭМ!$L$34:$L$777,СВЦЭМ!$A$34:$A$777,$A428,СВЦЭМ!$B$34:$B$777,E$416)+'СЕТ СН'!$F$16</f>
        <v>0</v>
      </c>
      <c r="F428" s="36">
        <f>SUMIFS(СВЦЭМ!$L$34:$L$777,СВЦЭМ!$A$34:$A$777,$A428,СВЦЭМ!$B$34:$B$777,F$416)+'СЕТ СН'!$F$16</f>
        <v>0</v>
      </c>
      <c r="G428" s="36">
        <f>SUMIFS(СВЦЭМ!$L$34:$L$777,СВЦЭМ!$A$34:$A$777,$A428,СВЦЭМ!$B$34:$B$777,G$416)+'СЕТ СН'!$F$16</f>
        <v>0</v>
      </c>
      <c r="H428" s="36">
        <f>SUMIFS(СВЦЭМ!$L$34:$L$777,СВЦЭМ!$A$34:$A$777,$A428,СВЦЭМ!$B$34:$B$777,H$416)+'СЕТ СН'!$F$16</f>
        <v>0</v>
      </c>
      <c r="I428" s="36">
        <f>SUMIFS(СВЦЭМ!$L$34:$L$777,СВЦЭМ!$A$34:$A$777,$A428,СВЦЭМ!$B$34:$B$777,I$416)+'СЕТ СН'!$F$16</f>
        <v>0</v>
      </c>
      <c r="J428" s="36">
        <f>SUMIFS(СВЦЭМ!$L$34:$L$777,СВЦЭМ!$A$34:$A$777,$A428,СВЦЭМ!$B$34:$B$777,J$416)+'СЕТ СН'!$F$16</f>
        <v>0</v>
      </c>
      <c r="K428" s="36">
        <f>SUMIFS(СВЦЭМ!$L$34:$L$777,СВЦЭМ!$A$34:$A$777,$A428,СВЦЭМ!$B$34:$B$777,K$416)+'СЕТ СН'!$F$16</f>
        <v>0</v>
      </c>
      <c r="L428" s="36">
        <f>SUMIFS(СВЦЭМ!$L$34:$L$777,СВЦЭМ!$A$34:$A$777,$A428,СВЦЭМ!$B$34:$B$777,L$416)+'СЕТ СН'!$F$16</f>
        <v>0</v>
      </c>
      <c r="M428" s="36">
        <f>SUMIFS(СВЦЭМ!$L$34:$L$777,СВЦЭМ!$A$34:$A$777,$A428,СВЦЭМ!$B$34:$B$777,M$416)+'СЕТ СН'!$F$16</f>
        <v>0</v>
      </c>
      <c r="N428" s="36">
        <f>SUMIFS(СВЦЭМ!$L$34:$L$777,СВЦЭМ!$A$34:$A$777,$A428,СВЦЭМ!$B$34:$B$777,N$416)+'СЕТ СН'!$F$16</f>
        <v>0</v>
      </c>
      <c r="O428" s="36">
        <f>SUMIFS(СВЦЭМ!$L$34:$L$777,СВЦЭМ!$A$34:$A$777,$A428,СВЦЭМ!$B$34:$B$777,O$416)+'СЕТ СН'!$F$16</f>
        <v>0</v>
      </c>
      <c r="P428" s="36">
        <f>SUMIFS(СВЦЭМ!$L$34:$L$777,СВЦЭМ!$A$34:$A$777,$A428,СВЦЭМ!$B$34:$B$777,P$416)+'СЕТ СН'!$F$16</f>
        <v>0</v>
      </c>
      <c r="Q428" s="36">
        <f>SUMIFS(СВЦЭМ!$L$34:$L$777,СВЦЭМ!$A$34:$A$777,$A428,СВЦЭМ!$B$34:$B$777,Q$416)+'СЕТ СН'!$F$16</f>
        <v>0</v>
      </c>
      <c r="R428" s="36">
        <f>SUMIFS(СВЦЭМ!$L$34:$L$777,СВЦЭМ!$A$34:$A$777,$A428,СВЦЭМ!$B$34:$B$777,R$416)+'СЕТ СН'!$F$16</f>
        <v>0</v>
      </c>
      <c r="S428" s="36">
        <f>SUMIFS(СВЦЭМ!$L$34:$L$777,СВЦЭМ!$A$34:$A$777,$A428,СВЦЭМ!$B$34:$B$777,S$416)+'СЕТ СН'!$F$16</f>
        <v>0</v>
      </c>
      <c r="T428" s="36">
        <f>SUMIFS(СВЦЭМ!$L$34:$L$777,СВЦЭМ!$A$34:$A$777,$A428,СВЦЭМ!$B$34:$B$777,T$416)+'СЕТ СН'!$F$16</f>
        <v>0</v>
      </c>
      <c r="U428" s="36">
        <f>SUMIFS(СВЦЭМ!$L$34:$L$777,СВЦЭМ!$A$34:$A$777,$A428,СВЦЭМ!$B$34:$B$777,U$416)+'СЕТ СН'!$F$16</f>
        <v>0</v>
      </c>
      <c r="V428" s="36">
        <f>SUMIFS(СВЦЭМ!$L$34:$L$777,СВЦЭМ!$A$34:$A$777,$A428,СВЦЭМ!$B$34:$B$777,V$416)+'СЕТ СН'!$F$16</f>
        <v>0</v>
      </c>
      <c r="W428" s="36">
        <f>SUMIFS(СВЦЭМ!$L$34:$L$777,СВЦЭМ!$A$34:$A$777,$A428,СВЦЭМ!$B$34:$B$777,W$416)+'СЕТ СН'!$F$16</f>
        <v>0</v>
      </c>
      <c r="X428" s="36">
        <f>SUMIFS(СВЦЭМ!$L$34:$L$777,СВЦЭМ!$A$34:$A$777,$A428,СВЦЭМ!$B$34:$B$777,X$416)+'СЕТ СН'!$F$16</f>
        <v>0</v>
      </c>
      <c r="Y428" s="36">
        <f>SUMIFS(СВЦЭМ!$L$34:$L$777,СВЦЭМ!$A$34:$A$777,$A428,СВЦЭМ!$B$34:$B$777,Y$416)+'СЕТ СН'!$F$16</f>
        <v>0</v>
      </c>
    </row>
    <row r="429" spans="1:27" ht="15.75" hidden="1" x14ac:dyDescent="0.2">
      <c r="A429" s="35">
        <f t="shared" si="12"/>
        <v>44240</v>
      </c>
      <c r="B429" s="36">
        <f>SUMIFS(СВЦЭМ!$L$34:$L$777,СВЦЭМ!$A$34:$A$777,$A429,СВЦЭМ!$B$34:$B$777,B$416)+'СЕТ СН'!$F$16</f>
        <v>0</v>
      </c>
      <c r="C429" s="36">
        <f>SUMIFS(СВЦЭМ!$L$34:$L$777,СВЦЭМ!$A$34:$A$777,$A429,СВЦЭМ!$B$34:$B$777,C$416)+'СЕТ СН'!$F$16</f>
        <v>0</v>
      </c>
      <c r="D429" s="36">
        <f>SUMIFS(СВЦЭМ!$L$34:$L$777,СВЦЭМ!$A$34:$A$777,$A429,СВЦЭМ!$B$34:$B$777,D$416)+'СЕТ СН'!$F$16</f>
        <v>0</v>
      </c>
      <c r="E429" s="36">
        <f>SUMIFS(СВЦЭМ!$L$34:$L$777,СВЦЭМ!$A$34:$A$777,$A429,СВЦЭМ!$B$34:$B$777,E$416)+'СЕТ СН'!$F$16</f>
        <v>0</v>
      </c>
      <c r="F429" s="36">
        <f>SUMIFS(СВЦЭМ!$L$34:$L$777,СВЦЭМ!$A$34:$A$777,$A429,СВЦЭМ!$B$34:$B$777,F$416)+'СЕТ СН'!$F$16</f>
        <v>0</v>
      </c>
      <c r="G429" s="36">
        <f>SUMIFS(СВЦЭМ!$L$34:$L$777,СВЦЭМ!$A$34:$A$777,$A429,СВЦЭМ!$B$34:$B$777,G$416)+'СЕТ СН'!$F$16</f>
        <v>0</v>
      </c>
      <c r="H429" s="36">
        <f>SUMIFS(СВЦЭМ!$L$34:$L$777,СВЦЭМ!$A$34:$A$777,$A429,СВЦЭМ!$B$34:$B$777,H$416)+'СЕТ СН'!$F$16</f>
        <v>0</v>
      </c>
      <c r="I429" s="36">
        <f>SUMIFS(СВЦЭМ!$L$34:$L$777,СВЦЭМ!$A$34:$A$777,$A429,СВЦЭМ!$B$34:$B$777,I$416)+'СЕТ СН'!$F$16</f>
        <v>0</v>
      </c>
      <c r="J429" s="36">
        <f>SUMIFS(СВЦЭМ!$L$34:$L$777,СВЦЭМ!$A$34:$A$777,$A429,СВЦЭМ!$B$34:$B$777,J$416)+'СЕТ СН'!$F$16</f>
        <v>0</v>
      </c>
      <c r="K429" s="36">
        <f>SUMIFS(СВЦЭМ!$L$34:$L$777,СВЦЭМ!$A$34:$A$777,$A429,СВЦЭМ!$B$34:$B$777,K$416)+'СЕТ СН'!$F$16</f>
        <v>0</v>
      </c>
      <c r="L429" s="36">
        <f>SUMIFS(СВЦЭМ!$L$34:$L$777,СВЦЭМ!$A$34:$A$777,$A429,СВЦЭМ!$B$34:$B$777,L$416)+'СЕТ СН'!$F$16</f>
        <v>0</v>
      </c>
      <c r="M429" s="36">
        <f>SUMIFS(СВЦЭМ!$L$34:$L$777,СВЦЭМ!$A$34:$A$777,$A429,СВЦЭМ!$B$34:$B$777,M$416)+'СЕТ СН'!$F$16</f>
        <v>0</v>
      </c>
      <c r="N429" s="36">
        <f>SUMIFS(СВЦЭМ!$L$34:$L$777,СВЦЭМ!$A$34:$A$777,$A429,СВЦЭМ!$B$34:$B$777,N$416)+'СЕТ СН'!$F$16</f>
        <v>0</v>
      </c>
      <c r="O429" s="36">
        <f>SUMIFS(СВЦЭМ!$L$34:$L$777,СВЦЭМ!$A$34:$A$777,$A429,СВЦЭМ!$B$34:$B$777,O$416)+'СЕТ СН'!$F$16</f>
        <v>0</v>
      </c>
      <c r="P429" s="36">
        <f>SUMIFS(СВЦЭМ!$L$34:$L$777,СВЦЭМ!$A$34:$A$777,$A429,СВЦЭМ!$B$34:$B$777,P$416)+'СЕТ СН'!$F$16</f>
        <v>0</v>
      </c>
      <c r="Q429" s="36">
        <f>SUMIFS(СВЦЭМ!$L$34:$L$777,СВЦЭМ!$A$34:$A$777,$A429,СВЦЭМ!$B$34:$B$777,Q$416)+'СЕТ СН'!$F$16</f>
        <v>0</v>
      </c>
      <c r="R429" s="36">
        <f>SUMIFS(СВЦЭМ!$L$34:$L$777,СВЦЭМ!$A$34:$A$777,$A429,СВЦЭМ!$B$34:$B$777,R$416)+'СЕТ СН'!$F$16</f>
        <v>0</v>
      </c>
      <c r="S429" s="36">
        <f>SUMIFS(СВЦЭМ!$L$34:$L$777,СВЦЭМ!$A$34:$A$777,$A429,СВЦЭМ!$B$34:$B$777,S$416)+'СЕТ СН'!$F$16</f>
        <v>0</v>
      </c>
      <c r="T429" s="36">
        <f>SUMIFS(СВЦЭМ!$L$34:$L$777,СВЦЭМ!$A$34:$A$777,$A429,СВЦЭМ!$B$34:$B$777,T$416)+'СЕТ СН'!$F$16</f>
        <v>0</v>
      </c>
      <c r="U429" s="36">
        <f>SUMIFS(СВЦЭМ!$L$34:$L$777,СВЦЭМ!$A$34:$A$777,$A429,СВЦЭМ!$B$34:$B$777,U$416)+'СЕТ СН'!$F$16</f>
        <v>0</v>
      </c>
      <c r="V429" s="36">
        <f>SUMIFS(СВЦЭМ!$L$34:$L$777,СВЦЭМ!$A$34:$A$777,$A429,СВЦЭМ!$B$34:$B$777,V$416)+'СЕТ СН'!$F$16</f>
        <v>0</v>
      </c>
      <c r="W429" s="36">
        <f>SUMIFS(СВЦЭМ!$L$34:$L$777,СВЦЭМ!$A$34:$A$777,$A429,СВЦЭМ!$B$34:$B$777,W$416)+'СЕТ СН'!$F$16</f>
        <v>0</v>
      </c>
      <c r="X429" s="36">
        <f>SUMIFS(СВЦЭМ!$L$34:$L$777,СВЦЭМ!$A$34:$A$777,$A429,СВЦЭМ!$B$34:$B$777,X$416)+'СЕТ СН'!$F$16</f>
        <v>0</v>
      </c>
      <c r="Y429" s="36">
        <f>SUMIFS(СВЦЭМ!$L$34:$L$777,СВЦЭМ!$A$34:$A$777,$A429,СВЦЭМ!$B$34:$B$777,Y$416)+'СЕТ СН'!$F$16</f>
        <v>0</v>
      </c>
    </row>
    <row r="430" spans="1:27" ht="15.75" hidden="1" x14ac:dyDescent="0.2">
      <c r="A430" s="35">
        <f t="shared" si="12"/>
        <v>44241</v>
      </c>
      <c r="B430" s="36">
        <f>SUMIFS(СВЦЭМ!$L$34:$L$777,СВЦЭМ!$A$34:$A$777,$A430,СВЦЭМ!$B$34:$B$777,B$416)+'СЕТ СН'!$F$16</f>
        <v>0</v>
      </c>
      <c r="C430" s="36">
        <f>SUMIFS(СВЦЭМ!$L$34:$L$777,СВЦЭМ!$A$34:$A$777,$A430,СВЦЭМ!$B$34:$B$777,C$416)+'СЕТ СН'!$F$16</f>
        <v>0</v>
      </c>
      <c r="D430" s="36">
        <f>SUMIFS(СВЦЭМ!$L$34:$L$777,СВЦЭМ!$A$34:$A$777,$A430,СВЦЭМ!$B$34:$B$777,D$416)+'СЕТ СН'!$F$16</f>
        <v>0</v>
      </c>
      <c r="E430" s="36">
        <f>SUMIFS(СВЦЭМ!$L$34:$L$777,СВЦЭМ!$A$34:$A$777,$A430,СВЦЭМ!$B$34:$B$777,E$416)+'СЕТ СН'!$F$16</f>
        <v>0</v>
      </c>
      <c r="F430" s="36">
        <f>SUMIFS(СВЦЭМ!$L$34:$L$777,СВЦЭМ!$A$34:$A$777,$A430,СВЦЭМ!$B$34:$B$777,F$416)+'СЕТ СН'!$F$16</f>
        <v>0</v>
      </c>
      <c r="G430" s="36">
        <f>SUMIFS(СВЦЭМ!$L$34:$L$777,СВЦЭМ!$A$34:$A$777,$A430,СВЦЭМ!$B$34:$B$777,G$416)+'СЕТ СН'!$F$16</f>
        <v>0</v>
      </c>
      <c r="H430" s="36">
        <f>SUMIFS(СВЦЭМ!$L$34:$L$777,СВЦЭМ!$A$34:$A$777,$A430,СВЦЭМ!$B$34:$B$777,H$416)+'СЕТ СН'!$F$16</f>
        <v>0</v>
      </c>
      <c r="I430" s="36">
        <f>SUMIFS(СВЦЭМ!$L$34:$L$777,СВЦЭМ!$A$34:$A$777,$A430,СВЦЭМ!$B$34:$B$777,I$416)+'СЕТ СН'!$F$16</f>
        <v>0</v>
      </c>
      <c r="J430" s="36">
        <f>SUMIFS(СВЦЭМ!$L$34:$L$777,СВЦЭМ!$A$34:$A$777,$A430,СВЦЭМ!$B$34:$B$777,J$416)+'СЕТ СН'!$F$16</f>
        <v>0</v>
      </c>
      <c r="K430" s="36">
        <f>SUMIFS(СВЦЭМ!$L$34:$L$777,СВЦЭМ!$A$34:$A$777,$A430,СВЦЭМ!$B$34:$B$777,K$416)+'СЕТ СН'!$F$16</f>
        <v>0</v>
      </c>
      <c r="L430" s="36">
        <f>SUMIFS(СВЦЭМ!$L$34:$L$777,СВЦЭМ!$A$34:$A$777,$A430,СВЦЭМ!$B$34:$B$777,L$416)+'СЕТ СН'!$F$16</f>
        <v>0</v>
      </c>
      <c r="M430" s="36">
        <f>SUMIFS(СВЦЭМ!$L$34:$L$777,СВЦЭМ!$A$34:$A$777,$A430,СВЦЭМ!$B$34:$B$777,M$416)+'СЕТ СН'!$F$16</f>
        <v>0</v>
      </c>
      <c r="N430" s="36">
        <f>SUMIFS(СВЦЭМ!$L$34:$L$777,СВЦЭМ!$A$34:$A$777,$A430,СВЦЭМ!$B$34:$B$777,N$416)+'СЕТ СН'!$F$16</f>
        <v>0</v>
      </c>
      <c r="O430" s="36">
        <f>SUMIFS(СВЦЭМ!$L$34:$L$777,СВЦЭМ!$A$34:$A$777,$A430,СВЦЭМ!$B$34:$B$777,O$416)+'СЕТ СН'!$F$16</f>
        <v>0</v>
      </c>
      <c r="P430" s="36">
        <f>SUMIFS(СВЦЭМ!$L$34:$L$777,СВЦЭМ!$A$34:$A$777,$A430,СВЦЭМ!$B$34:$B$777,P$416)+'СЕТ СН'!$F$16</f>
        <v>0</v>
      </c>
      <c r="Q430" s="36">
        <f>SUMIFS(СВЦЭМ!$L$34:$L$777,СВЦЭМ!$A$34:$A$777,$A430,СВЦЭМ!$B$34:$B$777,Q$416)+'СЕТ СН'!$F$16</f>
        <v>0</v>
      </c>
      <c r="R430" s="36">
        <f>SUMIFS(СВЦЭМ!$L$34:$L$777,СВЦЭМ!$A$34:$A$777,$A430,СВЦЭМ!$B$34:$B$777,R$416)+'СЕТ СН'!$F$16</f>
        <v>0</v>
      </c>
      <c r="S430" s="36">
        <f>SUMIFS(СВЦЭМ!$L$34:$L$777,СВЦЭМ!$A$34:$A$777,$A430,СВЦЭМ!$B$34:$B$777,S$416)+'СЕТ СН'!$F$16</f>
        <v>0</v>
      </c>
      <c r="T430" s="36">
        <f>SUMIFS(СВЦЭМ!$L$34:$L$777,СВЦЭМ!$A$34:$A$777,$A430,СВЦЭМ!$B$34:$B$777,T$416)+'СЕТ СН'!$F$16</f>
        <v>0</v>
      </c>
      <c r="U430" s="36">
        <f>SUMIFS(СВЦЭМ!$L$34:$L$777,СВЦЭМ!$A$34:$A$777,$A430,СВЦЭМ!$B$34:$B$777,U$416)+'СЕТ СН'!$F$16</f>
        <v>0</v>
      </c>
      <c r="V430" s="36">
        <f>SUMIFS(СВЦЭМ!$L$34:$L$777,СВЦЭМ!$A$34:$A$777,$A430,СВЦЭМ!$B$34:$B$777,V$416)+'СЕТ СН'!$F$16</f>
        <v>0</v>
      </c>
      <c r="W430" s="36">
        <f>SUMIFS(СВЦЭМ!$L$34:$L$777,СВЦЭМ!$A$34:$A$777,$A430,СВЦЭМ!$B$34:$B$777,W$416)+'СЕТ СН'!$F$16</f>
        <v>0</v>
      </c>
      <c r="X430" s="36">
        <f>SUMIFS(СВЦЭМ!$L$34:$L$777,СВЦЭМ!$A$34:$A$777,$A430,СВЦЭМ!$B$34:$B$777,X$416)+'СЕТ СН'!$F$16</f>
        <v>0</v>
      </c>
      <c r="Y430" s="36">
        <f>SUMIFS(СВЦЭМ!$L$34:$L$777,СВЦЭМ!$A$34:$A$777,$A430,СВЦЭМ!$B$34:$B$777,Y$416)+'СЕТ СН'!$F$16</f>
        <v>0</v>
      </c>
    </row>
    <row r="431" spans="1:27" ht="15.75" hidden="1" x14ac:dyDescent="0.2">
      <c r="A431" s="35">
        <f t="shared" si="12"/>
        <v>44242</v>
      </c>
      <c r="B431" s="36">
        <f>SUMIFS(СВЦЭМ!$L$34:$L$777,СВЦЭМ!$A$34:$A$777,$A431,СВЦЭМ!$B$34:$B$777,B$416)+'СЕТ СН'!$F$16</f>
        <v>0</v>
      </c>
      <c r="C431" s="36">
        <f>SUMIFS(СВЦЭМ!$L$34:$L$777,СВЦЭМ!$A$34:$A$777,$A431,СВЦЭМ!$B$34:$B$777,C$416)+'СЕТ СН'!$F$16</f>
        <v>0</v>
      </c>
      <c r="D431" s="36">
        <f>SUMIFS(СВЦЭМ!$L$34:$L$777,СВЦЭМ!$A$34:$A$777,$A431,СВЦЭМ!$B$34:$B$777,D$416)+'СЕТ СН'!$F$16</f>
        <v>0</v>
      </c>
      <c r="E431" s="36">
        <f>SUMIFS(СВЦЭМ!$L$34:$L$777,СВЦЭМ!$A$34:$A$777,$A431,СВЦЭМ!$B$34:$B$777,E$416)+'СЕТ СН'!$F$16</f>
        <v>0</v>
      </c>
      <c r="F431" s="36">
        <f>SUMIFS(СВЦЭМ!$L$34:$L$777,СВЦЭМ!$A$34:$A$777,$A431,СВЦЭМ!$B$34:$B$777,F$416)+'СЕТ СН'!$F$16</f>
        <v>0</v>
      </c>
      <c r="G431" s="36">
        <f>SUMIFS(СВЦЭМ!$L$34:$L$777,СВЦЭМ!$A$34:$A$777,$A431,СВЦЭМ!$B$34:$B$777,G$416)+'СЕТ СН'!$F$16</f>
        <v>0</v>
      </c>
      <c r="H431" s="36">
        <f>SUMIFS(СВЦЭМ!$L$34:$L$777,СВЦЭМ!$A$34:$A$777,$A431,СВЦЭМ!$B$34:$B$777,H$416)+'СЕТ СН'!$F$16</f>
        <v>0</v>
      </c>
      <c r="I431" s="36">
        <f>SUMIFS(СВЦЭМ!$L$34:$L$777,СВЦЭМ!$A$34:$A$777,$A431,СВЦЭМ!$B$34:$B$777,I$416)+'СЕТ СН'!$F$16</f>
        <v>0</v>
      </c>
      <c r="J431" s="36">
        <f>SUMIFS(СВЦЭМ!$L$34:$L$777,СВЦЭМ!$A$34:$A$777,$A431,СВЦЭМ!$B$34:$B$777,J$416)+'СЕТ СН'!$F$16</f>
        <v>0</v>
      </c>
      <c r="K431" s="36">
        <f>SUMIFS(СВЦЭМ!$L$34:$L$777,СВЦЭМ!$A$34:$A$777,$A431,СВЦЭМ!$B$34:$B$777,K$416)+'СЕТ СН'!$F$16</f>
        <v>0</v>
      </c>
      <c r="L431" s="36">
        <f>SUMIFS(СВЦЭМ!$L$34:$L$777,СВЦЭМ!$A$34:$A$777,$A431,СВЦЭМ!$B$34:$B$777,L$416)+'СЕТ СН'!$F$16</f>
        <v>0</v>
      </c>
      <c r="M431" s="36">
        <f>SUMIFS(СВЦЭМ!$L$34:$L$777,СВЦЭМ!$A$34:$A$777,$A431,СВЦЭМ!$B$34:$B$777,M$416)+'СЕТ СН'!$F$16</f>
        <v>0</v>
      </c>
      <c r="N431" s="36">
        <f>SUMIFS(СВЦЭМ!$L$34:$L$777,СВЦЭМ!$A$34:$A$777,$A431,СВЦЭМ!$B$34:$B$777,N$416)+'СЕТ СН'!$F$16</f>
        <v>0</v>
      </c>
      <c r="O431" s="36">
        <f>SUMIFS(СВЦЭМ!$L$34:$L$777,СВЦЭМ!$A$34:$A$777,$A431,СВЦЭМ!$B$34:$B$777,O$416)+'СЕТ СН'!$F$16</f>
        <v>0</v>
      </c>
      <c r="P431" s="36">
        <f>SUMIFS(СВЦЭМ!$L$34:$L$777,СВЦЭМ!$A$34:$A$777,$A431,СВЦЭМ!$B$34:$B$777,P$416)+'СЕТ СН'!$F$16</f>
        <v>0</v>
      </c>
      <c r="Q431" s="36">
        <f>SUMIFS(СВЦЭМ!$L$34:$L$777,СВЦЭМ!$A$34:$A$777,$A431,СВЦЭМ!$B$34:$B$777,Q$416)+'СЕТ СН'!$F$16</f>
        <v>0</v>
      </c>
      <c r="R431" s="36">
        <f>SUMIFS(СВЦЭМ!$L$34:$L$777,СВЦЭМ!$A$34:$A$777,$A431,СВЦЭМ!$B$34:$B$777,R$416)+'СЕТ СН'!$F$16</f>
        <v>0</v>
      </c>
      <c r="S431" s="36">
        <f>SUMIFS(СВЦЭМ!$L$34:$L$777,СВЦЭМ!$A$34:$A$777,$A431,СВЦЭМ!$B$34:$B$777,S$416)+'СЕТ СН'!$F$16</f>
        <v>0</v>
      </c>
      <c r="T431" s="36">
        <f>SUMIFS(СВЦЭМ!$L$34:$L$777,СВЦЭМ!$A$34:$A$777,$A431,СВЦЭМ!$B$34:$B$777,T$416)+'СЕТ СН'!$F$16</f>
        <v>0</v>
      </c>
      <c r="U431" s="36">
        <f>SUMIFS(СВЦЭМ!$L$34:$L$777,СВЦЭМ!$A$34:$A$777,$A431,СВЦЭМ!$B$34:$B$777,U$416)+'СЕТ СН'!$F$16</f>
        <v>0</v>
      </c>
      <c r="V431" s="36">
        <f>SUMIFS(СВЦЭМ!$L$34:$L$777,СВЦЭМ!$A$34:$A$777,$A431,СВЦЭМ!$B$34:$B$777,V$416)+'СЕТ СН'!$F$16</f>
        <v>0</v>
      </c>
      <c r="W431" s="36">
        <f>SUMIFS(СВЦЭМ!$L$34:$L$777,СВЦЭМ!$A$34:$A$777,$A431,СВЦЭМ!$B$34:$B$777,W$416)+'СЕТ СН'!$F$16</f>
        <v>0</v>
      </c>
      <c r="X431" s="36">
        <f>SUMIFS(СВЦЭМ!$L$34:$L$777,СВЦЭМ!$A$34:$A$777,$A431,СВЦЭМ!$B$34:$B$777,X$416)+'СЕТ СН'!$F$16</f>
        <v>0</v>
      </c>
      <c r="Y431" s="36">
        <f>SUMIFS(СВЦЭМ!$L$34:$L$777,СВЦЭМ!$A$34:$A$777,$A431,СВЦЭМ!$B$34:$B$777,Y$416)+'СЕТ СН'!$F$16</f>
        <v>0</v>
      </c>
    </row>
    <row r="432" spans="1:27" ht="15.75" hidden="1" x14ac:dyDescent="0.2">
      <c r="A432" s="35">
        <f t="shared" si="12"/>
        <v>44243</v>
      </c>
      <c r="B432" s="36">
        <f>SUMIFS(СВЦЭМ!$L$34:$L$777,СВЦЭМ!$A$34:$A$777,$A432,СВЦЭМ!$B$34:$B$777,B$416)+'СЕТ СН'!$F$16</f>
        <v>0</v>
      </c>
      <c r="C432" s="36">
        <f>SUMIFS(СВЦЭМ!$L$34:$L$777,СВЦЭМ!$A$34:$A$777,$A432,СВЦЭМ!$B$34:$B$777,C$416)+'СЕТ СН'!$F$16</f>
        <v>0</v>
      </c>
      <c r="D432" s="36">
        <f>SUMIFS(СВЦЭМ!$L$34:$L$777,СВЦЭМ!$A$34:$A$777,$A432,СВЦЭМ!$B$34:$B$777,D$416)+'СЕТ СН'!$F$16</f>
        <v>0</v>
      </c>
      <c r="E432" s="36">
        <f>SUMIFS(СВЦЭМ!$L$34:$L$777,СВЦЭМ!$A$34:$A$777,$A432,СВЦЭМ!$B$34:$B$777,E$416)+'СЕТ СН'!$F$16</f>
        <v>0</v>
      </c>
      <c r="F432" s="36">
        <f>SUMIFS(СВЦЭМ!$L$34:$L$777,СВЦЭМ!$A$34:$A$777,$A432,СВЦЭМ!$B$34:$B$777,F$416)+'СЕТ СН'!$F$16</f>
        <v>0</v>
      </c>
      <c r="G432" s="36">
        <f>SUMIFS(СВЦЭМ!$L$34:$L$777,СВЦЭМ!$A$34:$A$777,$A432,СВЦЭМ!$B$34:$B$777,G$416)+'СЕТ СН'!$F$16</f>
        <v>0</v>
      </c>
      <c r="H432" s="36">
        <f>SUMIFS(СВЦЭМ!$L$34:$L$777,СВЦЭМ!$A$34:$A$777,$A432,СВЦЭМ!$B$34:$B$777,H$416)+'СЕТ СН'!$F$16</f>
        <v>0</v>
      </c>
      <c r="I432" s="36">
        <f>SUMIFS(СВЦЭМ!$L$34:$L$777,СВЦЭМ!$A$34:$A$777,$A432,СВЦЭМ!$B$34:$B$777,I$416)+'СЕТ СН'!$F$16</f>
        <v>0</v>
      </c>
      <c r="J432" s="36">
        <f>SUMIFS(СВЦЭМ!$L$34:$L$777,СВЦЭМ!$A$34:$A$777,$A432,СВЦЭМ!$B$34:$B$777,J$416)+'СЕТ СН'!$F$16</f>
        <v>0</v>
      </c>
      <c r="K432" s="36">
        <f>SUMIFS(СВЦЭМ!$L$34:$L$777,СВЦЭМ!$A$34:$A$777,$A432,СВЦЭМ!$B$34:$B$777,K$416)+'СЕТ СН'!$F$16</f>
        <v>0</v>
      </c>
      <c r="L432" s="36">
        <f>SUMIFS(СВЦЭМ!$L$34:$L$777,СВЦЭМ!$A$34:$A$777,$A432,СВЦЭМ!$B$34:$B$777,L$416)+'СЕТ СН'!$F$16</f>
        <v>0</v>
      </c>
      <c r="M432" s="36">
        <f>SUMIFS(СВЦЭМ!$L$34:$L$777,СВЦЭМ!$A$34:$A$777,$A432,СВЦЭМ!$B$34:$B$777,M$416)+'СЕТ СН'!$F$16</f>
        <v>0</v>
      </c>
      <c r="N432" s="36">
        <f>SUMIFS(СВЦЭМ!$L$34:$L$777,СВЦЭМ!$A$34:$A$777,$A432,СВЦЭМ!$B$34:$B$777,N$416)+'СЕТ СН'!$F$16</f>
        <v>0</v>
      </c>
      <c r="O432" s="36">
        <f>SUMIFS(СВЦЭМ!$L$34:$L$777,СВЦЭМ!$A$34:$A$777,$A432,СВЦЭМ!$B$34:$B$777,O$416)+'СЕТ СН'!$F$16</f>
        <v>0</v>
      </c>
      <c r="P432" s="36">
        <f>SUMIFS(СВЦЭМ!$L$34:$L$777,СВЦЭМ!$A$34:$A$777,$A432,СВЦЭМ!$B$34:$B$777,P$416)+'СЕТ СН'!$F$16</f>
        <v>0</v>
      </c>
      <c r="Q432" s="36">
        <f>SUMIFS(СВЦЭМ!$L$34:$L$777,СВЦЭМ!$A$34:$A$777,$A432,СВЦЭМ!$B$34:$B$777,Q$416)+'СЕТ СН'!$F$16</f>
        <v>0</v>
      </c>
      <c r="R432" s="36">
        <f>SUMIFS(СВЦЭМ!$L$34:$L$777,СВЦЭМ!$A$34:$A$777,$A432,СВЦЭМ!$B$34:$B$777,R$416)+'СЕТ СН'!$F$16</f>
        <v>0</v>
      </c>
      <c r="S432" s="36">
        <f>SUMIFS(СВЦЭМ!$L$34:$L$777,СВЦЭМ!$A$34:$A$777,$A432,СВЦЭМ!$B$34:$B$777,S$416)+'СЕТ СН'!$F$16</f>
        <v>0</v>
      </c>
      <c r="T432" s="36">
        <f>SUMIFS(СВЦЭМ!$L$34:$L$777,СВЦЭМ!$A$34:$A$777,$A432,СВЦЭМ!$B$34:$B$777,T$416)+'СЕТ СН'!$F$16</f>
        <v>0</v>
      </c>
      <c r="U432" s="36">
        <f>SUMIFS(СВЦЭМ!$L$34:$L$777,СВЦЭМ!$A$34:$A$777,$A432,СВЦЭМ!$B$34:$B$777,U$416)+'СЕТ СН'!$F$16</f>
        <v>0</v>
      </c>
      <c r="V432" s="36">
        <f>SUMIFS(СВЦЭМ!$L$34:$L$777,СВЦЭМ!$A$34:$A$777,$A432,СВЦЭМ!$B$34:$B$777,V$416)+'СЕТ СН'!$F$16</f>
        <v>0</v>
      </c>
      <c r="W432" s="36">
        <f>SUMIFS(СВЦЭМ!$L$34:$L$777,СВЦЭМ!$A$34:$A$777,$A432,СВЦЭМ!$B$34:$B$777,W$416)+'СЕТ СН'!$F$16</f>
        <v>0</v>
      </c>
      <c r="X432" s="36">
        <f>SUMIFS(СВЦЭМ!$L$34:$L$777,СВЦЭМ!$A$34:$A$777,$A432,СВЦЭМ!$B$34:$B$777,X$416)+'СЕТ СН'!$F$16</f>
        <v>0</v>
      </c>
      <c r="Y432" s="36">
        <f>SUMIFS(СВЦЭМ!$L$34:$L$777,СВЦЭМ!$A$34:$A$777,$A432,СВЦЭМ!$B$34:$B$777,Y$416)+'СЕТ СН'!$F$16</f>
        <v>0</v>
      </c>
    </row>
    <row r="433" spans="1:26" ht="15.75" hidden="1" x14ac:dyDescent="0.2">
      <c r="A433" s="35">
        <f t="shared" si="12"/>
        <v>44244</v>
      </c>
      <c r="B433" s="36">
        <f>SUMIFS(СВЦЭМ!$L$34:$L$777,СВЦЭМ!$A$34:$A$777,$A433,СВЦЭМ!$B$34:$B$777,B$416)+'СЕТ СН'!$F$16</f>
        <v>0</v>
      </c>
      <c r="C433" s="36">
        <f>SUMIFS(СВЦЭМ!$L$34:$L$777,СВЦЭМ!$A$34:$A$777,$A433,СВЦЭМ!$B$34:$B$777,C$416)+'СЕТ СН'!$F$16</f>
        <v>0</v>
      </c>
      <c r="D433" s="36">
        <f>SUMIFS(СВЦЭМ!$L$34:$L$777,СВЦЭМ!$A$34:$A$777,$A433,СВЦЭМ!$B$34:$B$777,D$416)+'СЕТ СН'!$F$16</f>
        <v>0</v>
      </c>
      <c r="E433" s="36">
        <f>SUMIFS(СВЦЭМ!$L$34:$L$777,СВЦЭМ!$A$34:$A$777,$A433,СВЦЭМ!$B$34:$B$777,E$416)+'СЕТ СН'!$F$16</f>
        <v>0</v>
      </c>
      <c r="F433" s="36">
        <f>SUMIFS(СВЦЭМ!$L$34:$L$777,СВЦЭМ!$A$34:$A$777,$A433,СВЦЭМ!$B$34:$B$777,F$416)+'СЕТ СН'!$F$16</f>
        <v>0</v>
      </c>
      <c r="G433" s="36">
        <f>SUMIFS(СВЦЭМ!$L$34:$L$777,СВЦЭМ!$A$34:$A$777,$A433,СВЦЭМ!$B$34:$B$777,G$416)+'СЕТ СН'!$F$16</f>
        <v>0</v>
      </c>
      <c r="H433" s="36">
        <f>SUMIFS(СВЦЭМ!$L$34:$L$777,СВЦЭМ!$A$34:$A$777,$A433,СВЦЭМ!$B$34:$B$777,H$416)+'СЕТ СН'!$F$16</f>
        <v>0</v>
      </c>
      <c r="I433" s="36">
        <f>SUMIFS(СВЦЭМ!$L$34:$L$777,СВЦЭМ!$A$34:$A$777,$A433,СВЦЭМ!$B$34:$B$777,I$416)+'СЕТ СН'!$F$16</f>
        <v>0</v>
      </c>
      <c r="J433" s="36">
        <f>SUMIFS(СВЦЭМ!$L$34:$L$777,СВЦЭМ!$A$34:$A$777,$A433,СВЦЭМ!$B$34:$B$777,J$416)+'СЕТ СН'!$F$16</f>
        <v>0</v>
      </c>
      <c r="K433" s="36">
        <f>SUMIFS(СВЦЭМ!$L$34:$L$777,СВЦЭМ!$A$34:$A$777,$A433,СВЦЭМ!$B$34:$B$777,K$416)+'СЕТ СН'!$F$16</f>
        <v>0</v>
      </c>
      <c r="L433" s="36">
        <f>SUMIFS(СВЦЭМ!$L$34:$L$777,СВЦЭМ!$A$34:$A$777,$A433,СВЦЭМ!$B$34:$B$777,L$416)+'СЕТ СН'!$F$16</f>
        <v>0</v>
      </c>
      <c r="M433" s="36">
        <f>SUMIFS(СВЦЭМ!$L$34:$L$777,СВЦЭМ!$A$34:$A$777,$A433,СВЦЭМ!$B$34:$B$777,M$416)+'СЕТ СН'!$F$16</f>
        <v>0</v>
      </c>
      <c r="N433" s="36">
        <f>SUMIFS(СВЦЭМ!$L$34:$L$777,СВЦЭМ!$A$34:$A$777,$A433,СВЦЭМ!$B$34:$B$777,N$416)+'СЕТ СН'!$F$16</f>
        <v>0</v>
      </c>
      <c r="O433" s="36">
        <f>SUMIFS(СВЦЭМ!$L$34:$L$777,СВЦЭМ!$A$34:$A$777,$A433,СВЦЭМ!$B$34:$B$777,O$416)+'СЕТ СН'!$F$16</f>
        <v>0</v>
      </c>
      <c r="P433" s="36">
        <f>SUMIFS(СВЦЭМ!$L$34:$L$777,СВЦЭМ!$A$34:$A$777,$A433,СВЦЭМ!$B$34:$B$777,P$416)+'СЕТ СН'!$F$16</f>
        <v>0</v>
      </c>
      <c r="Q433" s="36">
        <f>SUMIFS(СВЦЭМ!$L$34:$L$777,СВЦЭМ!$A$34:$A$777,$A433,СВЦЭМ!$B$34:$B$777,Q$416)+'СЕТ СН'!$F$16</f>
        <v>0</v>
      </c>
      <c r="R433" s="36">
        <f>SUMIFS(СВЦЭМ!$L$34:$L$777,СВЦЭМ!$A$34:$A$777,$A433,СВЦЭМ!$B$34:$B$777,R$416)+'СЕТ СН'!$F$16</f>
        <v>0</v>
      </c>
      <c r="S433" s="36">
        <f>SUMIFS(СВЦЭМ!$L$34:$L$777,СВЦЭМ!$A$34:$A$777,$A433,СВЦЭМ!$B$34:$B$777,S$416)+'СЕТ СН'!$F$16</f>
        <v>0</v>
      </c>
      <c r="T433" s="36">
        <f>SUMIFS(СВЦЭМ!$L$34:$L$777,СВЦЭМ!$A$34:$A$777,$A433,СВЦЭМ!$B$34:$B$777,T$416)+'СЕТ СН'!$F$16</f>
        <v>0</v>
      </c>
      <c r="U433" s="36">
        <f>SUMIFS(СВЦЭМ!$L$34:$L$777,СВЦЭМ!$A$34:$A$777,$A433,СВЦЭМ!$B$34:$B$777,U$416)+'СЕТ СН'!$F$16</f>
        <v>0</v>
      </c>
      <c r="V433" s="36">
        <f>SUMIFS(СВЦЭМ!$L$34:$L$777,СВЦЭМ!$A$34:$A$777,$A433,СВЦЭМ!$B$34:$B$777,V$416)+'СЕТ СН'!$F$16</f>
        <v>0</v>
      </c>
      <c r="W433" s="36">
        <f>SUMIFS(СВЦЭМ!$L$34:$L$777,СВЦЭМ!$A$34:$A$777,$A433,СВЦЭМ!$B$34:$B$777,W$416)+'СЕТ СН'!$F$16</f>
        <v>0</v>
      </c>
      <c r="X433" s="36">
        <f>SUMIFS(СВЦЭМ!$L$34:$L$777,СВЦЭМ!$A$34:$A$777,$A433,СВЦЭМ!$B$34:$B$777,X$416)+'СЕТ СН'!$F$16</f>
        <v>0</v>
      </c>
      <c r="Y433" s="36">
        <f>SUMIFS(СВЦЭМ!$L$34:$L$777,СВЦЭМ!$A$34:$A$777,$A433,СВЦЭМ!$B$34:$B$777,Y$416)+'СЕТ СН'!$F$16</f>
        <v>0</v>
      </c>
    </row>
    <row r="434" spans="1:26" ht="15.75" hidden="1" x14ac:dyDescent="0.2">
      <c r="A434" s="35">
        <f t="shared" si="12"/>
        <v>44245</v>
      </c>
      <c r="B434" s="36">
        <f>SUMIFS(СВЦЭМ!$L$34:$L$777,СВЦЭМ!$A$34:$A$777,$A434,СВЦЭМ!$B$34:$B$777,B$416)+'СЕТ СН'!$F$16</f>
        <v>0</v>
      </c>
      <c r="C434" s="36">
        <f>SUMIFS(СВЦЭМ!$L$34:$L$777,СВЦЭМ!$A$34:$A$777,$A434,СВЦЭМ!$B$34:$B$777,C$416)+'СЕТ СН'!$F$16</f>
        <v>0</v>
      </c>
      <c r="D434" s="36">
        <f>SUMIFS(СВЦЭМ!$L$34:$L$777,СВЦЭМ!$A$34:$A$777,$A434,СВЦЭМ!$B$34:$B$777,D$416)+'СЕТ СН'!$F$16</f>
        <v>0</v>
      </c>
      <c r="E434" s="36">
        <f>SUMIFS(СВЦЭМ!$L$34:$L$777,СВЦЭМ!$A$34:$A$777,$A434,СВЦЭМ!$B$34:$B$777,E$416)+'СЕТ СН'!$F$16</f>
        <v>0</v>
      </c>
      <c r="F434" s="36">
        <f>SUMIFS(СВЦЭМ!$L$34:$L$777,СВЦЭМ!$A$34:$A$777,$A434,СВЦЭМ!$B$34:$B$777,F$416)+'СЕТ СН'!$F$16</f>
        <v>0</v>
      </c>
      <c r="G434" s="36">
        <f>SUMIFS(СВЦЭМ!$L$34:$L$777,СВЦЭМ!$A$34:$A$777,$A434,СВЦЭМ!$B$34:$B$777,G$416)+'СЕТ СН'!$F$16</f>
        <v>0</v>
      </c>
      <c r="H434" s="36">
        <f>SUMIFS(СВЦЭМ!$L$34:$L$777,СВЦЭМ!$A$34:$A$777,$A434,СВЦЭМ!$B$34:$B$777,H$416)+'СЕТ СН'!$F$16</f>
        <v>0</v>
      </c>
      <c r="I434" s="36">
        <f>SUMIFS(СВЦЭМ!$L$34:$L$777,СВЦЭМ!$A$34:$A$777,$A434,СВЦЭМ!$B$34:$B$777,I$416)+'СЕТ СН'!$F$16</f>
        <v>0</v>
      </c>
      <c r="J434" s="36">
        <f>SUMIFS(СВЦЭМ!$L$34:$L$777,СВЦЭМ!$A$34:$A$777,$A434,СВЦЭМ!$B$34:$B$777,J$416)+'СЕТ СН'!$F$16</f>
        <v>0</v>
      </c>
      <c r="K434" s="36">
        <f>SUMIFS(СВЦЭМ!$L$34:$L$777,СВЦЭМ!$A$34:$A$777,$A434,СВЦЭМ!$B$34:$B$777,K$416)+'СЕТ СН'!$F$16</f>
        <v>0</v>
      </c>
      <c r="L434" s="36">
        <f>SUMIFS(СВЦЭМ!$L$34:$L$777,СВЦЭМ!$A$34:$A$777,$A434,СВЦЭМ!$B$34:$B$777,L$416)+'СЕТ СН'!$F$16</f>
        <v>0</v>
      </c>
      <c r="M434" s="36">
        <f>SUMIFS(СВЦЭМ!$L$34:$L$777,СВЦЭМ!$A$34:$A$777,$A434,СВЦЭМ!$B$34:$B$777,M$416)+'СЕТ СН'!$F$16</f>
        <v>0</v>
      </c>
      <c r="N434" s="36">
        <f>SUMIFS(СВЦЭМ!$L$34:$L$777,СВЦЭМ!$A$34:$A$777,$A434,СВЦЭМ!$B$34:$B$777,N$416)+'СЕТ СН'!$F$16</f>
        <v>0</v>
      </c>
      <c r="O434" s="36">
        <f>SUMIFS(СВЦЭМ!$L$34:$L$777,СВЦЭМ!$A$34:$A$777,$A434,СВЦЭМ!$B$34:$B$777,O$416)+'СЕТ СН'!$F$16</f>
        <v>0</v>
      </c>
      <c r="P434" s="36">
        <f>SUMIFS(СВЦЭМ!$L$34:$L$777,СВЦЭМ!$A$34:$A$777,$A434,СВЦЭМ!$B$34:$B$777,P$416)+'СЕТ СН'!$F$16</f>
        <v>0</v>
      </c>
      <c r="Q434" s="36">
        <f>SUMIFS(СВЦЭМ!$L$34:$L$777,СВЦЭМ!$A$34:$A$777,$A434,СВЦЭМ!$B$34:$B$777,Q$416)+'СЕТ СН'!$F$16</f>
        <v>0</v>
      </c>
      <c r="R434" s="36">
        <f>SUMIFS(СВЦЭМ!$L$34:$L$777,СВЦЭМ!$A$34:$A$777,$A434,СВЦЭМ!$B$34:$B$777,R$416)+'СЕТ СН'!$F$16</f>
        <v>0</v>
      </c>
      <c r="S434" s="36">
        <f>SUMIFS(СВЦЭМ!$L$34:$L$777,СВЦЭМ!$A$34:$A$777,$A434,СВЦЭМ!$B$34:$B$777,S$416)+'СЕТ СН'!$F$16</f>
        <v>0</v>
      </c>
      <c r="T434" s="36">
        <f>SUMIFS(СВЦЭМ!$L$34:$L$777,СВЦЭМ!$A$34:$A$777,$A434,СВЦЭМ!$B$34:$B$777,T$416)+'СЕТ СН'!$F$16</f>
        <v>0</v>
      </c>
      <c r="U434" s="36">
        <f>SUMIFS(СВЦЭМ!$L$34:$L$777,СВЦЭМ!$A$34:$A$777,$A434,СВЦЭМ!$B$34:$B$777,U$416)+'СЕТ СН'!$F$16</f>
        <v>0</v>
      </c>
      <c r="V434" s="36">
        <f>SUMIFS(СВЦЭМ!$L$34:$L$777,СВЦЭМ!$A$34:$A$777,$A434,СВЦЭМ!$B$34:$B$777,V$416)+'СЕТ СН'!$F$16</f>
        <v>0</v>
      </c>
      <c r="W434" s="36">
        <f>SUMIFS(СВЦЭМ!$L$34:$L$777,СВЦЭМ!$A$34:$A$777,$A434,СВЦЭМ!$B$34:$B$777,W$416)+'СЕТ СН'!$F$16</f>
        <v>0</v>
      </c>
      <c r="X434" s="36">
        <f>SUMIFS(СВЦЭМ!$L$34:$L$777,СВЦЭМ!$A$34:$A$777,$A434,СВЦЭМ!$B$34:$B$777,X$416)+'СЕТ СН'!$F$16</f>
        <v>0</v>
      </c>
      <c r="Y434" s="36">
        <f>SUMIFS(СВЦЭМ!$L$34:$L$777,СВЦЭМ!$A$34:$A$777,$A434,СВЦЭМ!$B$34:$B$777,Y$416)+'СЕТ СН'!$F$16</f>
        <v>0</v>
      </c>
    </row>
    <row r="435" spans="1:26" ht="15.75" hidden="1" x14ac:dyDescent="0.2">
      <c r="A435" s="35">
        <f t="shared" si="12"/>
        <v>44246</v>
      </c>
      <c r="B435" s="36">
        <f>SUMIFS(СВЦЭМ!$L$34:$L$777,СВЦЭМ!$A$34:$A$777,$A435,СВЦЭМ!$B$34:$B$777,B$416)+'СЕТ СН'!$F$16</f>
        <v>0</v>
      </c>
      <c r="C435" s="36">
        <f>SUMIFS(СВЦЭМ!$L$34:$L$777,СВЦЭМ!$A$34:$A$777,$A435,СВЦЭМ!$B$34:$B$777,C$416)+'СЕТ СН'!$F$16</f>
        <v>0</v>
      </c>
      <c r="D435" s="36">
        <f>SUMIFS(СВЦЭМ!$L$34:$L$777,СВЦЭМ!$A$34:$A$777,$A435,СВЦЭМ!$B$34:$B$777,D$416)+'СЕТ СН'!$F$16</f>
        <v>0</v>
      </c>
      <c r="E435" s="36">
        <f>SUMIFS(СВЦЭМ!$L$34:$L$777,СВЦЭМ!$A$34:$A$777,$A435,СВЦЭМ!$B$34:$B$777,E$416)+'СЕТ СН'!$F$16</f>
        <v>0</v>
      </c>
      <c r="F435" s="36">
        <f>SUMIFS(СВЦЭМ!$L$34:$L$777,СВЦЭМ!$A$34:$A$777,$A435,СВЦЭМ!$B$34:$B$777,F$416)+'СЕТ СН'!$F$16</f>
        <v>0</v>
      </c>
      <c r="G435" s="36">
        <f>SUMIFS(СВЦЭМ!$L$34:$L$777,СВЦЭМ!$A$34:$A$777,$A435,СВЦЭМ!$B$34:$B$777,G$416)+'СЕТ СН'!$F$16</f>
        <v>0</v>
      </c>
      <c r="H435" s="36">
        <f>SUMIFS(СВЦЭМ!$L$34:$L$777,СВЦЭМ!$A$34:$A$777,$A435,СВЦЭМ!$B$34:$B$777,H$416)+'СЕТ СН'!$F$16</f>
        <v>0</v>
      </c>
      <c r="I435" s="36">
        <f>SUMIFS(СВЦЭМ!$L$34:$L$777,СВЦЭМ!$A$34:$A$777,$A435,СВЦЭМ!$B$34:$B$777,I$416)+'СЕТ СН'!$F$16</f>
        <v>0</v>
      </c>
      <c r="J435" s="36">
        <f>SUMIFS(СВЦЭМ!$L$34:$L$777,СВЦЭМ!$A$34:$A$777,$A435,СВЦЭМ!$B$34:$B$777,J$416)+'СЕТ СН'!$F$16</f>
        <v>0</v>
      </c>
      <c r="K435" s="36">
        <f>SUMIFS(СВЦЭМ!$L$34:$L$777,СВЦЭМ!$A$34:$A$777,$A435,СВЦЭМ!$B$34:$B$777,K$416)+'СЕТ СН'!$F$16</f>
        <v>0</v>
      </c>
      <c r="L435" s="36">
        <f>SUMIFS(СВЦЭМ!$L$34:$L$777,СВЦЭМ!$A$34:$A$777,$A435,СВЦЭМ!$B$34:$B$777,L$416)+'СЕТ СН'!$F$16</f>
        <v>0</v>
      </c>
      <c r="M435" s="36">
        <f>SUMIFS(СВЦЭМ!$L$34:$L$777,СВЦЭМ!$A$34:$A$777,$A435,СВЦЭМ!$B$34:$B$777,M$416)+'СЕТ СН'!$F$16</f>
        <v>0</v>
      </c>
      <c r="N435" s="36">
        <f>SUMIFS(СВЦЭМ!$L$34:$L$777,СВЦЭМ!$A$34:$A$777,$A435,СВЦЭМ!$B$34:$B$777,N$416)+'СЕТ СН'!$F$16</f>
        <v>0</v>
      </c>
      <c r="O435" s="36">
        <f>SUMIFS(СВЦЭМ!$L$34:$L$777,СВЦЭМ!$A$34:$A$777,$A435,СВЦЭМ!$B$34:$B$777,O$416)+'СЕТ СН'!$F$16</f>
        <v>0</v>
      </c>
      <c r="P435" s="36">
        <f>SUMIFS(СВЦЭМ!$L$34:$L$777,СВЦЭМ!$A$34:$A$777,$A435,СВЦЭМ!$B$34:$B$777,P$416)+'СЕТ СН'!$F$16</f>
        <v>0</v>
      </c>
      <c r="Q435" s="36">
        <f>SUMIFS(СВЦЭМ!$L$34:$L$777,СВЦЭМ!$A$34:$A$777,$A435,СВЦЭМ!$B$34:$B$777,Q$416)+'СЕТ СН'!$F$16</f>
        <v>0</v>
      </c>
      <c r="R435" s="36">
        <f>SUMIFS(СВЦЭМ!$L$34:$L$777,СВЦЭМ!$A$34:$A$777,$A435,СВЦЭМ!$B$34:$B$777,R$416)+'СЕТ СН'!$F$16</f>
        <v>0</v>
      </c>
      <c r="S435" s="36">
        <f>SUMIFS(СВЦЭМ!$L$34:$L$777,СВЦЭМ!$A$34:$A$777,$A435,СВЦЭМ!$B$34:$B$777,S$416)+'СЕТ СН'!$F$16</f>
        <v>0</v>
      </c>
      <c r="T435" s="36">
        <f>SUMIFS(СВЦЭМ!$L$34:$L$777,СВЦЭМ!$A$34:$A$777,$A435,СВЦЭМ!$B$34:$B$777,T$416)+'СЕТ СН'!$F$16</f>
        <v>0</v>
      </c>
      <c r="U435" s="36">
        <f>SUMIFS(СВЦЭМ!$L$34:$L$777,СВЦЭМ!$A$34:$A$777,$A435,СВЦЭМ!$B$34:$B$777,U$416)+'СЕТ СН'!$F$16</f>
        <v>0</v>
      </c>
      <c r="V435" s="36">
        <f>SUMIFS(СВЦЭМ!$L$34:$L$777,СВЦЭМ!$A$34:$A$777,$A435,СВЦЭМ!$B$34:$B$777,V$416)+'СЕТ СН'!$F$16</f>
        <v>0</v>
      </c>
      <c r="W435" s="36">
        <f>SUMIFS(СВЦЭМ!$L$34:$L$777,СВЦЭМ!$A$34:$A$777,$A435,СВЦЭМ!$B$34:$B$777,W$416)+'СЕТ СН'!$F$16</f>
        <v>0</v>
      </c>
      <c r="X435" s="36">
        <f>SUMIFS(СВЦЭМ!$L$34:$L$777,СВЦЭМ!$A$34:$A$777,$A435,СВЦЭМ!$B$34:$B$777,X$416)+'СЕТ СН'!$F$16</f>
        <v>0</v>
      </c>
      <c r="Y435" s="36">
        <f>SUMIFS(СВЦЭМ!$L$34:$L$777,СВЦЭМ!$A$34:$A$777,$A435,СВЦЭМ!$B$34:$B$777,Y$416)+'СЕТ СН'!$F$16</f>
        <v>0</v>
      </c>
    </row>
    <row r="436" spans="1:26" ht="15.75" hidden="1" x14ac:dyDescent="0.2">
      <c r="A436" s="35">
        <f t="shared" si="12"/>
        <v>44247</v>
      </c>
      <c r="B436" s="36">
        <f>SUMIFS(СВЦЭМ!$L$34:$L$777,СВЦЭМ!$A$34:$A$777,$A436,СВЦЭМ!$B$34:$B$777,B$416)+'СЕТ СН'!$F$16</f>
        <v>0</v>
      </c>
      <c r="C436" s="36">
        <f>SUMIFS(СВЦЭМ!$L$34:$L$777,СВЦЭМ!$A$34:$A$777,$A436,СВЦЭМ!$B$34:$B$777,C$416)+'СЕТ СН'!$F$16</f>
        <v>0</v>
      </c>
      <c r="D436" s="36">
        <f>SUMIFS(СВЦЭМ!$L$34:$L$777,СВЦЭМ!$A$34:$A$777,$A436,СВЦЭМ!$B$34:$B$777,D$416)+'СЕТ СН'!$F$16</f>
        <v>0</v>
      </c>
      <c r="E436" s="36">
        <f>SUMIFS(СВЦЭМ!$L$34:$L$777,СВЦЭМ!$A$34:$A$777,$A436,СВЦЭМ!$B$34:$B$777,E$416)+'СЕТ СН'!$F$16</f>
        <v>0</v>
      </c>
      <c r="F436" s="36">
        <f>SUMIFS(СВЦЭМ!$L$34:$L$777,СВЦЭМ!$A$34:$A$777,$A436,СВЦЭМ!$B$34:$B$777,F$416)+'СЕТ СН'!$F$16</f>
        <v>0</v>
      </c>
      <c r="G436" s="36">
        <f>SUMIFS(СВЦЭМ!$L$34:$L$777,СВЦЭМ!$A$34:$A$777,$A436,СВЦЭМ!$B$34:$B$777,G$416)+'СЕТ СН'!$F$16</f>
        <v>0</v>
      </c>
      <c r="H436" s="36">
        <f>SUMIFS(СВЦЭМ!$L$34:$L$777,СВЦЭМ!$A$34:$A$777,$A436,СВЦЭМ!$B$34:$B$777,H$416)+'СЕТ СН'!$F$16</f>
        <v>0</v>
      </c>
      <c r="I436" s="36">
        <f>SUMIFS(СВЦЭМ!$L$34:$L$777,СВЦЭМ!$A$34:$A$777,$A436,СВЦЭМ!$B$34:$B$777,I$416)+'СЕТ СН'!$F$16</f>
        <v>0</v>
      </c>
      <c r="J436" s="36">
        <f>SUMIFS(СВЦЭМ!$L$34:$L$777,СВЦЭМ!$A$34:$A$777,$A436,СВЦЭМ!$B$34:$B$777,J$416)+'СЕТ СН'!$F$16</f>
        <v>0</v>
      </c>
      <c r="K436" s="36">
        <f>SUMIFS(СВЦЭМ!$L$34:$L$777,СВЦЭМ!$A$34:$A$777,$A436,СВЦЭМ!$B$34:$B$777,K$416)+'СЕТ СН'!$F$16</f>
        <v>0</v>
      </c>
      <c r="L436" s="36">
        <f>SUMIFS(СВЦЭМ!$L$34:$L$777,СВЦЭМ!$A$34:$A$777,$A436,СВЦЭМ!$B$34:$B$777,L$416)+'СЕТ СН'!$F$16</f>
        <v>0</v>
      </c>
      <c r="M436" s="36">
        <f>SUMIFS(СВЦЭМ!$L$34:$L$777,СВЦЭМ!$A$34:$A$777,$A436,СВЦЭМ!$B$34:$B$777,M$416)+'СЕТ СН'!$F$16</f>
        <v>0</v>
      </c>
      <c r="N436" s="36">
        <f>SUMIFS(СВЦЭМ!$L$34:$L$777,СВЦЭМ!$A$34:$A$777,$A436,СВЦЭМ!$B$34:$B$777,N$416)+'СЕТ СН'!$F$16</f>
        <v>0</v>
      </c>
      <c r="O436" s="36">
        <f>SUMIFS(СВЦЭМ!$L$34:$L$777,СВЦЭМ!$A$34:$A$777,$A436,СВЦЭМ!$B$34:$B$777,O$416)+'СЕТ СН'!$F$16</f>
        <v>0</v>
      </c>
      <c r="P436" s="36">
        <f>SUMIFS(СВЦЭМ!$L$34:$L$777,СВЦЭМ!$A$34:$A$777,$A436,СВЦЭМ!$B$34:$B$777,P$416)+'СЕТ СН'!$F$16</f>
        <v>0</v>
      </c>
      <c r="Q436" s="36">
        <f>SUMIFS(СВЦЭМ!$L$34:$L$777,СВЦЭМ!$A$34:$A$777,$A436,СВЦЭМ!$B$34:$B$777,Q$416)+'СЕТ СН'!$F$16</f>
        <v>0</v>
      </c>
      <c r="R436" s="36">
        <f>SUMIFS(СВЦЭМ!$L$34:$L$777,СВЦЭМ!$A$34:$A$777,$A436,СВЦЭМ!$B$34:$B$777,R$416)+'СЕТ СН'!$F$16</f>
        <v>0</v>
      </c>
      <c r="S436" s="36">
        <f>SUMIFS(СВЦЭМ!$L$34:$L$777,СВЦЭМ!$A$34:$A$777,$A436,СВЦЭМ!$B$34:$B$777,S$416)+'СЕТ СН'!$F$16</f>
        <v>0</v>
      </c>
      <c r="T436" s="36">
        <f>SUMIFS(СВЦЭМ!$L$34:$L$777,СВЦЭМ!$A$34:$A$777,$A436,СВЦЭМ!$B$34:$B$777,T$416)+'СЕТ СН'!$F$16</f>
        <v>0</v>
      </c>
      <c r="U436" s="36">
        <f>SUMIFS(СВЦЭМ!$L$34:$L$777,СВЦЭМ!$A$34:$A$777,$A436,СВЦЭМ!$B$34:$B$777,U$416)+'СЕТ СН'!$F$16</f>
        <v>0</v>
      </c>
      <c r="V436" s="36">
        <f>SUMIFS(СВЦЭМ!$L$34:$L$777,СВЦЭМ!$A$34:$A$777,$A436,СВЦЭМ!$B$34:$B$777,V$416)+'СЕТ СН'!$F$16</f>
        <v>0</v>
      </c>
      <c r="W436" s="36">
        <f>SUMIFS(СВЦЭМ!$L$34:$L$777,СВЦЭМ!$A$34:$A$777,$A436,СВЦЭМ!$B$34:$B$777,W$416)+'СЕТ СН'!$F$16</f>
        <v>0</v>
      </c>
      <c r="X436" s="36">
        <f>SUMIFS(СВЦЭМ!$L$34:$L$777,СВЦЭМ!$A$34:$A$777,$A436,СВЦЭМ!$B$34:$B$777,X$416)+'СЕТ СН'!$F$16</f>
        <v>0</v>
      </c>
      <c r="Y436" s="36">
        <f>SUMIFS(СВЦЭМ!$L$34:$L$777,СВЦЭМ!$A$34:$A$777,$A436,СВЦЭМ!$B$34:$B$777,Y$416)+'СЕТ СН'!$F$16</f>
        <v>0</v>
      </c>
    </row>
    <row r="437" spans="1:26" ht="15.75" hidden="1" x14ac:dyDescent="0.2">
      <c r="A437" s="35">
        <f t="shared" si="12"/>
        <v>44248</v>
      </c>
      <c r="B437" s="36">
        <f>SUMIFS(СВЦЭМ!$L$34:$L$777,СВЦЭМ!$A$34:$A$777,$A437,СВЦЭМ!$B$34:$B$777,B$416)+'СЕТ СН'!$F$16</f>
        <v>0</v>
      </c>
      <c r="C437" s="36">
        <f>SUMIFS(СВЦЭМ!$L$34:$L$777,СВЦЭМ!$A$34:$A$777,$A437,СВЦЭМ!$B$34:$B$777,C$416)+'СЕТ СН'!$F$16</f>
        <v>0</v>
      </c>
      <c r="D437" s="36">
        <f>SUMIFS(СВЦЭМ!$L$34:$L$777,СВЦЭМ!$A$34:$A$777,$A437,СВЦЭМ!$B$34:$B$777,D$416)+'СЕТ СН'!$F$16</f>
        <v>0</v>
      </c>
      <c r="E437" s="36">
        <f>SUMIFS(СВЦЭМ!$L$34:$L$777,СВЦЭМ!$A$34:$A$777,$A437,СВЦЭМ!$B$34:$B$777,E$416)+'СЕТ СН'!$F$16</f>
        <v>0</v>
      </c>
      <c r="F437" s="36">
        <f>SUMIFS(СВЦЭМ!$L$34:$L$777,СВЦЭМ!$A$34:$A$777,$A437,СВЦЭМ!$B$34:$B$777,F$416)+'СЕТ СН'!$F$16</f>
        <v>0</v>
      </c>
      <c r="G437" s="36">
        <f>SUMIFS(СВЦЭМ!$L$34:$L$777,СВЦЭМ!$A$34:$A$777,$A437,СВЦЭМ!$B$34:$B$777,G$416)+'СЕТ СН'!$F$16</f>
        <v>0</v>
      </c>
      <c r="H437" s="36">
        <f>SUMIFS(СВЦЭМ!$L$34:$L$777,СВЦЭМ!$A$34:$A$777,$A437,СВЦЭМ!$B$34:$B$777,H$416)+'СЕТ СН'!$F$16</f>
        <v>0</v>
      </c>
      <c r="I437" s="36">
        <f>SUMIFS(СВЦЭМ!$L$34:$L$777,СВЦЭМ!$A$34:$A$777,$A437,СВЦЭМ!$B$34:$B$777,I$416)+'СЕТ СН'!$F$16</f>
        <v>0</v>
      </c>
      <c r="J437" s="36">
        <f>SUMIFS(СВЦЭМ!$L$34:$L$777,СВЦЭМ!$A$34:$A$777,$A437,СВЦЭМ!$B$34:$B$777,J$416)+'СЕТ СН'!$F$16</f>
        <v>0</v>
      </c>
      <c r="K437" s="36">
        <f>SUMIFS(СВЦЭМ!$L$34:$L$777,СВЦЭМ!$A$34:$A$777,$A437,СВЦЭМ!$B$34:$B$777,K$416)+'СЕТ СН'!$F$16</f>
        <v>0</v>
      </c>
      <c r="L437" s="36">
        <f>SUMIFS(СВЦЭМ!$L$34:$L$777,СВЦЭМ!$A$34:$A$777,$A437,СВЦЭМ!$B$34:$B$777,L$416)+'СЕТ СН'!$F$16</f>
        <v>0</v>
      </c>
      <c r="M437" s="36">
        <f>SUMIFS(СВЦЭМ!$L$34:$L$777,СВЦЭМ!$A$34:$A$777,$A437,СВЦЭМ!$B$34:$B$777,M$416)+'СЕТ СН'!$F$16</f>
        <v>0</v>
      </c>
      <c r="N437" s="36">
        <f>SUMIFS(СВЦЭМ!$L$34:$L$777,СВЦЭМ!$A$34:$A$777,$A437,СВЦЭМ!$B$34:$B$777,N$416)+'СЕТ СН'!$F$16</f>
        <v>0</v>
      </c>
      <c r="O437" s="36">
        <f>SUMIFS(СВЦЭМ!$L$34:$L$777,СВЦЭМ!$A$34:$A$777,$A437,СВЦЭМ!$B$34:$B$777,O$416)+'СЕТ СН'!$F$16</f>
        <v>0</v>
      </c>
      <c r="P437" s="36">
        <f>SUMIFS(СВЦЭМ!$L$34:$L$777,СВЦЭМ!$A$34:$A$777,$A437,СВЦЭМ!$B$34:$B$777,P$416)+'СЕТ СН'!$F$16</f>
        <v>0</v>
      </c>
      <c r="Q437" s="36">
        <f>SUMIFS(СВЦЭМ!$L$34:$L$777,СВЦЭМ!$A$34:$A$777,$A437,СВЦЭМ!$B$34:$B$777,Q$416)+'СЕТ СН'!$F$16</f>
        <v>0</v>
      </c>
      <c r="R437" s="36">
        <f>SUMIFS(СВЦЭМ!$L$34:$L$777,СВЦЭМ!$A$34:$A$777,$A437,СВЦЭМ!$B$34:$B$777,R$416)+'СЕТ СН'!$F$16</f>
        <v>0</v>
      </c>
      <c r="S437" s="36">
        <f>SUMIFS(СВЦЭМ!$L$34:$L$777,СВЦЭМ!$A$34:$A$777,$A437,СВЦЭМ!$B$34:$B$777,S$416)+'СЕТ СН'!$F$16</f>
        <v>0</v>
      </c>
      <c r="T437" s="36">
        <f>SUMIFS(СВЦЭМ!$L$34:$L$777,СВЦЭМ!$A$34:$A$777,$A437,СВЦЭМ!$B$34:$B$777,T$416)+'СЕТ СН'!$F$16</f>
        <v>0</v>
      </c>
      <c r="U437" s="36">
        <f>SUMIFS(СВЦЭМ!$L$34:$L$777,СВЦЭМ!$A$34:$A$777,$A437,СВЦЭМ!$B$34:$B$777,U$416)+'СЕТ СН'!$F$16</f>
        <v>0</v>
      </c>
      <c r="V437" s="36">
        <f>SUMIFS(СВЦЭМ!$L$34:$L$777,СВЦЭМ!$A$34:$A$777,$A437,СВЦЭМ!$B$34:$B$777,V$416)+'СЕТ СН'!$F$16</f>
        <v>0</v>
      </c>
      <c r="W437" s="36">
        <f>SUMIFS(СВЦЭМ!$L$34:$L$777,СВЦЭМ!$A$34:$A$777,$A437,СВЦЭМ!$B$34:$B$777,W$416)+'СЕТ СН'!$F$16</f>
        <v>0</v>
      </c>
      <c r="X437" s="36">
        <f>SUMIFS(СВЦЭМ!$L$34:$L$777,СВЦЭМ!$A$34:$A$777,$A437,СВЦЭМ!$B$34:$B$777,X$416)+'СЕТ СН'!$F$16</f>
        <v>0</v>
      </c>
      <c r="Y437" s="36">
        <f>SUMIFS(СВЦЭМ!$L$34:$L$777,СВЦЭМ!$A$34:$A$777,$A437,СВЦЭМ!$B$34:$B$777,Y$416)+'СЕТ СН'!$F$16</f>
        <v>0</v>
      </c>
    </row>
    <row r="438" spans="1:26" ht="15.75" hidden="1" x14ac:dyDescent="0.2">
      <c r="A438" s="35">
        <f t="shared" si="12"/>
        <v>44249</v>
      </c>
      <c r="B438" s="36">
        <f>SUMIFS(СВЦЭМ!$L$34:$L$777,СВЦЭМ!$A$34:$A$777,$A438,СВЦЭМ!$B$34:$B$777,B$416)+'СЕТ СН'!$F$16</f>
        <v>0</v>
      </c>
      <c r="C438" s="36">
        <f>SUMIFS(СВЦЭМ!$L$34:$L$777,СВЦЭМ!$A$34:$A$777,$A438,СВЦЭМ!$B$34:$B$777,C$416)+'СЕТ СН'!$F$16</f>
        <v>0</v>
      </c>
      <c r="D438" s="36">
        <f>SUMIFS(СВЦЭМ!$L$34:$L$777,СВЦЭМ!$A$34:$A$777,$A438,СВЦЭМ!$B$34:$B$777,D$416)+'СЕТ СН'!$F$16</f>
        <v>0</v>
      </c>
      <c r="E438" s="36">
        <f>SUMIFS(СВЦЭМ!$L$34:$L$777,СВЦЭМ!$A$34:$A$777,$A438,СВЦЭМ!$B$34:$B$777,E$416)+'СЕТ СН'!$F$16</f>
        <v>0</v>
      </c>
      <c r="F438" s="36">
        <f>SUMIFS(СВЦЭМ!$L$34:$L$777,СВЦЭМ!$A$34:$A$777,$A438,СВЦЭМ!$B$34:$B$777,F$416)+'СЕТ СН'!$F$16</f>
        <v>0</v>
      </c>
      <c r="G438" s="36">
        <f>SUMIFS(СВЦЭМ!$L$34:$L$777,СВЦЭМ!$A$34:$A$777,$A438,СВЦЭМ!$B$34:$B$777,G$416)+'СЕТ СН'!$F$16</f>
        <v>0</v>
      </c>
      <c r="H438" s="36">
        <f>SUMIFS(СВЦЭМ!$L$34:$L$777,СВЦЭМ!$A$34:$A$777,$A438,СВЦЭМ!$B$34:$B$777,H$416)+'СЕТ СН'!$F$16</f>
        <v>0</v>
      </c>
      <c r="I438" s="36">
        <f>SUMIFS(СВЦЭМ!$L$34:$L$777,СВЦЭМ!$A$34:$A$777,$A438,СВЦЭМ!$B$34:$B$777,I$416)+'СЕТ СН'!$F$16</f>
        <v>0</v>
      </c>
      <c r="J438" s="36">
        <f>SUMIFS(СВЦЭМ!$L$34:$L$777,СВЦЭМ!$A$34:$A$777,$A438,СВЦЭМ!$B$34:$B$777,J$416)+'СЕТ СН'!$F$16</f>
        <v>0</v>
      </c>
      <c r="K438" s="36">
        <f>SUMIFS(СВЦЭМ!$L$34:$L$777,СВЦЭМ!$A$34:$A$777,$A438,СВЦЭМ!$B$34:$B$777,K$416)+'СЕТ СН'!$F$16</f>
        <v>0</v>
      </c>
      <c r="L438" s="36">
        <f>SUMIFS(СВЦЭМ!$L$34:$L$777,СВЦЭМ!$A$34:$A$777,$A438,СВЦЭМ!$B$34:$B$777,L$416)+'СЕТ СН'!$F$16</f>
        <v>0</v>
      </c>
      <c r="M438" s="36">
        <f>SUMIFS(СВЦЭМ!$L$34:$L$777,СВЦЭМ!$A$34:$A$777,$A438,СВЦЭМ!$B$34:$B$777,M$416)+'СЕТ СН'!$F$16</f>
        <v>0</v>
      </c>
      <c r="N438" s="36">
        <f>SUMIFS(СВЦЭМ!$L$34:$L$777,СВЦЭМ!$A$34:$A$777,$A438,СВЦЭМ!$B$34:$B$777,N$416)+'СЕТ СН'!$F$16</f>
        <v>0</v>
      </c>
      <c r="O438" s="36">
        <f>SUMIFS(СВЦЭМ!$L$34:$L$777,СВЦЭМ!$A$34:$A$777,$A438,СВЦЭМ!$B$34:$B$777,O$416)+'СЕТ СН'!$F$16</f>
        <v>0</v>
      </c>
      <c r="P438" s="36">
        <f>SUMIFS(СВЦЭМ!$L$34:$L$777,СВЦЭМ!$A$34:$A$777,$A438,СВЦЭМ!$B$34:$B$777,P$416)+'СЕТ СН'!$F$16</f>
        <v>0</v>
      </c>
      <c r="Q438" s="36">
        <f>SUMIFS(СВЦЭМ!$L$34:$L$777,СВЦЭМ!$A$34:$A$777,$A438,СВЦЭМ!$B$34:$B$777,Q$416)+'СЕТ СН'!$F$16</f>
        <v>0</v>
      </c>
      <c r="R438" s="36">
        <f>SUMIFS(СВЦЭМ!$L$34:$L$777,СВЦЭМ!$A$34:$A$777,$A438,СВЦЭМ!$B$34:$B$777,R$416)+'СЕТ СН'!$F$16</f>
        <v>0</v>
      </c>
      <c r="S438" s="36">
        <f>SUMIFS(СВЦЭМ!$L$34:$L$777,СВЦЭМ!$A$34:$A$777,$A438,СВЦЭМ!$B$34:$B$777,S$416)+'СЕТ СН'!$F$16</f>
        <v>0</v>
      </c>
      <c r="T438" s="36">
        <f>SUMIFS(СВЦЭМ!$L$34:$L$777,СВЦЭМ!$A$34:$A$777,$A438,СВЦЭМ!$B$34:$B$777,T$416)+'СЕТ СН'!$F$16</f>
        <v>0</v>
      </c>
      <c r="U438" s="36">
        <f>SUMIFS(СВЦЭМ!$L$34:$L$777,СВЦЭМ!$A$34:$A$777,$A438,СВЦЭМ!$B$34:$B$777,U$416)+'СЕТ СН'!$F$16</f>
        <v>0</v>
      </c>
      <c r="V438" s="36">
        <f>SUMIFS(СВЦЭМ!$L$34:$L$777,СВЦЭМ!$A$34:$A$777,$A438,СВЦЭМ!$B$34:$B$777,V$416)+'СЕТ СН'!$F$16</f>
        <v>0</v>
      </c>
      <c r="W438" s="36">
        <f>SUMIFS(СВЦЭМ!$L$34:$L$777,СВЦЭМ!$A$34:$A$777,$A438,СВЦЭМ!$B$34:$B$777,W$416)+'СЕТ СН'!$F$16</f>
        <v>0</v>
      </c>
      <c r="X438" s="36">
        <f>SUMIFS(СВЦЭМ!$L$34:$L$777,СВЦЭМ!$A$34:$A$777,$A438,СВЦЭМ!$B$34:$B$777,X$416)+'СЕТ СН'!$F$16</f>
        <v>0</v>
      </c>
      <c r="Y438" s="36">
        <f>SUMIFS(СВЦЭМ!$L$34:$L$777,СВЦЭМ!$A$34:$A$777,$A438,СВЦЭМ!$B$34:$B$777,Y$416)+'СЕТ СН'!$F$16</f>
        <v>0</v>
      </c>
    </row>
    <row r="439" spans="1:26" ht="15.75" hidden="1" x14ac:dyDescent="0.2">
      <c r="A439" s="35">
        <f t="shared" si="12"/>
        <v>44250</v>
      </c>
      <c r="B439" s="36">
        <f>SUMIFS(СВЦЭМ!$L$34:$L$777,СВЦЭМ!$A$34:$A$777,$A439,СВЦЭМ!$B$34:$B$777,B$416)+'СЕТ СН'!$F$16</f>
        <v>0</v>
      </c>
      <c r="C439" s="36">
        <f>SUMIFS(СВЦЭМ!$L$34:$L$777,СВЦЭМ!$A$34:$A$777,$A439,СВЦЭМ!$B$34:$B$777,C$416)+'СЕТ СН'!$F$16</f>
        <v>0</v>
      </c>
      <c r="D439" s="36">
        <f>SUMIFS(СВЦЭМ!$L$34:$L$777,СВЦЭМ!$A$34:$A$777,$A439,СВЦЭМ!$B$34:$B$777,D$416)+'СЕТ СН'!$F$16</f>
        <v>0</v>
      </c>
      <c r="E439" s="36">
        <f>SUMIFS(СВЦЭМ!$L$34:$L$777,СВЦЭМ!$A$34:$A$777,$A439,СВЦЭМ!$B$34:$B$777,E$416)+'СЕТ СН'!$F$16</f>
        <v>0</v>
      </c>
      <c r="F439" s="36">
        <f>SUMIFS(СВЦЭМ!$L$34:$L$777,СВЦЭМ!$A$34:$A$777,$A439,СВЦЭМ!$B$34:$B$777,F$416)+'СЕТ СН'!$F$16</f>
        <v>0</v>
      </c>
      <c r="G439" s="36">
        <f>SUMIFS(СВЦЭМ!$L$34:$L$777,СВЦЭМ!$A$34:$A$777,$A439,СВЦЭМ!$B$34:$B$777,G$416)+'СЕТ СН'!$F$16</f>
        <v>0</v>
      </c>
      <c r="H439" s="36">
        <f>SUMIFS(СВЦЭМ!$L$34:$L$777,СВЦЭМ!$A$34:$A$777,$A439,СВЦЭМ!$B$34:$B$777,H$416)+'СЕТ СН'!$F$16</f>
        <v>0</v>
      </c>
      <c r="I439" s="36">
        <f>SUMIFS(СВЦЭМ!$L$34:$L$777,СВЦЭМ!$A$34:$A$777,$A439,СВЦЭМ!$B$34:$B$777,I$416)+'СЕТ СН'!$F$16</f>
        <v>0</v>
      </c>
      <c r="J439" s="36">
        <f>SUMIFS(СВЦЭМ!$L$34:$L$777,СВЦЭМ!$A$34:$A$777,$A439,СВЦЭМ!$B$34:$B$777,J$416)+'СЕТ СН'!$F$16</f>
        <v>0</v>
      </c>
      <c r="K439" s="36">
        <f>SUMIFS(СВЦЭМ!$L$34:$L$777,СВЦЭМ!$A$34:$A$777,$A439,СВЦЭМ!$B$34:$B$777,K$416)+'СЕТ СН'!$F$16</f>
        <v>0</v>
      </c>
      <c r="L439" s="36">
        <f>SUMIFS(СВЦЭМ!$L$34:$L$777,СВЦЭМ!$A$34:$A$777,$A439,СВЦЭМ!$B$34:$B$777,L$416)+'СЕТ СН'!$F$16</f>
        <v>0</v>
      </c>
      <c r="M439" s="36">
        <f>SUMIFS(СВЦЭМ!$L$34:$L$777,СВЦЭМ!$A$34:$A$777,$A439,СВЦЭМ!$B$34:$B$777,M$416)+'СЕТ СН'!$F$16</f>
        <v>0</v>
      </c>
      <c r="N439" s="36">
        <f>SUMIFS(СВЦЭМ!$L$34:$L$777,СВЦЭМ!$A$34:$A$777,$A439,СВЦЭМ!$B$34:$B$777,N$416)+'СЕТ СН'!$F$16</f>
        <v>0</v>
      </c>
      <c r="O439" s="36">
        <f>SUMIFS(СВЦЭМ!$L$34:$L$777,СВЦЭМ!$A$34:$A$777,$A439,СВЦЭМ!$B$34:$B$777,O$416)+'СЕТ СН'!$F$16</f>
        <v>0</v>
      </c>
      <c r="P439" s="36">
        <f>SUMIFS(СВЦЭМ!$L$34:$L$777,СВЦЭМ!$A$34:$A$777,$A439,СВЦЭМ!$B$34:$B$777,P$416)+'СЕТ СН'!$F$16</f>
        <v>0</v>
      </c>
      <c r="Q439" s="36">
        <f>SUMIFS(СВЦЭМ!$L$34:$L$777,СВЦЭМ!$A$34:$A$777,$A439,СВЦЭМ!$B$34:$B$777,Q$416)+'СЕТ СН'!$F$16</f>
        <v>0</v>
      </c>
      <c r="R439" s="36">
        <f>SUMIFS(СВЦЭМ!$L$34:$L$777,СВЦЭМ!$A$34:$A$777,$A439,СВЦЭМ!$B$34:$B$777,R$416)+'СЕТ СН'!$F$16</f>
        <v>0</v>
      </c>
      <c r="S439" s="36">
        <f>SUMIFS(СВЦЭМ!$L$34:$L$777,СВЦЭМ!$A$34:$A$777,$A439,СВЦЭМ!$B$34:$B$777,S$416)+'СЕТ СН'!$F$16</f>
        <v>0</v>
      </c>
      <c r="T439" s="36">
        <f>SUMIFS(СВЦЭМ!$L$34:$L$777,СВЦЭМ!$A$34:$A$777,$A439,СВЦЭМ!$B$34:$B$777,T$416)+'СЕТ СН'!$F$16</f>
        <v>0</v>
      </c>
      <c r="U439" s="36">
        <f>SUMIFS(СВЦЭМ!$L$34:$L$777,СВЦЭМ!$A$34:$A$777,$A439,СВЦЭМ!$B$34:$B$777,U$416)+'СЕТ СН'!$F$16</f>
        <v>0</v>
      </c>
      <c r="V439" s="36">
        <f>SUMIFS(СВЦЭМ!$L$34:$L$777,СВЦЭМ!$A$34:$A$777,$A439,СВЦЭМ!$B$34:$B$777,V$416)+'СЕТ СН'!$F$16</f>
        <v>0</v>
      </c>
      <c r="W439" s="36">
        <f>SUMIFS(СВЦЭМ!$L$34:$L$777,СВЦЭМ!$A$34:$A$777,$A439,СВЦЭМ!$B$34:$B$777,W$416)+'СЕТ СН'!$F$16</f>
        <v>0</v>
      </c>
      <c r="X439" s="36">
        <f>SUMIFS(СВЦЭМ!$L$34:$L$777,СВЦЭМ!$A$34:$A$777,$A439,СВЦЭМ!$B$34:$B$777,X$416)+'СЕТ СН'!$F$16</f>
        <v>0</v>
      </c>
      <c r="Y439" s="36">
        <f>SUMIFS(СВЦЭМ!$L$34:$L$777,СВЦЭМ!$A$34:$A$777,$A439,СВЦЭМ!$B$34:$B$777,Y$416)+'СЕТ СН'!$F$16</f>
        <v>0</v>
      </c>
    </row>
    <row r="440" spans="1:26" ht="15.75" hidden="1" x14ac:dyDescent="0.2">
      <c r="A440" s="35">
        <f t="shared" si="12"/>
        <v>44251</v>
      </c>
      <c r="B440" s="36">
        <f>SUMIFS(СВЦЭМ!$L$34:$L$777,СВЦЭМ!$A$34:$A$777,$A440,СВЦЭМ!$B$34:$B$777,B$416)+'СЕТ СН'!$F$16</f>
        <v>0</v>
      </c>
      <c r="C440" s="36">
        <f>SUMIFS(СВЦЭМ!$L$34:$L$777,СВЦЭМ!$A$34:$A$777,$A440,СВЦЭМ!$B$34:$B$777,C$416)+'СЕТ СН'!$F$16</f>
        <v>0</v>
      </c>
      <c r="D440" s="36">
        <f>SUMIFS(СВЦЭМ!$L$34:$L$777,СВЦЭМ!$A$34:$A$777,$A440,СВЦЭМ!$B$34:$B$777,D$416)+'СЕТ СН'!$F$16</f>
        <v>0</v>
      </c>
      <c r="E440" s="36">
        <f>SUMIFS(СВЦЭМ!$L$34:$L$777,СВЦЭМ!$A$34:$A$777,$A440,СВЦЭМ!$B$34:$B$777,E$416)+'СЕТ СН'!$F$16</f>
        <v>0</v>
      </c>
      <c r="F440" s="36">
        <f>SUMIFS(СВЦЭМ!$L$34:$L$777,СВЦЭМ!$A$34:$A$777,$A440,СВЦЭМ!$B$34:$B$777,F$416)+'СЕТ СН'!$F$16</f>
        <v>0</v>
      </c>
      <c r="G440" s="36">
        <f>SUMIFS(СВЦЭМ!$L$34:$L$777,СВЦЭМ!$A$34:$A$777,$A440,СВЦЭМ!$B$34:$B$777,G$416)+'СЕТ СН'!$F$16</f>
        <v>0</v>
      </c>
      <c r="H440" s="36">
        <f>SUMIFS(СВЦЭМ!$L$34:$L$777,СВЦЭМ!$A$34:$A$777,$A440,СВЦЭМ!$B$34:$B$777,H$416)+'СЕТ СН'!$F$16</f>
        <v>0</v>
      </c>
      <c r="I440" s="36">
        <f>SUMIFS(СВЦЭМ!$L$34:$L$777,СВЦЭМ!$A$34:$A$777,$A440,СВЦЭМ!$B$34:$B$777,I$416)+'СЕТ СН'!$F$16</f>
        <v>0</v>
      </c>
      <c r="J440" s="36">
        <f>SUMIFS(СВЦЭМ!$L$34:$L$777,СВЦЭМ!$A$34:$A$777,$A440,СВЦЭМ!$B$34:$B$777,J$416)+'СЕТ СН'!$F$16</f>
        <v>0</v>
      </c>
      <c r="K440" s="36">
        <f>SUMIFS(СВЦЭМ!$L$34:$L$777,СВЦЭМ!$A$34:$A$777,$A440,СВЦЭМ!$B$34:$B$777,K$416)+'СЕТ СН'!$F$16</f>
        <v>0</v>
      </c>
      <c r="L440" s="36">
        <f>SUMIFS(СВЦЭМ!$L$34:$L$777,СВЦЭМ!$A$34:$A$777,$A440,СВЦЭМ!$B$34:$B$777,L$416)+'СЕТ СН'!$F$16</f>
        <v>0</v>
      </c>
      <c r="M440" s="36">
        <f>SUMIFS(СВЦЭМ!$L$34:$L$777,СВЦЭМ!$A$34:$A$777,$A440,СВЦЭМ!$B$34:$B$777,M$416)+'СЕТ СН'!$F$16</f>
        <v>0</v>
      </c>
      <c r="N440" s="36">
        <f>SUMIFS(СВЦЭМ!$L$34:$L$777,СВЦЭМ!$A$34:$A$777,$A440,СВЦЭМ!$B$34:$B$777,N$416)+'СЕТ СН'!$F$16</f>
        <v>0</v>
      </c>
      <c r="O440" s="36">
        <f>SUMIFS(СВЦЭМ!$L$34:$L$777,СВЦЭМ!$A$34:$A$777,$A440,СВЦЭМ!$B$34:$B$777,O$416)+'СЕТ СН'!$F$16</f>
        <v>0</v>
      </c>
      <c r="P440" s="36">
        <f>SUMIFS(СВЦЭМ!$L$34:$L$777,СВЦЭМ!$A$34:$A$777,$A440,СВЦЭМ!$B$34:$B$777,P$416)+'СЕТ СН'!$F$16</f>
        <v>0</v>
      </c>
      <c r="Q440" s="36">
        <f>SUMIFS(СВЦЭМ!$L$34:$L$777,СВЦЭМ!$A$34:$A$777,$A440,СВЦЭМ!$B$34:$B$777,Q$416)+'СЕТ СН'!$F$16</f>
        <v>0</v>
      </c>
      <c r="R440" s="36">
        <f>SUMIFS(СВЦЭМ!$L$34:$L$777,СВЦЭМ!$A$34:$A$777,$A440,СВЦЭМ!$B$34:$B$777,R$416)+'СЕТ СН'!$F$16</f>
        <v>0</v>
      </c>
      <c r="S440" s="36">
        <f>SUMIFS(СВЦЭМ!$L$34:$L$777,СВЦЭМ!$A$34:$A$777,$A440,СВЦЭМ!$B$34:$B$777,S$416)+'СЕТ СН'!$F$16</f>
        <v>0</v>
      </c>
      <c r="T440" s="36">
        <f>SUMIFS(СВЦЭМ!$L$34:$L$777,СВЦЭМ!$A$34:$A$777,$A440,СВЦЭМ!$B$34:$B$777,T$416)+'СЕТ СН'!$F$16</f>
        <v>0</v>
      </c>
      <c r="U440" s="36">
        <f>SUMIFS(СВЦЭМ!$L$34:$L$777,СВЦЭМ!$A$34:$A$777,$A440,СВЦЭМ!$B$34:$B$777,U$416)+'СЕТ СН'!$F$16</f>
        <v>0</v>
      </c>
      <c r="V440" s="36">
        <f>SUMIFS(СВЦЭМ!$L$34:$L$777,СВЦЭМ!$A$34:$A$777,$A440,СВЦЭМ!$B$34:$B$777,V$416)+'СЕТ СН'!$F$16</f>
        <v>0</v>
      </c>
      <c r="W440" s="36">
        <f>SUMIFS(СВЦЭМ!$L$34:$L$777,СВЦЭМ!$A$34:$A$777,$A440,СВЦЭМ!$B$34:$B$777,W$416)+'СЕТ СН'!$F$16</f>
        <v>0</v>
      </c>
      <c r="X440" s="36">
        <f>SUMIFS(СВЦЭМ!$L$34:$L$777,СВЦЭМ!$A$34:$A$777,$A440,СВЦЭМ!$B$34:$B$777,X$416)+'СЕТ СН'!$F$16</f>
        <v>0</v>
      </c>
      <c r="Y440" s="36">
        <f>SUMIFS(СВЦЭМ!$L$34:$L$777,СВЦЭМ!$A$34:$A$777,$A440,СВЦЭМ!$B$34:$B$777,Y$416)+'СЕТ СН'!$F$16</f>
        <v>0</v>
      </c>
    </row>
    <row r="441" spans="1:26" ht="15.75" hidden="1" x14ac:dyDescent="0.2">
      <c r="A441" s="35">
        <f t="shared" si="12"/>
        <v>44252</v>
      </c>
      <c r="B441" s="36">
        <f>SUMIFS(СВЦЭМ!$L$34:$L$777,СВЦЭМ!$A$34:$A$777,$A441,СВЦЭМ!$B$34:$B$777,B$416)+'СЕТ СН'!$F$16</f>
        <v>0</v>
      </c>
      <c r="C441" s="36">
        <f>SUMIFS(СВЦЭМ!$L$34:$L$777,СВЦЭМ!$A$34:$A$777,$A441,СВЦЭМ!$B$34:$B$777,C$416)+'СЕТ СН'!$F$16</f>
        <v>0</v>
      </c>
      <c r="D441" s="36">
        <f>SUMIFS(СВЦЭМ!$L$34:$L$777,СВЦЭМ!$A$34:$A$777,$A441,СВЦЭМ!$B$34:$B$777,D$416)+'СЕТ СН'!$F$16</f>
        <v>0</v>
      </c>
      <c r="E441" s="36">
        <f>SUMIFS(СВЦЭМ!$L$34:$L$777,СВЦЭМ!$A$34:$A$777,$A441,СВЦЭМ!$B$34:$B$777,E$416)+'СЕТ СН'!$F$16</f>
        <v>0</v>
      </c>
      <c r="F441" s="36">
        <f>SUMIFS(СВЦЭМ!$L$34:$L$777,СВЦЭМ!$A$34:$A$777,$A441,СВЦЭМ!$B$34:$B$777,F$416)+'СЕТ СН'!$F$16</f>
        <v>0</v>
      </c>
      <c r="G441" s="36">
        <f>SUMIFS(СВЦЭМ!$L$34:$L$777,СВЦЭМ!$A$34:$A$777,$A441,СВЦЭМ!$B$34:$B$777,G$416)+'СЕТ СН'!$F$16</f>
        <v>0</v>
      </c>
      <c r="H441" s="36">
        <f>SUMIFS(СВЦЭМ!$L$34:$L$777,СВЦЭМ!$A$34:$A$777,$A441,СВЦЭМ!$B$34:$B$777,H$416)+'СЕТ СН'!$F$16</f>
        <v>0</v>
      </c>
      <c r="I441" s="36">
        <f>SUMIFS(СВЦЭМ!$L$34:$L$777,СВЦЭМ!$A$34:$A$777,$A441,СВЦЭМ!$B$34:$B$777,I$416)+'СЕТ СН'!$F$16</f>
        <v>0</v>
      </c>
      <c r="J441" s="36">
        <f>SUMIFS(СВЦЭМ!$L$34:$L$777,СВЦЭМ!$A$34:$A$777,$A441,СВЦЭМ!$B$34:$B$777,J$416)+'СЕТ СН'!$F$16</f>
        <v>0</v>
      </c>
      <c r="K441" s="36">
        <f>SUMIFS(СВЦЭМ!$L$34:$L$777,СВЦЭМ!$A$34:$A$777,$A441,СВЦЭМ!$B$34:$B$777,K$416)+'СЕТ СН'!$F$16</f>
        <v>0</v>
      </c>
      <c r="L441" s="36">
        <f>SUMIFS(СВЦЭМ!$L$34:$L$777,СВЦЭМ!$A$34:$A$777,$A441,СВЦЭМ!$B$34:$B$777,L$416)+'СЕТ СН'!$F$16</f>
        <v>0</v>
      </c>
      <c r="M441" s="36">
        <f>SUMIFS(СВЦЭМ!$L$34:$L$777,СВЦЭМ!$A$34:$A$777,$A441,СВЦЭМ!$B$34:$B$777,M$416)+'СЕТ СН'!$F$16</f>
        <v>0</v>
      </c>
      <c r="N441" s="36">
        <f>SUMIFS(СВЦЭМ!$L$34:$L$777,СВЦЭМ!$A$34:$A$777,$A441,СВЦЭМ!$B$34:$B$777,N$416)+'СЕТ СН'!$F$16</f>
        <v>0</v>
      </c>
      <c r="O441" s="36">
        <f>SUMIFS(СВЦЭМ!$L$34:$L$777,СВЦЭМ!$A$34:$A$777,$A441,СВЦЭМ!$B$34:$B$777,O$416)+'СЕТ СН'!$F$16</f>
        <v>0</v>
      </c>
      <c r="P441" s="36">
        <f>SUMIFS(СВЦЭМ!$L$34:$L$777,СВЦЭМ!$A$34:$A$777,$A441,СВЦЭМ!$B$34:$B$777,P$416)+'СЕТ СН'!$F$16</f>
        <v>0</v>
      </c>
      <c r="Q441" s="36">
        <f>SUMIFS(СВЦЭМ!$L$34:$L$777,СВЦЭМ!$A$34:$A$777,$A441,СВЦЭМ!$B$34:$B$777,Q$416)+'СЕТ СН'!$F$16</f>
        <v>0</v>
      </c>
      <c r="R441" s="36">
        <f>SUMIFS(СВЦЭМ!$L$34:$L$777,СВЦЭМ!$A$34:$A$777,$A441,СВЦЭМ!$B$34:$B$777,R$416)+'СЕТ СН'!$F$16</f>
        <v>0</v>
      </c>
      <c r="S441" s="36">
        <f>SUMIFS(СВЦЭМ!$L$34:$L$777,СВЦЭМ!$A$34:$A$777,$A441,СВЦЭМ!$B$34:$B$777,S$416)+'СЕТ СН'!$F$16</f>
        <v>0</v>
      </c>
      <c r="T441" s="36">
        <f>SUMIFS(СВЦЭМ!$L$34:$L$777,СВЦЭМ!$A$34:$A$777,$A441,СВЦЭМ!$B$34:$B$777,T$416)+'СЕТ СН'!$F$16</f>
        <v>0</v>
      </c>
      <c r="U441" s="36">
        <f>SUMIFS(СВЦЭМ!$L$34:$L$777,СВЦЭМ!$A$34:$A$777,$A441,СВЦЭМ!$B$34:$B$777,U$416)+'СЕТ СН'!$F$16</f>
        <v>0</v>
      </c>
      <c r="V441" s="36">
        <f>SUMIFS(СВЦЭМ!$L$34:$L$777,СВЦЭМ!$A$34:$A$777,$A441,СВЦЭМ!$B$34:$B$777,V$416)+'СЕТ СН'!$F$16</f>
        <v>0</v>
      </c>
      <c r="W441" s="36">
        <f>SUMIFS(СВЦЭМ!$L$34:$L$777,СВЦЭМ!$A$34:$A$777,$A441,СВЦЭМ!$B$34:$B$777,W$416)+'СЕТ СН'!$F$16</f>
        <v>0</v>
      </c>
      <c r="X441" s="36">
        <f>SUMIFS(СВЦЭМ!$L$34:$L$777,СВЦЭМ!$A$34:$A$777,$A441,СВЦЭМ!$B$34:$B$777,X$416)+'СЕТ СН'!$F$16</f>
        <v>0</v>
      </c>
      <c r="Y441" s="36">
        <f>SUMIFS(СВЦЭМ!$L$34:$L$777,СВЦЭМ!$A$34:$A$777,$A441,СВЦЭМ!$B$34:$B$777,Y$416)+'СЕТ СН'!$F$16</f>
        <v>0</v>
      </c>
    </row>
    <row r="442" spans="1:26" ht="15.75" hidden="1" x14ac:dyDescent="0.2">
      <c r="A442" s="35">
        <f t="shared" si="12"/>
        <v>44253</v>
      </c>
      <c r="B442" s="36">
        <f>SUMIFS(СВЦЭМ!$L$34:$L$777,СВЦЭМ!$A$34:$A$777,$A442,СВЦЭМ!$B$34:$B$777,B$416)+'СЕТ СН'!$F$16</f>
        <v>0</v>
      </c>
      <c r="C442" s="36">
        <f>SUMIFS(СВЦЭМ!$L$34:$L$777,СВЦЭМ!$A$34:$A$777,$A442,СВЦЭМ!$B$34:$B$777,C$416)+'СЕТ СН'!$F$16</f>
        <v>0</v>
      </c>
      <c r="D442" s="36">
        <f>SUMIFS(СВЦЭМ!$L$34:$L$777,СВЦЭМ!$A$34:$A$777,$A442,СВЦЭМ!$B$34:$B$777,D$416)+'СЕТ СН'!$F$16</f>
        <v>0</v>
      </c>
      <c r="E442" s="36">
        <f>SUMIFS(СВЦЭМ!$L$34:$L$777,СВЦЭМ!$A$34:$A$777,$A442,СВЦЭМ!$B$34:$B$777,E$416)+'СЕТ СН'!$F$16</f>
        <v>0</v>
      </c>
      <c r="F442" s="36">
        <f>SUMIFS(СВЦЭМ!$L$34:$L$777,СВЦЭМ!$A$34:$A$777,$A442,СВЦЭМ!$B$34:$B$777,F$416)+'СЕТ СН'!$F$16</f>
        <v>0</v>
      </c>
      <c r="G442" s="36">
        <f>SUMIFS(СВЦЭМ!$L$34:$L$777,СВЦЭМ!$A$34:$A$777,$A442,СВЦЭМ!$B$34:$B$777,G$416)+'СЕТ СН'!$F$16</f>
        <v>0</v>
      </c>
      <c r="H442" s="36">
        <f>SUMIFS(СВЦЭМ!$L$34:$L$777,СВЦЭМ!$A$34:$A$777,$A442,СВЦЭМ!$B$34:$B$777,H$416)+'СЕТ СН'!$F$16</f>
        <v>0</v>
      </c>
      <c r="I442" s="36">
        <f>SUMIFS(СВЦЭМ!$L$34:$L$777,СВЦЭМ!$A$34:$A$777,$A442,СВЦЭМ!$B$34:$B$777,I$416)+'СЕТ СН'!$F$16</f>
        <v>0</v>
      </c>
      <c r="J442" s="36">
        <f>SUMIFS(СВЦЭМ!$L$34:$L$777,СВЦЭМ!$A$34:$A$777,$A442,СВЦЭМ!$B$34:$B$777,J$416)+'СЕТ СН'!$F$16</f>
        <v>0</v>
      </c>
      <c r="K442" s="36">
        <f>SUMIFS(СВЦЭМ!$L$34:$L$777,СВЦЭМ!$A$34:$A$777,$A442,СВЦЭМ!$B$34:$B$777,K$416)+'СЕТ СН'!$F$16</f>
        <v>0</v>
      </c>
      <c r="L442" s="36">
        <f>SUMIFS(СВЦЭМ!$L$34:$L$777,СВЦЭМ!$A$34:$A$777,$A442,СВЦЭМ!$B$34:$B$777,L$416)+'СЕТ СН'!$F$16</f>
        <v>0</v>
      </c>
      <c r="M442" s="36">
        <f>SUMIFS(СВЦЭМ!$L$34:$L$777,СВЦЭМ!$A$34:$A$777,$A442,СВЦЭМ!$B$34:$B$777,M$416)+'СЕТ СН'!$F$16</f>
        <v>0</v>
      </c>
      <c r="N442" s="36">
        <f>SUMIFS(СВЦЭМ!$L$34:$L$777,СВЦЭМ!$A$34:$A$777,$A442,СВЦЭМ!$B$34:$B$777,N$416)+'СЕТ СН'!$F$16</f>
        <v>0</v>
      </c>
      <c r="O442" s="36">
        <f>SUMIFS(СВЦЭМ!$L$34:$L$777,СВЦЭМ!$A$34:$A$777,$A442,СВЦЭМ!$B$34:$B$777,O$416)+'СЕТ СН'!$F$16</f>
        <v>0</v>
      </c>
      <c r="P442" s="36">
        <f>SUMIFS(СВЦЭМ!$L$34:$L$777,СВЦЭМ!$A$34:$A$777,$A442,СВЦЭМ!$B$34:$B$777,P$416)+'СЕТ СН'!$F$16</f>
        <v>0</v>
      </c>
      <c r="Q442" s="36">
        <f>SUMIFS(СВЦЭМ!$L$34:$L$777,СВЦЭМ!$A$34:$A$777,$A442,СВЦЭМ!$B$34:$B$777,Q$416)+'СЕТ СН'!$F$16</f>
        <v>0</v>
      </c>
      <c r="R442" s="36">
        <f>SUMIFS(СВЦЭМ!$L$34:$L$777,СВЦЭМ!$A$34:$A$777,$A442,СВЦЭМ!$B$34:$B$777,R$416)+'СЕТ СН'!$F$16</f>
        <v>0</v>
      </c>
      <c r="S442" s="36">
        <f>SUMIFS(СВЦЭМ!$L$34:$L$777,СВЦЭМ!$A$34:$A$777,$A442,СВЦЭМ!$B$34:$B$777,S$416)+'СЕТ СН'!$F$16</f>
        <v>0</v>
      </c>
      <c r="T442" s="36">
        <f>SUMIFS(СВЦЭМ!$L$34:$L$777,СВЦЭМ!$A$34:$A$777,$A442,СВЦЭМ!$B$34:$B$777,T$416)+'СЕТ СН'!$F$16</f>
        <v>0</v>
      </c>
      <c r="U442" s="36">
        <f>SUMIFS(СВЦЭМ!$L$34:$L$777,СВЦЭМ!$A$34:$A$777,$A442,СВЦЭМ!$B$34:$B$777,U$416)+'СЕТ СН'!$F$16</f>
        <v>0</v>
      </c>
      <c r="V442" s="36">
        <f>SUMIFS(СВЦЭМ!$L$34:$L$777,СВЦЭМ!$A$34:$A$777,$A442,СВЦЭМ!$B$34:$B$777,V$416)+'СЕТ СН'!$F$16</f>
        <v>0</v>
      </c>
      <c r="W442" s="36">
        <f>SUMIFS(СВЦЭМ!$L$34:$L$777,СВЦЭМ!$A$34:$A$777,$A442,СВЦЭМ!$B$34:$B$777,W$416)+'СЕТ СН'!$F$16</f>
        <v>0</v>
      </c>
      <c r="X442" s="36">
        <f>SUMIFS(СВЦЭМ!$L$34:$L$777,СВЦЭМ!$A$34:$A$777,$A442,СВЦЭМ!$B$34:$B$777,X$416)+'СЕТ СН'!$F$16</f>
        <v>0</v>
      </c>
      <c r="Y442" s="36">
        <f>SUMIFS(СВЦЭМ!$L$34:$L$777,СВЦЭМ!$A$34:$A$777,$A442,СВЦЭМ!$B$34:$B$777,Y$416)+'СЕТ СН'!$F$16</f>
        <v>0</v>
      </c>
    </row>
    <row r="443" spans="1:26" ht="15.75" hidden="1" x14ac:dyDescent="0.2">
      <c r="A443" s="35">
        <f t="shared" si="12"/>
        <v>44254</v>
      </c>
      <c r="B443" s="36">
        <f>SUMIFS(СВЦЭМ!$L$34:$L$777,СВЦЭМ!$A$34:$A$777,$A443,СВЦЭМ!$B$34:$B$777,B$416)+'СЕТ СН'!$F$16</f>
        <v>0</v>
      </c>
      <c r="C443" s="36">
        <f>SUMIFS(СВЦЭМ!$L$34:$L$777,СВЦЭМ!$A$34:$A$777,$A443,СВЦЭМ!$B$34:$B$777,C$416)+'СЕТ СН'!$F$16</f>
        <v>0</v>
      </c>
      <c r="D443" s="36">
        <f>SUMIFS(СВЦЭМ!$L$34:$L$777,СВЦЭМ!$A$34:$A$777,$A443,СВЦЭМ!$B$34:$B$777,D$416)+'СЕТ СН'!$F$16</f>
        <v>0</v>
      </c>
      <c r="E443" s="36">
        <f>SUMIFS(СВЦЭМ!$L$34:$L$777,СВЦЭМ!$A$34:$A$777,$A443,СВЦЭМ!$B$34:$B$777,E$416)+'СЕТ СН'!$F$16</f>
        <v>0</v>
      </c>
      <c r="F443" s="36">
        <f>SUMIFS(СВЦЭМ!$L$34:$L$777,СВЦЭМ!$A$34:$A$777,$A443,СВЦЭМ!$B$34:$B$777,F$416)+'СЕТ СН'!$F$16</f>
        <v>0</v>
      </c>
      <c r="G443" s="36">
        <f>SUMIFS(СВЦЭМ!$L$34:$L$777,СВЦЭМ!$A$34:$A$777,$A443,СВЦЭМ!$B$34:$B$777,G$416)+'СЕТ СН'!$F$16</f>
        <v>0</v>
      </c>
      <c r="H443" s="36">
        <f>SUMIFS(СВЦЭМ!$L$34:$L$777,СВЦЭМ!$A$34:$A$777,$A443,СВЦЭМ!$B$34:$B$777,H$416)+'СЕТ СН'!$F$16</f>
        <v>0</v>
      </c>
      <c r="I443" s="36">
        <f>SUMIFS(СВЦЭМ!$L$34:$L$777,СВЦЭМ!$A$34:$A$777,$A443,СВЦЭМ!$B$34:$B$777,I$416)+'СЕТ СН'!$F$16</f>
        <v>0</v>
      </c>
      <c r="J443" s="36">
        <f>SUMIFS(СВЦЭМ!$L$34:$L$777,СВЦЭМ!$A$34:$A$777,$A443,СВЦЭМ!$B$34:$B$777,J$416)+'СЕТ СН'!$F$16</f>
        <v>0</v>
      </c>
      <c r="K443" s="36">
        <f>SUMIFS(СВЦЭМ!$L$34:$L$777,СВЦЭМ!$A$34:$A$777,$A443,СВЦЭМ!$B$34:$B$777,K$416)+'СЕТ СН'!$F$16</f>
        <v>0</v>
      </c>
      <c r="L443" s="36">
        <f>SUMIFS(СВЦЭМ!$L$34:$L$777,СВЦЭМ!$A$34:$A$777,$A443,СВЦЭМ!$B$34:$B$777,L$416)+'СЕТ СН'!$F$16</f>
        <v>0</v>
      </c>
      <c r="M443" s="36">
        <f>SUMIFS(СВЦЭМ!$L$34:$L$777,СВЦЭМ!$A$34:$A$777,$A443,СВЦЭМ!$B$34:$B$777,M$416)+'СЕТ СН'!$F$16</f>
        <v>0</v>
      </c>
      <c r="N443" s="36">
        <f>SUMIFS(СВЦЭМ!$L$34:$L$777,СВЦЭМ!$A$34:$A$777,$A443,СВЦЭМ!$B$34:$B$777,N$416)+'СЕТ СН'!$F$16</f>
        <v>0</v>
      </c>
      <c r="O443" s="36">
        <f>SUMIFS(СВЦЭМ!$L$34:$L$777,СВЦЭМ!$A$34:$A$777,$A443,СВЦЭМ!$B$34:$B$777,O$416)+'СЕТ СН'!$F$16</f>
        <v>0</v>
      </c>
      <c r="P443" s="36">
        <f>SUMIFS(СВЦЭМ!$L$34:$L$777,СВЦЭМ!$A$34:$A$777,$A443,СВЦЭМ!$B$34:$B$777,P$416)+'СЕТ СН'!$F$16</f>
        <v>0</v>
      </c>
      <c r="Q443" s="36">
        <f>SUMIFS(СВЦЭМ!$L$34:$L$777,СВЦЭМ!$A$34:$A$777,$A443,СВЦЭМ!$B$34:$B$777,Q$416)+'СЕТ СН'!$F$16</f>
        <v>0</v>
      </c>
      <c r="R443" s="36">
        <f>SUMIFS(СВЦЭМ!$L$34:$L$777,СВЦЭМ!$A$34:$A$777,$A443,СВЦЭМ!$B$34:$B$777,R$416)+'СЕТ СН'!$F$16</f>
        <v>0</v>
      </c>
      <c r="S443" s="36">
        <f>SUMIFS(СВЦЭМ!$L$34:$L$777,СВЦЭМ!$A$34:$A$777,$A443,СВЦЭМ!$B$34:$B$777,S$416)+'СЕТ СН'!$F$16</f>
        <v>0</v>
      </c>
      <c r="T443" s="36">
        <f>SUMIFS(СВЦЭМ!$L$34:$L$777,СВЦЭМ!$A$34:$A$777,$A443,СВЦЭМ!$B$34:$B$777,T$416)+'СЕТ СН'!$F$16</f>
        <v>0</v>
      </c>
      <c r="U443" s="36">
        <f>SUMIFS(СВЦЭМ!$L$34:$L$777,СВЦЭМ!$A$34:$A$777,$A443,СВЦЭМ!$B$34:$B$777,U$416)+'СЕТ СН'!$F$16</f>
        <v>0</v>
      </c>
      <c r="V443" s="36">
        <f>SUMIFS(СВЦЭМ!$L$34:$L$777,СВЦЭМ!$A$34:$A$777,$A443,СВЦЭМ!$B$34:$B$777,V$416)+'СЕТ СН'!$F$16</f>
        <v>0</v>
      </c>
      <c r="W443" s="36">
        <f>SUMIFS(СВЦЭМ!$L$34:$L$777,СВЦЭМ!$A$34:$A$777,$A443,СВЦЭМ!$B$34:$B$777,W$416)+'СЕТ СН'!$F$16</f>
        <v>0</v>
      </c>
      <c r="X443" s="36">
        <f>SUMIFS(СВЦЭМ!$L$34:$L$777,СВЦЭМ!$A$34:$A$777,$A443,СВЦЭМ!$B$34:$B$777,X$416)+'СЕТ СН'!$F$16</f>
        <v>0</v>
      </c>
      <c r="Y443" s="36">
        <f>SUMIFS(СВЦЭМ!$L$34:$L$777,СВЦЭМ!$A$34:$A$777,$A443,СВЦЭМ!$B$34:$B$777,Y$416)+'СЕТ СН'!$F$16</f>
        <v>0</v>
      </c>
    </row>
    <row r="444" spans="1:26" ht="15.75" hidden="1" x14ac:dyDescent="0.2">
      <c r="A444" s="35">
        <f t="shared" si="12"/>
        <v>44255</v>
      </c>
      <c r="B444" s="36">
        <f>SUMIFS(СВЦЭМ!$L$34:$L$777,СВЦЭМ!$A$34:$A$777,$A444,СВЦЭМ!$B$34:$B$777,B$416)+'СЕТ СН'!$F$16</f>
        <v>0</v>
      </c>
      <c r="C444" s="36">
        <f>SUMIFS(СВЦЭМ!$L$34:$L$777,СВЦЭМ!$A$34:$A$777,$A444,СВЦЭМ!$B$34:$B$777,C$416)+'СЕТ СН'!$F$16</f>
        <v>0</v>
      </c>
      <c r="D444" s="36">
        <f>SUMIFS(СВЦЭМ!$L$34:$L$777,СВЦЭМ!$A$34:$A$777,$A444,СВЦЭМ!$B$34:$B$777,D$416)+'СЕТ СН'!$F$16</f>
        <v>0</v>
      </c>
      <c r="E444" s="36">
        <f>SUMIFS(СВЦЭМ!$L$34:$L$777,СВЦЭМ!$A$34:$A$777,$A444,СВЦЭМ!$B$34:$B$777,E$416)+'СЕТ СН'!$F$16</f>
        <v>0</v>
      </c>
      <c r="F444" s="36">
        <f>SUMIFS(СВЦЭМ!$L$34:$L$777,СВЦЭМ!$A$34:$A$777,$A444,СВЦЭМ!$B$34:$B$777,F$416)+'СЕТ СН'!$F$16</f>
        <v>0</v>
      </c>
      <c r="G444" s="36">
        <f>SUMIFS(СВЦЭМ!$L$34:$L$777,СВЦЭМ!$A$34:$A$777,$A444,СВЦЭМ!$B$34:$B$777,G$416)+'СЕТ СН'!$F$16</f>
        <v>0</v>
      </c>
      <c r="H444" s="36">
        <f>SUMIFS(СВЦЭМ!$L$34:$L$777,СВЦЭМ!$A$34:$A$777,$A444,СВЦЭМ!$B$34:$B$777,H$416)+'СЕТ СН'!$F$16</f>
        <v>0</v>
      </c>
      <c r="I444" s="36">
        <f>SUMIFS(СВЦЭМ!$L$34:$L$777,СВЦЭМ!$A$34:$A$777,$A444,СВЦЭМ!$B$34:$B$777,I$416)+'СЕТ СН'!$F$16</f>
        <v>0</v>
      </c>
      <c r="J444" s="36">
        <f>SUMIFS(СВЦЭМ!$L$34:$L$777,СВЦЭМ!$A$34:$A$777,$A444,СВЦЭМ!$B$34:$B$777,J$416)+'СЕТ СН'!$F$16</f>
        <v>0</v>
      </c>
      <c r="K444" s="36">
        <f>SUMIFS(СВЦЭМ!$L$34:$L$777,СВЦЭМ!$A$34:$A$777,$A444,СВЦЭМ!$B$34:$B$777,K$416)+'СЕТ СН'!$F$16</f>
        <v>0</v>
      </c>
      <c r="L444" s="36">
        <f>SUMIFS(СВЦЭМ!$L$34:$L$777,СВЦЭМ!$A$34:$A$777,$A444,СВЦЭМ!$B$34:$B$777,L$416)+'СЕТ СН'!$F$16</f>
        <v>0</v>
      </c>
      <c r="M444" s="36">
        <f>SUMIFS(СВЦЭМ!$L$34:$L$777,СВЦЭМ!$A$34:$A$777,$A444,СВЦЭМ!$B$34:$B$777,M$416)+'СЕТ СН'!$F$16</f>
        <v>0</v>
      </c>
      <c r="N444" s="36">
        <f>SUMIFS(СВЦЭМ!$L$34:$L$777,СВЦЭМ!$A$34:$A$777,$A444,СВЦЭМ!$B$34:$B$777,N$416)+'СЕТ СН'!$F$16</f>
        <v>0</v>
      </c>
      <c r="O444" s="36">
        <f>SUMIFS(СВЦЭМ!$L$34:$L$777,СВЦЭМ!$A$34:$A$777,$A444,СВЦЭМ!$B$34:$B$777,O$416)+'СЕТ СН'!$F$16</f>
        <v>0</v>
      </c>
      <c r="P444" s="36">
        <f>SUMIFS(СВЦЭМ!$L$34:$L$777,СВЦЭМ!$A$34:$A$777,$A444,СВЦЭМ!$B$34:$B$777,P$416)+'СЕТ СН'!$F$16</f>
        <v>0</v>
      </c>
      <c r="Q444" s="36">
        <f>SUMIFS(СВЦЭМ!$L$34:$L$777,СВЦЭМ!$A$34:$A$777,$A444,СВЦЭМ!$B$34:$B$777,Q$416)+'СЕТ СН'!$F$16</f>
        <v>0</v>
      </c>
      <c r="R444" s="36">
        <f>SUMIFS(СВЦЭМ!$L$34:$L$777,СВЦЭМ!$A$34:$A$777,$A444,СВЦЭМ!$B$34:$B$777,R$416)+'СЕТ СН'!$F$16</f>
        <v>0</v>
      </c>
      <c r="S444" s="36">
        <f>SUMIFS(СВЦЭМ!$L$34:$L$777,СВЦЭМ!$A$34:$A$777,$A444,СВЦЭМ!$B$34:$B$777,S$416)+'СЕТ СН'!$F$16</f>
        <v>0</v>
      </c>
      <c r="T444" s="36">
        <f>SUMIFS(СВЦЭМ!$L$34:$L$777,СВЦЭМ!$A$34:$A$777,$A444,СВЦЭМ!$B$34:$B$777,T$416)+'СЕТ СН'!$F$16</f>
        <v>0</v>
      </c>
      <c r="U444" s="36">
        <f>SUMIFS(СВЦЭМ!$L$34:$L$777,СВЦЭМ!$A$34:$A$777,$A444,СВЦЭМ!$B$34:$B$777,U$416)+'СЕТ СН'!$F$16</f>
        <v>0</v>
      </c>
      <c r="V444" s="36">
        <f>SUMIFS(СВЦЭМ!$L$34:$L$777,СВЦЭМ!$A$34:$A$777,$A444,СВЦЭМ!$B$34:$B$777,V$416)+'СЕТ СН'!$F$16</f>
        <v>0</v>
      </c>
      <c r="W444" s="36">
        <f>SUMIFS(СВЦЭМ!$L$34:$L$777,СВЦЭМ!$A$34:$A$777,$A444,СВЦЭМ!$B$34:$B$777,W$416)+'СЕТ СН'!$F$16</f>
        <v>0</v>
      </c>
      <c r="X444" s="36">
        <f>SUMIFS(СВЦЭМ!$L$34:$L$777,СВЦЭМ!$A$34:$A$777,$A444,СВЦЭМ!$B$34:$B$777,X$416)+'СЕТ СН'!$F$16</f>
        <v>0</v>
      </c>
      <c r="Y444" s="36">
        <f>SUMIFS(СВЦЭМ!$L$34:$L$777,СВЦЭМ!$A$34:$A$777,$A444,СВЦЭМ!$B$34:$B$777,Y$416)+'СЕТ СН'!$F$16</f>
        <v>0</v>
      </c>
    </row>
    <row r="445" spans="1:26" ht="15.75" hidden="1" x14ac:dyDescent="0.2">
      <c r="A445" s="35">
        <f t="shared" si="12"/>
        <v>44256</v>
      </c>
      <c r="B445" s="36">
        <f>SUMIFS(СВЦЭМ!$L$34:$L$777,СВЦЭМ!$A$34:$A$777,$A445,СВЦЭМ!$B$34:$B$777,B$416)+'СЕТ СН'!$F$16</f>
        <v>0</v>
      </c>
      <c r="C445" s="36">
        <f>SUMIFS(СВЦЭМ!$L$34:$L$777,СВЦЭМ!$A$34:$A$777,$A445,СВЦЭМ!$B$34:$B$777,C$416)+'СЕТ СН'!$F$16</f>
        <v>0</v>
      </c>
      <c r="D445" s="36">
        <f>SUMIFS(СВЦЭМ!$L$34:$L$777,СВЦЭМ!$A$34:$A$777,$A445,СВЦЭМ!$B$34:$B$777,D$416)+'СЕТ СН'!$F$16</f>
        <v>0</v>
      </c>
      <c r="E445" s="36">
        <f>SUMIFS(СВЦЭМ!$L$34:$L$777,СВЦЭМ!$A$34:$A$777,$A445,СВЦЭМ!$B$34:$B$777,E$416)+'СЕТ СН'!$F$16</f>
        <v>0</v>
      </c>
      <c r="F445" s="36">
        <f>SUMIFS(СВЦЭМ!$L$34:$L$777,СВЦЭМ!$A$34:$A$777,$A445,СВЦЭМ!$B$34:$B$777,F$416)+'СЕТ СН'!$F$16</f>
        <v>0</v>
      </c>
      <c r="G445" s="36">
        <f>SUMIFS(СВЦЭМ!$L$34:$L$777,СВЦЭМ!$A$34:$A$777,$A445,СВЦЭМ!$B$34:$B$777,G$416)+'СЕТ СН'!$F$16</f>
        <v>0</v>
      </c>
      <c r="H445" s="36">
        <f>SUMIFS(СВЦЭМ!$L$34:$L$777,СВЦЭМ!$A$34:$A$777,$A445,СВЦЭМ!$B$34:$B$777,H$416)+'СЕТ СН'!$F$16</f>
        <v>0</v>
      </c>
      <c r="I445" s="36">
        <f>SUMIFS(СВЦЭМ!$L$34:$L$777,СВЦЭМ!$A$34:$A$777,$A445,СВЦЭМ!$B$34:$B$777,I$416)+'СЕТ СН'!$F$16</f>
        <v>0</v>
      </c>
      <c r="J445" s="36">
        <f>SUMIFS(СВЦЭМ!$L$34:$L$777,СВЦЭМ!$A$34:$A$777,$A445,СВЦЭМ!$B$34:$B$777,J$416)+'СЕТ СН'!$F$16</f>
        <v>0</v>
      </c>
      <c r="K445" s="36">
        <f>SUMIFS(СВЦЭМ!$L$34:$L$777,СВЦЭМ!$A$34:$A$777,$A445,СВЦЭМ!$B$34:$B$777,K$416)+'СЕТ СН'!$F$16</f>
        <v>0</v>
      </c>
      <c r="L445" s="36">
        <f>SUMIFS(СВЦЭМ!$L$34:$L$777,СВЦЭМ!$A$34:$A$777,$A445,СВЦЭМ!$B$34:$B$777,L$416)+'СЕТ СН'!$F$16</f>
        <v>0</v>
      </c>
      <c r="M445" s="36">
        <f>SUMIFS(СВЦЭМ!$L$34:$L$777,СВЦЭМ!$A$34:$A$777,$A445,СВЦЭМ!$B$34:$B$777,M$416)+'СЕТ СН'!$F$16</f>
        <v>0</v>
      </c>
      <c r="N445" s="36">
        <f>SUMIFS(СВЦЭМ!$L$34:$L$777,СВЦЭМ!$A$34:$A$777,$A445,СВЦЭМ!$B$34:$B$777,N$416)+'СЕТ СН'!$F$16</f>
        <v>0</v>
      </c>
      <c r="O445" s="36">
        <f>SUMIFS(СВЦЭМ!$L$34:$L$777,СВЦЭМ!$A$34:$A$777,$A445,СВЦЭМ!$B$34:$B$777,O$416)+'СЕТ СН'!$F$16</f>
        <v>0</v>
      </c>
      <c r="P445" s="36">
        <f>SUMIFS(СВЦЭМ!$L$34:$L$777,СВЦЭМ!$A$34:$A$777,$A445,СВЦЭМ!$B$34:$B$777,P$416)+'СЕТ СН'!$F$16</f>
        <v>0</v>
      </c>
      <c r="Q445" s="36">
        <f>SUMIFS(СВЦЭМ!$L$34:$L$777,СВЦЭМ!$A$34:$A$777,$A445,СВЦЭМ!$B$34:$B$777,Q$416)+'СЕТ СН'!$F$16</f>
        <v>0</v>
      </c>
      <c r="R445" s="36">
        <f>SUMIFS(СВЦЭМ!$L$34:$L$777,СВЦЭМ!$A$34:$A$777,$A445,СВЦЭМ!$B$34:$B$777,R$416)+'СЕТ СН'!$F$16</f>
        <v>0</v>
      </c>
      <c r="S445" s="36">
        <f>SUMIFS(СВЦЭМ!$L$34:$L$777,СВЦЭМ!$A$34:$A$777,$A445,СВЦЭМ!$B$34:$B$777,S$416)+'СЕТ СН'!$F$16</f>
        <v>0</v>
      </c>
      <c r="T445" s="36">
        <f>SUMIFS(СВЦЭМ!$L$34:$L$777,СВЦЭМ!$A$34:$A$777,$A445,СВЦЭМ!$B$34:$B$777,T$416)+'СЕТ СН'!$F$16</f>
        <v>0</v>
      </c>
      <c r="U445" s="36">
        <f>SUMIFS(СВЦЭМ!$L$34:$L$777,СВЦЭМ!$A$34:$A$777,$A445,СВЦЭМ!$B$34:$B$777,U$416)+'СЕТ СН'!$F$16</f>
        <v>0</v>
      </c>
      <c r="V445" s="36">
        <f>SUMIFS(СВЦЭМ!$L$34:$L$777,СВЦЭМ!$A$34:$A$777,$A445,СВЦЭМ!$B$34:$B$777,V$416)+'СЕТ СН'!$F$16</f>
        <v>0</v>
      </c>
      <c r="W445" s="36">
        <f>SUMIFS(СВЦЭМ!$L$34:$L$777,СВЦЭМ!$A$34:$A$777,$A445,СВЦЭМ!$B$34:$B$777,W$416)+'СЕТ СН'!$F$16</f>
        <v>0</v>
      </c>
      <c r="X445" s="36">
        <f>SUMIFS(СВЦЭМ!$L$34:$L$777,СВЦЭМ!$A$34:$A$777,$A445,СВЦЭМ!$B$34:$B$777,X$416)+'СЕТ СН'!$F$16</f>
        <v>0</v>
      </c>
      <c r="Y445" s="36">
        <f>SUMIFS(СВЦЭМ!$L$34:$L$777,СВЦЭМ!$A$34:$A$777,$A445,СВЦЭМ!$B$34:$B$777,Y$416)+'СЕТ СН'!$F$16</f>
        <v>0</v>
      </c>
    </row>
    <row r="446" spans="1:26" ht="15.75" hidden="1" x14ac:dyDescent="0.2">
      <c r="A446" s="35">
        <f t="shared" si="12"/>
        <v>44257</v>
      </c>
      <c r="B446" s="36">
        <f>SUMIFS(СВЦЭМ!$L$34:$L$777,СВЦЭМ!$A$34:$A$777,$A446,СВЦЭМ!$B$34:$B$777,B$416)+'СЕТ СН'!$F$16</f>
        <v>0</v>
      </c>
      <c r="C446" s="36">
        <f>SUMIFS(СВЦЭМ!$L$34:$L$777,СВЦЭМ!$A$34:$A$777,$A446,СВЦЭМ!$B$34:$B$777,C$416)+'СЕТ СН'!$F$16</f>
        <v>0</v>
      </c>
      <c r="D446" s="36">
        <f>SUMIFS(СВЦЭМ!$L$34:$L$777,СВЦЭМ!$A$34:$A$777,$A446,СВЦЭМ!$B$34:$B$777,D$416)+'СЕТ СН'!$F$16</f>
        <v>0</v>
      </c>
      <c r="E446" s="36">
        <f>SUMIFS(СВЦЭМ!$L$34:$L$777,СВЦЭМ!$A$34:$A$777,$A446,СВЦЭМ!$B$34:$B$777,E$416)+'СЕТ СН'!$F$16</f>
        <v>0</v>
      </c>
      <c r="F446" s="36">
        <f>SUMIFS(СВЦЭМ!$L$34:$L$777,СВЦЭМ!$A$34:$A$777,$A446,СВЦЭМ!$B$34:$B$777,F$416)+'СЕТ СН'!$F$16</f>
        <v>0</v>
      </c>
      <c r="G446" s="36">
        <f>SUMIFS(СВЦЭМ!$L$34:$L$777,СВЦЭМ!$A$34:$A$777,$A446,СВЦЭМ!$B$34:$B$777,G$416)+'СЕТ СН'!$F$16</f>
        <v>0</v>
      </c>
      <c r="H446" s="36">
        <f>SUMIFS(СВЦЭМ!$L$34:$L$777,СВЦЭМ!$A$34:$A$777,$A446,СВЦЭМ!$B$34:$B$777,H$416)+'СЕТ СН'!$F$16</f>
        <v>0</v>
      </c>
      <c r="I446" s="36">
        <f>SUMIFS(СВЦЭМ!$L$34:$L$777,СВЦЭМ!$A$34:$A$777,$A446,СВЦЭМ!$B$34:$B$777,I$416)+'СЕТ СН'!$F$16</f>
        <v>0</v>
      </c>
      <c r="J446" s="36">
        <f>SUMIFS(СВЦЭМ!$L$34:$L$777,СВЦЭМ!$A$34:$A$777,$A446,СВЦЭМ!$B$34:$B$777,J$416)+'СЕТ СН'!$F$16</f>
        <v>0</v>
      </c>
      <c r="K446" s="36">
        <f>SUMIFS(СВЦЭМ!$L$34:$L$777,СВЦЭМ!$A$34:$A$777,$A446,СВЦЭМ!$B$34:$B$777,K$416)+'СЕТ СН'!$F$16</f>
        <v>0</v>
      </c>
      <c r="L446" s="36">
        <f>SUMIFS(СВЦЭМ!$L$34:$L$777,СВЦЭМ!$A$34:$A$777,$A446,СВЦЭМ!$B$34:$B$777,L$416)+'СЕТ СН'!$F$16</f>
        <v>0</v>
      </c>
      <c r="M446" s="36">
        <f>SUMIFS(СВЦЭМ!$L$34:$L$777,СВЦЭМ!$A$34:$A$777,$A446,СВЦЭМ!$B$34:$B$777,M$416)+'СЕТ СН'!$F$16</f>
        <v>0</v>
      </c>
      <c r="N446" s="36">
        <f>SUMIFS(СВЦЭМ!$L$34:$L$777,СВЦЭМ!$A$34:$A$777,$A446,СВЦЭМ!$B$34:$B$777,N$416)+'СЕТ СН'!$F$16</f>
        <v>0</v>
      </c>
      <c r="O446" s="36">
        <f>SUMIFS(СВЦЭМ!$L$34:$L$777,СВЦЭМ!$A$34:$A$777,$A446,СВЦЭМ!$B$34:$B$777,O$416)+'СЕТ СН'!$F$16</f>
        <v>0</v>
      </c>
      <c r="P446" s="36">
        <f>SUMIFS(СВЦЭМ!$L$34:$L$777,СВЦЭМ!$A$34:$A$777,$A446,СВЦЭМ!$B$34:$B$777,P$416)+'СЕТ СН'!$F$16</f>
        <v>0</v>
      </c>
      <c r="Q446" s="36">
        <f>SUMIFS(СВЦЭМ!$L$34:$L$777,СВЦЭМ!$A$34:$A$777,$A446,СВЦЭМ!$B$34:$B$777,Q$416)+'СЕТ СН'!$F$16</f>
        <v>0</v>
      </c>
      <c r="R446" s="36">
        <f>SUMIFS(СВЦЭМ!$L$34:$L$777,СВЦЭМ!$A$34:$A$777,$A446,СВЦЭМ!$B$34:$B$777,R$416)+'СЕТ СН'!$F$16</f>
        <v>0</v>
      </c>
      <c r="S446" s="36">
        <f>SUMIFS(СВЦЭМ!$L$34:$L$777,СВЦЭМ!$A$34:$A$777,$A446,СВЦЭМ!$B$34:$B$777,S$416)+'СЕТ СН'!$F$16</f>
        <v>0</v>
      </c>
      <c r="T446" s="36">
        <f>SUMIFS(СВЦЭМ!$L$34:$L$777,СВЦЭМ!$A$34:$A$777,$A446,СВЦЭМ!$B$34:$B$777,T$416)+'СЕТ СН'!$F$16</f>
        <v>0</v>
      </c>
      <c r="U446" s="36">
        <f>SUMIFS(СВЦЭМ!$L$34:$L$777,СВЦЭМ!$A$34:$A$777,$A446,СВЦЭМ!$B$34:$B$777,U$416)+'СЕТ СН'!$F$16</f>
        <v>0</v>
      </c>
      <c r="V446" s="36">
        <f>SUMIFS(СВЦЭМ!$L$34:$L$777,СВЦЭМ!$A$34:$A$777,$A446,СВЦЭМ!$B$34:$B$777,V$416)+'СЕТ СН'!$F$16</f>
        <v>0</v>
      </c>
      <c r="W446" s="36">
        <f>SUMIFS(СВЦЭМ!$L$34:$L$777,СВЦЭМ!$A$34:$A$777,$A446,СВЦЭМ!$B$34:$B$777,W$416)+'СЕТ СН'!$F$16</f>
        <v>0</v>
      </c>
      <c r="X446" s="36">
        <f>SUMIFS(СВЦЭМ!$L$34:$L$777,СВЦЭМ!$A$34:$A$777,$A446,СВЦЭМ!$B$34:$B$777,X$416)+'СЕТ СН'!$F$16</f>
        <v>0</v>
      </c>
      <c r="Y446" s="36">
        <f>SUMIFS(СВЦЭМ!$L$34:$L$777,СВЦЭМ!$A$34:$A$777,$A446,СВЦЭМ!$B$34:$B$777,Y$416)+'СЕТ СН'!$F$16</f>
        <v>0</v>
      </c>
    </row>
    <row r="447" spans="1:26" ht="15.75" hidden="1" x14ac:dyDescent="0.2">
      <c r="A447" s="35">
        <f t="shared" si="12"/>
        <v>44258</v>
      </c>
      <c r="B447" s="36">
        <f>SUMIFS(СВЦЭМ!$L$34:$L$777,СВЦЭМ!$A$34:$A$777,$A447,СВЦЭМ!$B$34:$B$777,B$416)+'СЕТ СН'!$F$16</f>
        <v>0</v>
      </c>
      <c r="C447" s="36">
        <f>SUMIFS(СВЦЭМ!$L$34:$L$777,СВЦЭМ!$A$34:$A$777,$A447,СВЦЭМ!$B$34:$B$777,C$416)+'СЕТ СН'!$F$16</f>
        <v>0</v>
      </c>
      <c r="D447" s="36">
        <f>SUMIFS(СВЦЭМ!$L$34:$L$777,СВЦЭМ!$A$34:$A$777,$A447,СВЦЭМ!$B$34:$B$777,D$416)+'СЕТ СН'!$F$16</f>
        <v>0</v>
      </c>
      <c r="E447" s="36">
        <f>SUMIFS(СВЦЭМ!$L$34:$L$777,СВЦЭМ!$A$34:$A$777,$A447,СВЦЭМ!$B$34:$B$777,E$416)+'СЕТ СН'!$F$16</f>
        <v>0</v>
      </c>
      <c r="F447" s="36">
        <f>SUMIFS(СВЦЭМ!$L$34:$L$777,СВЦЭМ!$A$34:$A$777,$A447,СВЦЭМ!$B$34:$B$777,F$416)+'СЕТ СН'!$F$16</f>
        <v>0</v>
      </c>
      <c r="G447" s="36">
        <f>SUMIFS(СВЦЭМ!$L$34:$L$777,СВЦЭМ!$A$34:$A$777,$A447,СВЦЭМ!$B$34:$B$777,G$416)+'СЕТ СН'!$F$16</f>
        <v>0</v>
      </c>
      <c r="H447" s="36">
        <f>SUMIFS(СВЦЭМ!$L$34:$L$777,СВЦЭМ!$A$34:$A$777,$A447,СВЦЭМ!$B$34:$B$777,H$416)+'СЕТ СН'!$F$16</f>
        <v>0</v>
      </c>
      <c r="I447" s="36">
        <f>SUMIFS(СВЦЭМ!$L$34:$L$777,СВЦЭМ!$A$34:$A$777,$A447,СВЦЭМ!$B$34:$B$777,I$416)+'СЕТ СН'!$F$16</f>
        <v>0</v>
      </c>
      <c r="J447" s="36">
        <f>SUMIFS(СВЦЭМ!$L$34:$L$777,СВЦЭМ!$A$34:$A$777,$A447,СВЦЭМ!$B$34:$B$777,J$416)+'СЕТ СН'!$F$16</f>
        <v>0</v>
      </c>
      <c r="K447" s="36">
        <f>SUMIFS(СВЦЭМ!$L$34:$L$777,СВЦЭМ!$A$34:$A$777,$A447,СВЦЭМ!$B$34:$B$777,K$416)+'СЕТ СН'!$F$16</f>
        <v>0</v>
      </c>
      <c r="L447" s="36">
        <f>SUMIFS(СВЦЭМ!$L$34:$L$777,СВЦЭМ!$A$34:$A$777,$A447,СВЦЭМ!$B$34:$B$777,L$416)+'СЕТ СН'!$F$16</f>
        <v>0</v>
      </c>
      <c r="M447" s="36">
        <f>SUMIFS(СВЦЭМ!$L$34:$L$777,СВЦЭМ!$A$34:$A$777,$A447,СВЦЭМ!$B$34:$B$777,M$416)+'СЕТ СН'!$F$16</f>
        <v>0</v>
      </c>
      <c r="N447" s="36">
        <f>SUMIFS(СВЦЭМ!$L$34:$L$777,СВЦЭМ!$A$34:$A$777,$A447,СВЦЭМ!$B$34:$B$777,N$416)+'СЕТ СН'!$F$16</f>
        <v>0</v>
      </c>
      <c r="O447" s="36">
        <f>SUMIFS(СВЦЭМ!$L$34:$L$777,СВЦЭМ!$A$34:$A$777,$A447,СВЦЭМ!$B$34:$B$777,O$416)+'СЕТ СН'!$F$16</f>
        <v>0</v>
      </c>
      <c r="P447" s="36">
        <f>SUMIFS(СВЦЭМ!$L$34:$L$777,СВЦЭМ!$A$34:$A$777,$A447,СВЦЭМ!$B$34:$B$777,P$416)+'СЕТ СН'!$F$16</f>
        <v>0</v>
      </c>
      <c r="Q447" s="36">
        <f>SUMIFS(СВЦЭМ!$L$34:$L$777,СВЦЭМ!$A$34:$A$777,$A447,СВЦЭМ!$B$34:$B$777,Q$416)+'СЕТ СН'!$F$16</f>
        <v>0</v>
      </c>
      <c r="R447" s="36">
        <f>SUMIFS(СВЦЭМ!$L$34:$L$777,СВЦЭМ!$A$34:$A$777,$A447,СВЦЭМ!$B$34:$B$777,R$416)+'СЕТ СН'!$F$16</f>
        <v>0</v>
      </c>
      <c r="S447" s="36">
        <f>SUMIFS(СВЦЭМ!$L$34:$L$777,СВЦЭМ!$A$34:$A$777,$A447,СВЦЭМ!$B$34:$B$777,S$416)+'СЕТ СН'!$F$16</f>
        <v>0</v>
      </c>
      <c r="T447" s="36">
        <f>SUMIFS(СВЦЭМ!$L$34:$L$777,СВЦЭМ!$A$34:$A$777,$A447,СВЦЭМ!$B$34:$B$777,T$416)+'СЕТ СН'!$F$16</f>
        <v>0</v>
      </c>
      <c r="U447" s="36">
        <f>SUMIFS(СВЦЭМ!$L$34:$L$777,СВЦЭМ!$A$34:$A$777,$A447,СВЦЭМ!$B$34:$B$777,U$416)+'СЕТ СН'!$F$16</f>
        <v>0</v>
      </c>
      <c r="V447" s="36">
        <f>SUMIFS(СВЦЭМ!$L$34:$L$777,СВЦЭМ!$A$34:$A$777,$A447,СВЦЭМ!$B$34:$B$777,V$416)+'СЕТ СН'!$F$16</f>
        <v>0</v>
      </c>
      <c r="W447" s="36">
        <f>SUMIFS(СВЦЭМ!$L$34:$L$777,СВЦЭМ!$A$34:$A$777,$A447,СВЦЭМ!$B$34:$B$777,W$416)+'СЕТ СН'!$F$16</f>
        <v>0</v>
      </c>
      <c r="X447" s="36">
        <f>SUMIFS(СВЦЭМ!$L$34:$L$777,СВЦЭМ!$A$34:$A$777,$A447,СВЦЭМ!$B$34:$B$777,X$416)+'СЕТ СН'!$F$16</f>
        <v>0</v>
      </c>
      <c r="Y447" s="36">
        <f>SUMIFS(СВЦЭМ!$L$34:$L$777,СВЦЭМ!$A$34:$A$777,$A447,СВЦЭМ!$B$34:$B$777,Y$416)+'СЕТ СН'!$F$16</f>
        <v>0</v>
      </c>
    </row>
    <row r="448" spans="1:26" ht="15.75" x14ac:dyDescent="0.2">
      <c r="A448" s="39"/>
      <c r="B448" s="39"/>
      <c r="C448" s="39"/>
      <c r="D448" s="39"/>
      <c r="E448" s="39"/>
      <c r="F448" s="39"/>
      <c r="G448" s="39"/>
      <c r="H448" s="39"/>
      <c r="I448" s="39"/>
      <c r="J448" s="39"/>
      <c r="K448" s="39"/>
      <c r="L448" s="39"/>
      <c r="M448" s="39"/>
      <c r="N448" s="39"/>
      <c r="O448" s="39"/>
      <c r="P448" s="39"/>
      <c r="Q448" s="39"/>
      <c r="R448" s="39"/>
      <c r="S448" s="39"/>
      <c r="T448" s="39"/>
      <c r="U448" s="39"/>
      <c r="V448" s="39"/>
      <c r="W448" s="39"/>
      <c r="X448" s="39"/>
      <c r="Y448" s="39"/>
      <c r="Z448" s="39"/>
    </row>
    <row r="449" spans="1:26" ht="15.75" x14ac:dyDescent="0.2">
      <c r="A449" s="39"/>
      <c r="B449" s="39"/>
      <c r="C449" s="39"/>
      <c r="D449" s="39"/>
      <c r="E449" s="39"/>
      <c r="F449" s="39"/>
      <c r="G449" s="39"/>
      <c r="H449" s="39"/>
      <c r="I449" s="39"/>
      <c r="J449" s="39"/>
      <c r="K449" s="39"/>
      <c r="L449" s="39"/>
      <c r="M449" s="39"/>
      <c r="N449" s="39"/>
      <c r="O449" s="39"/>
      <c r="P449" s="39"/>
      <c r="Q449" s="39"/>
      <c r="R449" s="39"/>
      <c r="S449" s="39"/>
      <c r="T449" s="39"/>
      <c r="U449" s="39"/>
      <c r="V449" s="39"/>
      <c r="W449" s="39"/>
      <c r="X449" s="39"/>
      <c r="Y449" s="39"/>
      <c r="Z449" s="39"/>
    </row>
    <row r="450" spans="1:26" s="48" customFormat="1" ht="66" customHeight="1" x14ac:dyDescent="0.25">
      <c r="A450" s="157" t="s">
        <v>122</v>
      </c>
      <c r="B450" s="157"/>
      <c r="C450" s="157"/>
      <c r="D450" s="157"/>
      <c r="E450" s="157"/>
      <c r="F450" s="157"/>
      <c r="G450" s="157"/>
      <c r="H450" s="157"/>
      <c r="I450" s="157"/>
      <c r="J450" s="157"/>
      <c r="K450" s="157"/>
      <c r="L450" s="158">
        <f>СВЦЭМ!$D$18+'СЕТ СН'!$F$17</f>
        <v>0</v>
      </c>
      <c r="M450" s="159"/>
      <c r="N450" s="47"/>
      <c r="O450" s="47"/>
      <c r="P450" s="47"/>
      <c r="Q450" s="47"/>
      <c r="R450" s="47"/>
      <c r="S450" s="47"/>
      <c r="T450" s="47"/>
      <c r="U450" s="47"/>
      <c r="V450" s="47"/>
      <c r="W450" s="47"/>
      <c r="X450" s="47"/>
      <c r="Y450" s="47"/>
    </row>
    <row r="451" spans="1:26" ht="30" customHeight="1" x14ac:dyDescent="0.2">
      <c r="A451" s="38"/>
      <c r="B451" s="47"/>
      <c r="C451" s="47"/>
      <c r="D451" s="47"/>
      <c r="E451" s="47"/>
      <c r="F451" s="47"/>
      <c r="G451" s="47"/>
      <c r="H451" s="47"/>
      <c r="I451" s="47"/>
      <c r="J451" s="47"/>
      <c r="K451" s="47"/>
      <c r="L451" s="47"/>
      <c r="M451" s="47"/>
      <c r="N451" s="47"/>
      <c r="O451" s="47"/>
      <c r="P451" s="47"/>
      <c r="Q451" s="47"/>
      <c r="R451" s="47"/>
      <c r="S451" s="47"/>
      <c r="T451" s="47"/>
      <c r="U451" s="47"/>
      <c r="V451" s="47"/>
      <c r="W451" s="47"/>
      <c r="X451" s="47"/>
      <c r="Y451" s="47"/>
    </row>
    <row r="452" spans="1:26" ht="15.75" x14ac:dyDescent="0.2">
      <c r="A452" s="139" t="s">
        <v>74</v>
      </c>
      <c r="B452" s="139"/>
      <c r="C452" s="139"/>
      <c r="D452" s="139"/>
      <c r="E452" s="139"/>
      <c r="F452" s="139"/>
      <c r="G452" s="139"/>
      <c r="H452" s="139"/>
      <c r="I452" s="139"/>
      <c r="J452" s="139"/>
      <c r="K452" s="139"/>
      <c r="L452" s="139"/>
      <c r="M452" s="139"/>
      <c r="N452" s="160">
        <f>СВЦЭМ!$D$12+'СЕТ СН'!$F$13</f>
        <v>511838.80066762044</v>
      </c>
      <c r="O452" s="161"/>
      <c r="P452" s="47"/>
      <c r="Q452" s="47"/>
      <c r="R452" s="47"/>
      <c r="S452" s="47"/>
      <c r="T452" s="47"/>
      <c r="U452" s="47"/>
      <c r="V452" s="47"/>
      <c r="W452" s="47"/>
      <c r="X452" s="47"/>
      <c r="Y452" s="47"/>
    </row>
    <row r="453" spans="1:26" ht="15.75" x14ac:dyDescent="0.2">
      <c r="A453" s="139"/>
      <c r="B453" s="139"/>
      <c r="C453" s="139"/>
      <c r="D453" s="139"/>
      <c r="E453" s="139"/>
      <c r="F453" s="139"/>
      <c r="G453" s="139"/>
      <c r="H453" s="139"/>
      <c r="I453" s="139"/>
      <c r="J453" s="139"/>
      <c r="K453" s="139"/>
      <c r="L453" s="139"/>
      <c r="M453" s="139"/>
      <c r="N453" s="162"/>
      <c r="O453" s="163"/>
      <c r="P453" s="47"/>
      <c r="Q453" s="47"/>
      <c r="R453" s="47"/>
      <c r="S453" s="47"/>
      <c r="T453" s="47"/>
      <c r="U453" s="47"/>
      <c r="V453" s="47"/>
      <c r="W453" s="47"/>
      <c r="X453" s="47"/>
      <c r="Y453" s="47"/>
    </row>
    <row r="454" spans="1:26" ht="15.75" x14ac:dyDescent="0.2">
      <c r="A454" s="139"/>
      <c r="B454" s="139"/>
      <c r="C454" s="139"/>
      <c r="D454" s="139"/>
      <c r="E454" s="139"/>
      <c r="F454" s="139"/>
      <c r="G454" s="139"/>
      <c r="H454" s="139"/>
      <c r="I454" s="139"/>
      <c r="J454" s="139"/>
      <c r="K454" s="139"/>
      <c r="L454" s="139"/>
      <c r="M454" s="139"/>
      <c r="N454" s="164"/>
      <c r="O454" s="165"/>
      <c r="P454" s="47"/>
      <c r="Q454" s="47"/>
      <c r="R454" s="47"/>
      <c r="S454" s="47"/>
      <c r="T454" s="47"/>
      <c r="U454" s="47"/>
      <c r="V454" s="47"/>
      <c r="W454" s="47"/>
      <c r="X454" s="47"/>
      <c r="Y454" s="47"/>
    </row>
    <row r="455" spans="1:26" ht="30" customHeight="1" x14ac:dyDescent="0.25"/>
    <row r="456" spans="1:26" ht="15.75" x14ac:dyDescent="0.25">
      <c r="A456" s="148" t="s">
        <v>135</v>
      </c>
      <c r="B456" s="149"/>
      <c r="C456" s="149"/>
      <c r="D456" s="149"/>
      <c r="E456" s="149"/>
      <c r="F456" s="149"/>
      <c r="G456" s="149"/>
      <c r="H456" s="149"/>
      <c r="I456" s="149"/>
      <c r="J456" s="149"/>
      <c r="K456" s="149"/>
      <c r="L456" s="149"/>
      <c r="M456" s="150"/>
      <c r="N456" s="140" t="s">
        <v>29</v>
      </c>
      <c r="O456" s="140"/>
      <c r="P456" s="140"/>
      <c r="Q456" s="140"/>
      <c r="R456" s="140"/>
      <c r="S456" s="140"/>
      <c r="T456" s="140"/>
      <c r="U456" s="140"/>
    </row>
    <row r="457" spans="1:26" ht="15.75" x14ac:dyDescent="0.25">
      <c r="A457" s="151"/>
      <c r="B457" s="152"/>
      <c r="C457" s="152"/>
      <c r="D457" s="152"/>
      <c r="E457" s="152"/>
      <c r="F457" s="152"/>
      <c r="G457" s="152"/>
      <c r="H457" s="152"/>
      <c r="I457" s="152"/>
      <c r="J457" s="152"/>
      <c r="K457" s="152"/>
      <c r="L457" s="152"/>
      <c r="M457" s="153"/>
      <c r="N457" s="141" t="s">
        <v>0</v>
      </c>
      <c r="O457" s="141"/>
      <c r="P457" s="141" t="s">
        <v>1</v>
      </c>
      <c r="Q457" s="141"/>
      <c r="R457" s="141" t="s">
        <v>2</v>
      </c>
      <c r="S457" s="141"/>
      <c r="T457" s="141" t="s">
        <v>3</v>
      </c>
      <c r="U457" s="141"/>
    </row>
    <row r="458" spans="1:26" ht="15.75" x14ac:dyDescent="0.25">
      <c r="A458" s="154"/>
      <c r="B458" s="155"/>
      <c r="C458" s="155"/>
      <c r="D458" s="155"/>
      <c r="E458" s="155"/>
      <c r="F458" s="155"/>
      <c r="G458" s="155"/>
      <c r="H458" s="155"/>
      <c r="I458" s="155"/>
      <c r="J458" s="155"/>
      <c r="K458" s="155"/>
      <c r="L458" s="155"/>
      <c r="M458" s="156"/>
      <c r="N458" s="147">
        <f>'СЕТ СН'!$F$7</f>
        <v>1466461.65</v>
      </c>
      <c r="O458" s="147"/>
      <c r="P458" s="147">
        <f>'СЕТ СН'!$G$7</f>
        <v>1029924.38</v>
      </c>
      <c r="Q458" s="147"/>
      <c r="R458" s="147">
        <f>'СЕТ СН'!$H$7</f>
        <v>1366087.15</v>
      </c>
      <c r="S458" s="147"/>
      <c r="T458" s="147">
        <f>'СЕТ СН'!$I$7</f>
        <v>1264711.31</v>
      </c>
      <c r="U458" s="147"/>
    </row>
    <row r="461" spans="1:26" ht="15.75" x14ac:dyDescent="0.25">
      <c r="A461" s="148" t="s">
        <v>136</v>
      </c>
      <c r="B461" s="149"/>
      <c r="C461" s="149"/>
      <c r="D461" s="149"/>
      <c r="E461" s="149"/>
      <c r="F461" s="149"/>
      <c r="G461" s="149"/>
      <c r="H461" s="149"/>
      <c r="I461" s="149"/>
      <c r="J461" s="149"/>
      <c r="K461" s="149"/>
      <c r="L461" s="149"/>
      <c r="M461" s="150"/>
      <c r="N461" s="94" t="s">
        <v>137</v>
      </c>
      <c r="O461" s="95"/>
      <c r="T461" s="42"/>
      <c r="U461" s="42"/>
      <c r="V461" s="42"/>
      <c r="W461" s="42"/>
      <c r="X461" s="42"/>
      <c r="Y461" s="42"/>
    </row>
    <row r="462" spans="1:26" ht="15.75" x14ac:dyDescent="0.25">
      <c r="A462" s="151"/>
      <c r="B462" s="152"/>
      <c r="C462" s="152"/>
      <c r="D462" s="152"/>
      <c r="E462" s="152"/>
      <c r="F462" s="152"/>
      <c r="G462" s="152"/>
      <c r="H462" s="152"/>
      <c r="I462" s="152"/>
      <c r="J462" s="152"/>
      <c r="K462" s="152"/>
      <c r="L462" s="152"/>
      <c r="M462" s="153"/>
      <c r="N462" s="141" t="s">
        <v>142</v>
      </c>
      <c r="O462" s="141"/>
      <c r="T462" s="42"/>
      <c r="U462" s="42"/>
      <c r="V462" s="42"/>
      <c r="W462" s="42"/>
      <c r="X462" s="42"/>
      <c r="Y462" s="42"/>
    </row>
    <row r="463" spans="1:26" ht="15.75" x14ac:dyDescent="0.25">
      <c r="A463" s="154"/>
      <c r="B463" s="155"/>
      <c r="C463" s="155"/>
      <c r="D463" s="155"/>
      <c r="E463" s="155"/>
      <c r="F463" s="155"/>
      <c r="G463" s="155"/>
      <c r="H463" s="155"/>
      <c r="I463" s="155"/>
      <c r="J463" s="155"/>
      <c r="K463" s="155"/>
      <c r="L463" s="155"/>
      <c r="M463" s="156"/>
      <c r="N463" s="147">
        <f>'СЕТ СН'!$F$10</f>
        <v>192746.05</v>
      </c>
      <c r="O463" s="147"/>
      <c r="T463" s="42"/>
      <c r="U463" s="42"/>
      <c r="V463" s="42"/>
      <c r="W463" s="42"/>
      <c r="X463" s="42"/>
      <c r="Y463" s="42"/>
    </row>
    <row r="464" spans="1:26"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61:M463"/>
    <mergeCell ref="N462:O462"/>
    <mergeCell ref="N463:O463"/>
    <mergeCell ref="A456:M458"/>
    <mergeCell ref="N456:U456"/>
    <mergeCell ref="N457:O457"/>
    <mergeCell ref="P457:Q457"/>
    <mergeCell ref="R457:S457"/>
    <mergeCell ref="T457:U457"/>
    <mergeCell ref="N458:O458"/>
    <mergeCell ref="P458:Q458"/>
    <mergeCell ref="R458:S458"/>
    <mergeCell ref="T458:U458"/>
    <mergeCell ref="A414:A416"/>
    <mergeCell ref="B414:Y415"/>
    <mergeCell ref="A450:K450"/>
    <mergeCell ref="L450:M450"/>
    <mergeCell ref="A452:M454"/>
    <mergeCell ref="N452:O454"/>
    <mergeCell ref="A309:A311"/>
    <mergeCell ref="B309:Y310"/>
    <mergeCell ref="A344:A346"/>
    <mergeCell ref="B344:Y345"/>
    <mergeCell ref="A379:A381"/>
    <mergeCell ref="B379:Y380"/>
    <mergeCell ref="A206:A208"/>
    <mergeCell ref="B206:Y207"/>
    <mergeCell ref="A238:A240"/>
    <mergeCell ref="B238:Y239"/>
    <mergeCell ref="A273:A275"/>
    <mergeCell ref="B273:Y274"/>
    <mergeCell ref="A108:A110"/>
    <mergeCell ref="B108:Y109"/>
    <mergeCell ref="A141:A143"/>
    <mergeCell ref="B141:Y142"/>
    <mergeCell ref="A174:A176"/>
    <mergeCell ref="B174:Y175"/>
    <mergeCell ref="A75:A77"/>
    <mergeCell ref="B75:Y76"/>
    <mergeCell ref="A1:Y1"/>
    <mergeCell ref="A3:Y3"/>
    <mergeCell ref="A4:Y4"/>
    <mergeCell ref="A42:A44"/>
    <mergeCell ref="B42:Y43"/>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sqref="A1:I1"/>
    </sheetView>
  </sheetViews>
  <sheetFormatPr defaultRowHeight="15" x14ac:dyDescent="0.25"/>
  <cols>
    <col min="1" max="1" width="56.25" style="55" customWidth="1"/>
    <col min="2" max="2" width="29.375" style="55" customWidth="1"/>
    <col min="3" max="5" width="12.125" style="55" customWidth="1"/>
    <col min="6" max="9" width="14" style="55" customWidth="1"/>
    <col min="10" max="16384" width="9" style="50"/>
  </cols>
  <sheetData>
    <row r="1" spans="1:9" ht="15.75" x14ac:dyDescent="0.25">
      <c r="A1" s="166" t="s">
        <v>43</v>
      </c>
      <c r="B1" s="166"/>
      <c r="C1" s="166"/>
      <c r="D1" s="166"/>
      <c r="E1" s="166"/>
      <c r="F1" s="166"/>
      <c r="G1" s="166"/>
      <c r="H1" s="166"/>
      <c r="I1" s="166"/>
    </row>
    <row r="2" spans="1:9" x14ac:dyDescent="0.25">
      <c r="A2" s="51"/>
      <c r="B2" s="51"/>
      <c r="C2" s="51"/>
      <c r="D2" s="51"/>
      <c r="E2" s="51"/>
      <c r="F2" s="51"/>
      <c r="G2" s="51"/>
      <c r="H2" s="51"/>
      <c r="I2" s="51"/>
    </row>
    <row r="3" spans="1:9" ht="39" customHeight="1" x14ac:dyDescent="0.2">
      <c r="A3" s="167" t="s">
        <v>15</v>
      </c>
      <c r="B3" s="168" t="s">
        <v>16</v>
      </c>
      <c r="C3" s="168" t="s">
        <v>17</v>
      </c>
      <c r="D3" s="168" t="s">
        <v>18</v>
      </c>
      <c r="E3" s="168" t="s">
        <v>11</v>
      </c>
      <c r="F3" s="168" t="s">
        <v>19</v>
      </c>
      <c r="G3" s="168"/>
      <c r="H3" s="168"/>
      <c r="I3" s="168"/>
    </row>
    <row r="4" spans="1:9" x14ac:dyDescent="0.2">
      <c r="A4" s="167"/>
      <c r="B4" s="168"/>
      <c r="C4" s="168"/>
      <c r="D4" s="168"/>
      <c r="E4" s="168"/>
      <c r="F4" s="52" t="s">
        <v>0</v>
      </c>
      <c r="G4" s="52" t="s">
        <v>1</v>
      </c>
      <c r="H4" s="52" t="s">
        <v>2</v>
      </c>
      <c r="I4" s="52" t="s">
        <v>3</v>
      </c>
    </row>
    <row r="5" spans="1:9" ht="45" x14ac:dyDescent="0.2">
      <c r="A5" s="53" t="s">
        <v>144</v>
      </c>
      <c r="B5" s="90" t="s">
        <v>150</v>
      </c>
      <c r="C5" s="54">
        <v>44197</v>
      </c>
      <c r="D5" s="54">
        <v>44377</v>
      </c>
      <c r="E5" s="52" t="s">
        <v>20</v>
      </c>
      <c r="F5" s="52">
        <v>2530</v>
      </c>
      <c r="G5" s="52">
        <v>2660</v>
      </c>
      <c r="H5" s="52">
        <v>2730</v>
      </c>
      <c r="I5" s="52">
        <v>2730</v>
      </c>
    </row>
    <row r="6" spans="1:9" ht="60" x14ac:dyDescent="0.2">
      <c r="A6" s="53" t="s">
        <v>145</v>
      </c>
      <c r="B6" s="92" t="s">
        <v>150</v>
      </c>
      <c r="C6" s="54">
        <v>44197</v>
      </c>
      <c r="D6" s="54">
        <v>44377</v>
      </c>
      <c r="E6" s="52" t="s">
        <v>20</v>
      </c>
      <c r="F6" s="52">
        <v>73.23</v>
      </c>
      <c r="G6" s="52">
        <v>595.12</v>
      </c>
      <c r="H6" s="52">
        <v>409.4</v>
      </c>
      <c r="I6" s="52">
        <v>653.16999999999996</v>
      </c>
    </row>
    <row r="7" spans="1:9" ht="60" x14ac:dyDescent="0.2">
      <c r="A7" s="53" t="s">
        <v>146</v>
      </c>
      <c r="B7" s="92" t="s">
        <v>150</v>
      </c>
      <c r="C7" s="54">
        <v>44197</v>
      </c>
      <c r="D7" s="54">
        <v>44377</v>
      </c>
      <c r="E7" s="52" t="s">
        <v>21</v>
      </c>
      <c r="F7" s="52">
        <v>1466461.65</v>
      </c>
      <c r="G7" s="52">
        <v>1029924.38</v>
      </c>
      <c r="H7" s="52">
        <v>1366087.15</v>
      </c>
      <c r="I7" s="52">
        <v>1264711.31</v>
      </c>
    </row>
    <row r="8" spans="1:9" ht="90" x14ac:dyDescent="0.2">
      <c r="A8" s="53" t="s">
        <v>141</v>
      </c>
      <c r="B8" s="93" t="s">
        <v>151</v>
      </c>
      <c r="C8" s="96">
        <v>44197</v>
      </c>
      <c r="D8" s="96">
        <v>44561</v>
      </c>
      <c r="E8" s="93" t="s">
        <v>140</v>
      </c>
      <c r="F8" s="98">
        <v>7.8700000000000006E-2</v>
      </c>
      <c r="G8" s="93"/>
      <c r="H8" s="93"/>
      <c r="I8" s="93"/>
    </row>
    <row r="9" spans="1:9" ht="75" x14ac:dyDescent="0.2">
      <c r="A9" s="53" t="s">
        <v>133</v>
      </c>
      <c r="B9" s="93" t="s">
        <v>138</v>
      </c>
      <c r="C9" s="54">
        <v>44228</v>
      </c>
      <c r="D9" s="54">
        <v>44255</v>
      </c>
      <c r="E9" s="93" t="s">
        <v>20</v>
      </c>
      <c r="F9" s="97" t="s">
        <v>152</v>
      </c>
      <c r="G9" s="93"/>
      <c r="H9" s="93"/>
      <c r="I9" s="93"/>
    </row>
    <row r="10" spans="1:9" ht="45" x14ac:dyDescent="0.2">
      <c r="A10" s="53" t="s">
        <v>139</v>
      </c>
      <c r="B10" s="93" t="s">
        <v>153</v>
      </c>
      <c r="C10" s="54">
        <v>44197</v>
      </c>
      <c r="D10" s="54">
        <v>44377</v>
      </c>
      <c r="E10" s="93" t="s">
        <v>21</v>
      </c>
      <c r="F10" s="93">
        <v>192746.05</v>
      </c>
      <c r="G10" s="93"/>
      <c r="H10" s="93"/>
      <c r="I10" s="93"/>
    </row>
    <row r="11" spans="1:9" ht="30" x14ac:dyDescent="0.2">
      <c r="A11" s="53" t="s">
        <v>113</v>
      </c>
      <c r="B11" s="85"/>
      <c r="C11" s="54"/>
      <c r="D11" s="54"/>
      <c r="E11" s="52" t="s">
        <v>20</v>
      </c>
      <c r="F11" s="91">
        <v>50</v>
      </c>
      <c r="G11" s="91">
        <v>50</v>
      </c>
      <c r="H11" s="91">
        <v>50</v>
      </c>
      <c r="I11" s="91">
        <v>50</v>
      </c>
    </row>
    <row r="12" spans="1:9" ht="30" x14ac:dyDescent="0.2">
      <c r="A12" s="53" t="s">
        <v>114</v>
      </c>
      <c r="B12" s="52"/>
      <c r="C12" s="54"/>
      <c r="D12" s="54"/>
      <c r="E12" s="52" t="s">
        <v>20</v>
      </c>
      <c r="F12" s="91">
        <v>50</v>
      </c>
      <c r="G12" s="91">
        <v>50</v>
      </c>
      <c r="H12" s="91">
        <v>50</v>
      </c>
      <c r="I12" s="91">
        <v>50</v>
      </c>
    </row>
    <row r="13" spans="1:9" ht="30" x14ac:dyDescent="0.2">
      <c r="A13" s="53" t="s">
        <v>80</v>
      </c>
      <c r="B13" s="52"/>
      <c r="C13" s="54"/>
      <c r="D13" s="54"/>
      <c r="E13" s="52" t="s">
        <v>115</v>
      </c>
      <c r="F13" s="91">
        <v>0</v>
      </c>
      <c r="G13" s="91">
        <v>0</v>
      </c>
      <c r="H13" s="91">
        <v>0</v>
      </c>
      <c r="I13" s="91">
        <v>0</v>
      </c>
    </row>
    <row r="14" spans="1:9" ht="30" x14ac:dyDescent="0.2">
      <c r="A14" s="53" t="s">
        <v>76</v>
      </c>
      <c r="B14" s="52"/>
      <c r="C14" s="54"/>
      <c r="D14" s="54"/>
      <c r="E14" s="52" t="s">
        <v>20</v>
      </c>
      <c r="F14" s="91">
        <v>50</v>
      </c>
      <c r="G14" s="91">
        <v>50</v>
      </c>
      <c r="H14" s="91">
        <v>50</v>
      </c>
      <c r="I14" s="91">
        <v>50</v>
      </c>
    </row>
    <row r="15" spans="1:9" ht="30" x14ac:dyDescent="0.2">
      <c r="A15" s="53" t="s">
        <v>77</v>
      </c>
      <c r="B15" s="52"/>
      <c r="C15" s="54"/>
      <c r="D15" s="54"/>
      <c r="E15" s="52" t="s">
        <v>20</v>
      </c>
      <c r="F15" s="91">
        <v>0</v>
      </c>
      <c r="G15" s="91">
        <v>0</v>
      </c>
      <c r="H15" s="91">
        <v>0</v>
      </c>
      <c r="I15" s="91">
        <v>0</v>
      </c>
    </row>
    <row r="16" spans="1:9" ht="30" x14ac:dyDescent="0.2">
      <c r="A16" s="53" t="s">
        <v>78</v>
      </c>
      <c r="B16" s="52"/>
      <c r="C16" s="54"/>
      <c r="D16" s="54"/>
      <c r="E16" s="52" t="s">
        <v>20</v>
      </c>
      <c r="F16" s="91">
        <v>0</v>
      </c>
      <c r="G16" s="91">
        <v>0</v>
      </c>
      <c r="H16" s="91">
        <v>0</v>
      </c>
      <c r="I16" s="91">
        <v>0</v>
      </c>
    </row>
    <row r="17" spans="1:9" ht="30" x14ac:dyDescent="0.2">
      <c r="A17" s="53" t="s">
        <v>79</v>
      </c>
      <c r="B17" s="52"/>
      <c r="C17" s="54"/>
      <c r="D17" s="54"/>
      <c r="E17" s="52" t="s">
        <v>20</v>
      </c>
      <c r="F17" s="91">
        <v>0</v>
      </c>
      <c r="G17" s="91">
        <v>0</v>
      </c>
      <c r="H17" s="91">
        <v>0</v>
      </c>
      <c r="I17" s="91">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algorithmName="SHA-512" hashValue="ssT9Zfe1tmjqZJupNrtaF+RVCpMWJqYE1+vzGfcnXy7WmKi8Fb5LqNvKhNi9QmKdHIjXGqfqTsLfxsyVt0eR0g==" saltValue="O00aAAUIDqNHYzUhk48VIw==" spinCount="100000"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05"/>
  <sheetViews>
    <sheetView zoomScale="70" zoomScaleNormal="70" workbookViewId="0">
      <selection activeCell="D4" sqref="D4"/>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69" t="s">
        <v>84</v>
      </c>
      <c r="B4" s="170"/>
      <c r="C4" s="63"/>
      <c r="D4" s="64" t="s">
        <v>85</v>
      </c>
    </row>
    <row r="5" spans="1:4" ht="15" customHeight="1" x14ac:dyDescent="0.2">
      <c r="A5" s="172" t="s">
        <v>86</v>
      </c>
      <c r="B5" s="173"/>
      <c r="C5" s="65"/>
      <c r="D5" s="66" t="s">
        <v>87</v>
      </c>
    </row>
    <row r="6" spans="1:4" ht="15" customHeight="1" x14ac:dyDescent="0.2">
      <c r="A6" s="169" t="s">
        <v>88</v>
      </c>
      <c r="B6" s="170"/>
      <c r="C6" s="67"/>
      <c r="D6" s="64" t="s">
        <v>143</v>
      </c>
    </row>
    <row r="7" spans="1:4" ht="15" customHeight="1" x14ac:dyDescent="0.2">
      <c r="A7" s="169" t="s">
        <v>89</v>
      </c>
      <c r="B7" s="170"/>
      <c r="C7" s="67"/>
      <c r="D7" s="64" t="s">
        <v>154</v>
      </c>
    </row>
    <row r="8" spans="1:4" ht="15" customHeight="1" x14ac:dyDescent="0.2">
      <c r="A8" s="171" t="s">
        <v>90</v>
      </c>
      <c r="B8" s="171"/>
      <c r="C8" s="103"/>
      <c r="D8" s="68"/>
    </row>
    <row r="9" spans="1:4" ht="15" customHeight="1" x14ac:dyDescent="0.2">
      <c r="A9" s="69" t="s">
        <v>91</v>
      </c>
      <c r="B9" s="70"/>
      <c r="C9" s="71"/>
      <c r="D9" s="72"/>
    </row>
    <row r="10" spans="1:4" ht="30" customHeight="1" x14ac:dyDescent="0.2">
      <c r="A10" s="174" t="s">
        <v>92</v>
      </c>
      <c r="B10" s="175"/>
      <c r="C10" s="73"/>
      <c r="D10" s="74">
        <v>4.3094803800000001</v>
      </c>
    </row>
    <row r="11" spans="1:4" ht="66" customHeight="1" x14ac:dyDescent="0.2">
      <c r="A11" s="174" t="s">
        <v>93</v>
      </c>
      <c r="B11" s="175"/>
      <c r="C11" s="73"/>
      <c r="D11" s="74">
        <v>1000.95845475</v>
      </c>
    </row>
    <row r="12" spans="1:4" ht="30" customHeight="1" x14ac:dyDescent="0.2">
      <c r="A12" s="174" t="s">
        <v>94</v>
      </c>
      <c r="B12" s="175"/>
      <c r="C12" s="73"/>
      <c r="D12" s="75">
        <v>511838.80066762044</v>
      </c>
    </row>
    <row r="13" spans="1:4" ht="30" customHeight="1" x14ac:dyDescent="0.2">
      <c r="A13" s="174" t="s">
        <v>95</v>
      </c>
      <c r="B13" s="175"/>
      <c r="C13" s="73"/>
      <c r="D13" s="76"/>
    </row>
    <row r="14" spans="1:4" ht="15" customHeight="1" x14ac:dyDescent="0.2">
      <c r="A14" s="176" t="s">
        <v>96</v>
      </c>
      <c r="B14" s="177"/>
      <c r="C14" s="73"/>
      <c r="D14" s="74">
        <v>1031.4222917300001</v>
      </c>
    </row>
    <row r="15" spans="1:4" ht="15" customHeight="1" x14ac:dyDescent="0.2">
      <c r="A15" s="176" t="s">
        <v>97</v>
      </c>
      <c r="B15" s="177"/>
      <c r="C15" s="73"/>
      <c r="D15" s="74">
        <v>1795.7888675199999</v>
      </c>
    </row>
    <row r="16" spans="1:4" ht="15" customHeight="1" x14ac:dyDescent="0.2">
      <c r="A16" s="176" t="s">
        <v>98</v>
      </c>
      <c r="B16" s="177"/>
      <c r="C16" s="73"/>
      <c r="D16" s="74">
        <v>2608.14591634</v>
      </c>
    </row>
    <row r="17" spans="1:6" ht="15" customHeight="1" x14ac:dyDescent="0.2">
      <c r="A17" s="176" t="s">
        <v>99</v>
      </c>
      <c r="B17" s="177"/>
      <c r="C17" s="73"/>
      <c r="D17" s="74">
        <v>2163.1779523</v>
      </c>
    </row>
    <row r="18" spans="1:6" ht="52.5" customHeight="1" x14ac:dyDescent="0.2">
      <c r="A18" s="174" t="s">
        <v>100</v>
      </c>
      <c r="B18" s="175"/>
      <c r="C18" s="73"/>
      <c r="D18" s="74">
        <v>0</v>
      </c>
    </row>
    <row r="19" spans="1:6" ht="15" customHeight="1" x14ac:dyDescent="0.2">
      <c r="A19" s="69" t="s">
        <v>101</v>
      </c>
      <c r="B19" s="70"/>
      <c r="C19" s="77"/>
      <c r="D19" s="78"/>
    </row>
    <row r="20" spans="1:6" ht="30" customHeight="1" x14ac:dyDescent="0.2">
      <c r="A20" s="174" t="s">
        <v>102</v>
      </c>
      <c r="B20" s="175"/>
      <c r="C20" s="73"/>
      <c r="D20" s="79">
        <v>2733.2339999999999</v>
      </c>
    </row>
    <row r="21" spans="1:6" ht="30" customHeight="1" x14ac:dyDescent="0.2">
      <c r="A21" s="174" t="s">
        <v>103</v>
      </c>
      <c r="B21" s="175"/>
      <c r="C21" s="80"/>
      <c r="D21" s="79">
        <v>4.194</v>
      </c>
    </row>
    <row r="22" spans="1:6" ht="15" customHeight="1" x14ac:dyDescent="0.2">
      <c r="A22" s="69" t="s">
        <v>104</v>
      </c>
      <c r="B22" s="70"/>
      <c r="C22" s="77"/>
      <c r="D22" s="78"/>
    </row>
    <row r="23" spans="1:6" ht="15" customHeight="1" x14ac:dyDescent="0.25">
      <c r="A23" s="174" t="s">
        <v>105</v>
      </c>
      <c r="B23" s="175"/>
      <c r="C23" s="81"/>
      <c r="D23" s="76"/>
    </row>
    <row r="24" spans="1:6" ht="15" customHeight="1" x14ac:dyDescent="0.25">
      <c r="A24" s="176" t="s">
        <v>96</v>
      </c>
      <c r="B24" s="177"/>
      <c r="C24" s="81"/>
      <c r="D24" s="82">
        <v>0</v>
      </c>
    </row>
    <row r="25" spans="1:6" ht="15" customHeight="1" x14ac:dyDescent="0.25">
      <c r="A25" s="176" t="s">
        <v>97</v>
      </c>
      <c r="B25" s="177"/>
      <c r="C25" s="81"/>
      <c r="D25" s="82">
        <v>1.567166075758E-3</v>
      </c>
    </row>
    <row r="26" spans="1:6" ht="15" customHeight="1" x14ac:dyDescent="0.25">
      <c r="A26" s="176" t="s">
        <v>98</v>
      </c>
      <c r="B26" s="177"/>
      <c r="C26" s="81"/>
      <c r="D26" s="82">
        <v>3.1876994853949998E-3</v>
      </c>
    </row>
    <row r="27" spans="1:6" ht="15" customHeight="1" x14ac:dyDescent="0.25">
      <c r="A27" s="176" t="s">
        <v>99</v>
      </c>
      <c r="B27" s="177"/>
      <c r="C27" s="81"/>
      <c r="D27" s="82">
        <v>2.2997871846910001E-3</v>
      </c>
    </row>
    <row r="29" spans="1:6" x14ac:dyDescent="0.2">
      <c r="A29" s="58" t="s">
        <v>106</v>
      </c>
      <c r="B29" s="59"/>
      <c r="C29" s="59"/>
      <c r="D29" s="56"/>
      <c r="E29" s="56"/>
      <c r="F29" s="60"/>
    </row>
    <row r="30" spans="1:6" ht="280.5" customHeight="1" x14ac:dyDescent="0.2">
      <c r="A30" s="178" t="s">
        <v>7</v>
      </c>
      <c r="B30" s="178" t="s">
        <v>107</v>
      </c>
      <c r="C30" s="57" t="s">
        <v>108</v>
      </c>
      <c r="D30" s="57" t="s">
        <v>109</v>
      </c>
      <c r="E30" s="57" t="s">
        <v>110</v>
      </c>
      <c r="F30" s="57" t="s">
        <v>111</v>
      </c>
    </row>
    <row r="31" spans="1:6" x14ac:dyDescent="0.2">
      <c r="A31" s="179"/>
      <c r="B31" s="179"/>
      <c r="C31" s="57" t="s">
        <v>112</v>
      </c>
      <c r="D31" s="57" t="s">
        <v>112</v>
      </c>
      <c r="E31" s="99" t="s">
        <v>112</v>
      </c>
      <c r="F31" s="99" t="s">
        <v>112</v>
      </c>
    </row>
    <row r="32" spans="1:6" ht="30.75" customHeight="1" x14ac:dyDescent="0.2">
      <c r="A32" s="100"/>
      <c r="B32" s="100"/>
      <c r="C32" s="100"/>
      <c r="D32" s="100"/>
      <c r="E32" s="101"/>
      <c r="F32" s="102"/>
    </row>
    <row r="33" spans="1:6" ht="12.75" customHeight="1" x14ac:dyDescent="0.2">
      <c r="A33" s="83" t="s">
        <v>155</v>
      </c>
      <c r="B33" s="83">
        <v>1</v>
      </c>
      <c r="C33" s="84">
        <v>952.73930730999996</v>
      </c>
      <c r="D33" s="84">
        <v>950.34918055000003</v>
      </c>
      <c r="E33" s="84">
        <v>138.50633316</v>
      </c>
      <c r="F33" s="84">
        <v>138.50633316</v>
      </c>
    </row>
    <row r="34" spans="1:6" ht="12.75" customHeight="1" x14ac:dyDescent="0.2">
      <c r="A34" s="83" t="s">
        <v>155</v>
      </c>
      <c r="B34" s="83">
        <v>2</v>
      </c>
      <c r="C34" s="84">
        <v>993.14816526000004</v>
      </c>
      <c r="D34" s="84">
        <v>990.72333488000004</v>
      </c>
      <c r="E34" s="84">
        <v>144.39056622000001</v>
      </c>
      <c r="F34" s="84">
        <v>144.39056622000001</v>
      </c>
    </row>
    <row r="35" spans="1:6" ht="12.75" customHeight="1" x14ac:dyDescent="0.2">
      <c r="A35" s="83" t="s">
        <v>155</v>
      </c>
      <c r="B35" s="83">
        <v>3</v>
      </c>
      <c r="C35" s="84">
        <v>1015.28225135</v>
      </c>
      <c r="D35" s="84">
        <v>1013.0637991999999</v>
      </c>
      <c r="E35" s="84">
        <v>147.64652294000001</v>
      </c>
      <c r="F35" s="84">
        <v>147.64652294000001</v>
      </c>
    </row>
    <row r="36" spans="1:6" ht="12.75" customHeight="1" x14ac:dyDescent="0.2">
      <c r="A36" s="83" t="s">
        <v>155</v>
      </c>
      <c r="B36" s="83">
        <v>4</v>
      </c>
      <c r="C36" s="84">
        <v>1024.0923501499999</v>
      </c>
      <c r="D36" s="84">
        <v>1023.30704653</v>
      </c>
      <c r="E36" s="84">
        <v>149.13940013999999</v>
      </c>
      <c r="F36" s="84">
        <v>149.13940013999999</v>
      </c>
    </row>
    <row r="37" spans="1:6" ht="12.75" customHeight="1" x14ac:dyDescent="0.2">
      <c r="A37" s="83" t="s">
        <v>155</v>
      </c>
      <c r="B37" s="83">
        <v>5</v>
      </c>
      <c r="C37" s="84">
        <v>1040.41228955</v>
      </c>
      <c r="D37" s="84">
        <v>1038.0645639700001</v>
      </c>
      <c r="E37" s="84">
        <v>151.29019868</v>
      </c>
      <c r="F37" s="84">
        <v>151.29019868</v>
      </c>
    </row>
    <row r="38" spans="1:6" ht="12.75" customHeight="1" x14ac:dyDescent="0.2">
      <c r="A38" s="83" t="s">
        <v>155</v>
      </c>
      <c r="B38" s="83">
        <v>6</v>
      </c>
      <c r="C38" s="84">
        <v>1023.83529033</v>
      </c>
      <c r="D38" s="84">
        <v>1022.10887736</v>
      </c>
      <c r="E38" s="84">
        <v>148.96477587999999</v>
      </c>
      <c r="F38" s="84">
        <v>148.96477587999999</v>
      </c>
    </row>
    <row r="39" spans="1:6" ht="12.75" customHeight="1" x14ac:dyDescent="0.2">
      <c r="A39" s="83" t="s">
        <v>155</v>
      </c>
      <c r="B39" s="83">
        <v>7</v>
      </c>
      <c r="C39" s="84">
        <v>1006.72508342</v>
      </c>
      <c r="D39" s="84">
        <v>999.40568871000005</v>
      </c>
      <c r="E39" s="84">
        <v>145.65595479000001</v>
      </c>
      <c r="F39" s="84">
        <v>145.65595479000001</v>
      </c>
    </row>
    <row r="40" spans="1:6" ht="12.75" customHeight="1" x14ac:dyDescent="0.2">
      <c r="A40" s="83" t="s">
        <v>155</v>
      </c>
      <c r="B40" s="83">
        <v>8</v>
      </c>
      <c r="C40" s="84">
        <v>978.50360388000001</v>
      </c>
      <c r="D40" s="84">
        <v>977.81846071999996</v>
      </c>
      <c r="E40" s="84">
        <v>142.50977667999999</v>
      </c>
      <c r="F40" s="84">
        <v>142.50977667999999</v>
      </c>
    </row>
    <row r="41" spans="1:6" ht="12.75" customHeight="1" x14ac:dyDescent="0.2">
      <c r="A41" s="83" t="s">
        <v>155</v>
      </c>
      <c r="B41" s="83">
        <v>9</v>
      </c>
      <c r="C41" s="84">
        <v>954.42739261999998</v>
      </c>
      <c r="D41" s="84">
        <v>952.92579446000002</v>
      </c>
      <c r="E41" s="84">
        <v>138.8818555</v>
      </c>
      <c r="F41" s="84">
        <v>138.8818555</v>
      </c>
    </row>
    <row r="42" spans="1:6" ht="12.75" customHeight="1" x14ac:dyDescent="0.2">
      <c r="A42" s="83" t="s">
        <v>155</v>
      </c>
      <c r="B42" s="83">
        <v>10</v>
      </c>
      <c r="C42" s="84">
        <v>952.18362531000002</v>
      </c>
      <c r="D42" s="84">
        <v>949.37340013999994</v>
      </c>
      <c r="E42" s="84">
        <v>138.36412041</v>
      </c>
      <c r="F42" s="84">
        <v>138.36412041</v>
      </c>
    </row>
    <row r="43" spans="1:6" ht="12.75" customHeight="1" x14ac:dyDescent="0.2">
      <c r="A43" s="83" t="s">
        <v>155</v>
      </c>
      <c r="B43" s="83">
        <v>11</v>
      </c>
      <c r="C43" s="84">
        <v>951.67071909000003</v>
      </c>
      <c r="D43" s="84">
        <v>951.07822435000003</v>
      </c>
      <c r="E43" s="84">
        <v>138.61258588000001</v>
      </c>
      <c r="F43" s="84">
        <v>138.61258588000001</v>
      </c>
    </row>
    <row r="44" spans="1:6" ht="12.75" customHeight="1" x14ac:dyDescent="0.2">
      <c r="A44" s="83" t="s">
        <v>155</v>
      </c>
      <c r="B44" s="83">
        <v>12</v>
      </c>
      <c r="C44" s="84">
        <v>961.24589963999995</v>
      </c>
      <c r="D44" s="84">
        <v>959.43841151000004</v>
      </c>
      <c r="E44" s="84">
        <v>139.83102105</v>
      </c>
      <c r="F44" s="84">
        <v>139.83102105</v>
      </c>
    </row>
    <row r="45" spans="1:6" ht="12.75" customHeight="1" x14ac:dyDescent="0.2">
      <c r="A45" s="83" t="s">
        <v>155</v>
      </c>
      <c r="B45" s="83">
        <v>13</v>
      </c>
      <c r="C45" s="84">
        <v>975.04883470000004</v>
      </c>
      <c r="D45" s="84">
        <v>972.89066746000003</v>
      </c>
      <c r="E45" s="84">
        <v>141.79158742000001</v>
      </c>
      <c r="F45" s="84">
        <v>141.79158742000001</v>
      </c>
    </row>
    <row r="46" spans="1:6" ht="12.75" customHeight="1" x14ac:dyDescent="0.2">
      <c r="A46" s="83" t="s">
        <v>155</v>
      </c>
      <c r="B46" s="83">
        <v>14</v>
      </c>
      <c r="C46" s="84">
        <v>990.62991283999997</v>
      </c>
      <c r="D46" s="84">
        <v>987.74300381</v>
      </c>
      <c r="E46" s="84">
        <v>143.95620511000001</v>
      </c>
      <c r="F46" s="84">
        <v>143.95620511000001</v>
      </c>
    </row>
    <row r="47" spans="1:6" ht="12.75" customHeight="1" x14ac:dyDescent="0.2">
      <c r="A47" s="83" t="s">
        <v>155</v>
      </c>
      <c r="B47" s="83">
        <v>15</v>
      </c>
      <c r="C47" s="84">
        <v>999.79213992999996</v>
      </c>
      <c r="D47" s="84">
        <v>999.25953319999996</v>
      </c>
      <c r="E47" s="84">
        <v>145.63465371000001</v>
      </c>
      <c r="F47" s="84">
        <v>145.63465371000001</v>
      </c>
    </row>
    <row r="48" spans="1:6" ht="12.75" customHeight="1" x14ac:dyDescent="0.2">
      <c r="A48" s="83" t="s">
        <v>155</v>
      </c>
      <c r="B48" s="83">
        <v>16</v>
      </c>
      <c r="C48" s="84">
        <v>1005.95924931</v>
      </c>
      <c r="D48" s="84">
        <v>1003.65207527</v>
      </c>
      <c r="E48" s="84">
        <v>146.27483409000001</v>
      </c>
      <c r="F48" s="84">
        <v>146.27483409000001</v>
      </c>
    </row>
    <row r="49" spans="1:6" ht="12.75" customHeight="1" x14ac:dyDescent="0.2">
      <c r="A49" s="83" t="s">
        <v>155</v>
      </c>
      <c r="B49" s="83">
        <v>17</v>
      </c>
      <c r="C49" s="84">
        <v>998.57525596000005</v>
      </c>
      <c r="D49" s="84">
        <v>998.04499341999997</v>
      </c>
      <c r="E49" s="84">
        <v>145.45764356000001</v>
      </c>
      <c r="F49" s="84">
        <v>145.45764356000001</v>
      </c>
    </row>
    <row r="50" spans="1:6" ht="12.75" customHeight="1" x14ac:dyDescent="0.2">
      <c r="A50" s="83" t="s">
        <v>155</v>
      </c>
      <c r="B50" s="83">
        <v>18</v>
      </c>
      <c r="C50" s="84">
        <v>986.84423059999995</v>
      </c>
      <c r="D50" s="84">
        <v>983.44809163000002</v>
      </c>
      <c r="E50" s="84">
        <v>143.33025357</v>
      </c>
      <c r="F50" s="84">
        <v>143.33025357</v>
      </c>
    </row>
    <row r="51" spans="1:6" ht="12.75" customHeight="1" x14ac:dyDescent="0.2">
      <c r="A51" s="83" t="s">
        <v>155</v>
      </c>
      <c r="B51" s="83">
        <v>19</v>
      </c>
      <c r="C51" s="84">
        <v>961.94179953000003</v>
      </c>
      <c r="D51" s="84">
        <v>959.97635487000002</v>
      </c>
      <c r="E51" s="84">
        <v>139.90942229999999</v>
      </c>
      <c r="F51" s="84">
        <v>139.90942229999999</v>
      </c>
    </row>
    <row r="52" spans="1:6" ht="12.75" customHeight="1" x14ac:dyDescent="0.2">
      <c r="A52" s="83" t="s">
        <v>155</v>
      </c>
      <c r="B52" s="83">
        <v>20</v>
      </c>
      <c r="C52" s="84">
        <v>956.44153790999997</v>
      </c>
      <c r="D52" s="84">
        <v>956.28861716999995</v>
      </c>
      <c r="E52" s="84">
        <v>139.37196191999999</v>
      </c>
      <c r="F52" s="84">
        <v>139.37196191999999</v>
      </c>
    </row>
    <row r="53" spans="1:6" ht="12.75" customHeight="1" x14ac:dyDescent="0.2">
      <c r="A53" s="83" t="s">
        <v>155</v>
      </c>
      <c r="B53" s="83">
        <v>21</v>
      </c>
      <c r="C53" s="84">
        <v>964.83788748999996</v>
      </c>
      <c r="D53" s="84">
        <v>963.95291755999995</v>
      </c>
      <c r="E53" s="84">
        <v>140.48897676999999</v>
      </c>
      <c r="F53" s="84">
        <v>140.48897676999999</v>
      </c>
    </row>
    <row r="54" spans="1:6" ht="12.75" customHeight="1" x14ac:dyDescent="0.2">
      <c r="A54" s="83" t="s">
        <v>155</v>
      </c>
      <c r="B54" s="83">
        <v>22</v>
      </c>
      <c r="C54" s="84">
        <v>979.00690100999998</v>
      </c>
      <c r="D54" s="84">
        <v>978.36843863000001</v>
      </c>
      <c r="E54" s="84">
        <v>142.58993187999999</v>
      </c>
      <c r="F54" s="84">
        <v>142.58993187999999</v>
      </c>
    </row>
    <row r="55" spans="1:6" ht="12.75" customHeight="1" x14ac:dyDescent="0.2">
      <c r="A55" s="83" t="s">
        <v>155</v>
      </c>
      <c r="B55" s="83">
        <v>23</v>
      </c>
      <c r="C55" s="84">
        <v>1005.86698142</v>
      </c>
      <c r="D55" s="84">
        <v>1003.72037684</v>
      </c>
      <c r="E55" s="84">
        <v>146.28478853999999</v>
      </c>
      <c r="F55" s="84">
        <v>146.28478853999999</v>
      </c>
    </row>
    <row r="56" spans="1:6" ht="12.75" customHeight="1" x14ac:dyDescent="0.2">
      <c r="A56" s="83" t="s">
        <v>155</v>
      </c>
      <c r="B56" s="83">
        <v>24</v>
      </c>
      <c r="C56" s="84">
        <v>1018.54721077</v>
      </c>
      <c r="D56" s="84">
        <v>1016.10241583</v>
      </c>
      <c r="E56" s="84">
        <v>148.08937874</v>
      </c>
      <c r="F56" s="84">
        <v>148.08937874</v>
      </c>
    </row>
    <row r="57" spans="1:6" ht="12.75" customHeight="1" x14ac:dyDescent="0.2">
      <c r="A57" s="83" t="s">
        <v>156</v>
      </c>
      <c r="B57" s="83">
        <v>1</v>
      </c>
      <c r="C57" s="84">
        <v>986.09800840000003</v>
      </c>
      <c r="D57" s="84">
        <v>985.36757273000001</v>
      </c>
      <c r="E57" s="84">
        <v>143.61000368000001</v>
      </c>
      <c r="F57" s="84">
        <v>143.61000368000001</v>
      </c>
    </row>
    <row r="58" spans="1:6" ht="12.75" customHeight="1" x14ac:dyDescent="0.2">
      <c r="A58" s="83" t="s">
        <v>156</v>
      </c>
      <c r="B58" s="83">
        <v>2</v>
      </c>
      <c r="C58" s="84">
        <v>1007.3256040799999</v>
      </c>
      <c r="D58" s="84">
        <v>1006.00204439</v>
      </c>
      <c r="E58" s="84">
        <v>146.61732463000001</v>
      </c>
      <c r="F58" s="84">
        <v>146.61732463000001</v>
      </c>
    </row>
    <row r="59" spans="1:6" ht="12.75" customHeight="1" x14ac:dyDescent="0.2">
      <c r="A59" s="83" t="s">
        <v>156</v>
      </c>
      <c r="B59" s="83">
        <v>3</v>
      </c>
      <c r="C59" s="84">
        <v>1019.1753522</v>
      </c>
      <c r="D59" s="84">
        <v>1018.13792941</v>
      </c>
      <c r="E59" s="84">
        <v>148.38603972000001</v>
      </c>
      <c r="F59" s="84">
        <v>148.38603972000001</v>
      </c>
    </row>
    <row r="60" spans="1:6" ht="12.75" customHeight="1" x14ac:dyDescent="0.2">
      <c r="A60" s="83" t="s">
        <v>156</v>
      </c>
      <c r="B60" s="83">
        <v>4</v>
      </c>
      <c r="C60" s="84">
        <v>1024.19311328</v>
      </c>
      <c r="D60" s="84">
        <v>1023.17057949</v>
      </c>
      <c r="E60" s="84">
        <v>149.11951108</v>
      </c>
      <c r="F60" s="84">
        <v>149.11951108</v>
      </c>
    </row>
    <row r="61" spans="1:6" ht="12.75" customHeight="1" x14ac:dyDescent="0.2">
      <c r="A61" s="83" t="s">
        <v>156</v>
      </c>
      <c r="B61" s="83">
        <v>5</v>
      </c>
      <c r="C61" s="84">
        <v>1028.77867836</v>
      </c>
      <c r="D61" s="84">
        <v>1028.70913907</v>
      </c>
      <c r="E61" s="84">
        <v>149.926715</v>
      </c>
      <c r="F61" s="84">
        <v>149.926715</v>
      </c>
    </row>
    <row r="62" spans="1:6" ht="12.75" customHeight="1" x14ac:dyDescent="0.2">
      <c r="A62" s="83" t="s">
        <v>156</v>
      </c>
      <c r="B62" s="83">
        <v>6</v>
      </c>
      <c r="C62" s="84">
        <v>1007.425264</v>
      </c>
      <c r="D62" s="84">
        <v>1006.70132039</v>
      </c>
      <c r="E62" s="84">
        <v>146.71923891</v>
      </c>
      <c r="F62" s="84">
        <v>146.71923891</v>
      </c>
    </row>
    <row r="63" spans="1:6" ht="12.75" customHeight="1" x14ac:dyDescent="0.2">
      <c r="A63" s="83" t="s">
        <v>156</v>
      </c>
      <c r="B63" s="83">
        <v>7</v>
      </c>
      <c r="C63" s="84">
        <v>971.16061998999999</v>
      </c>
      <c r="D63" s="84">
        <v>969.10373159999995</v>
      </c>
      <c r="E63" s="84">
        <v>141.23966965</v>
      </c>
      <c r="F63" s="84">
        <v>141.23966965</v>
      </c>
    </row>
    <row r="64" spans="1:6" ht="12.75" customHeight="1" x14ac:dyDescent="0.2">
      <c r="A64" s="83" t="s">
        <v>156</v>
      </c>
      <c r="B64" s="83">
        <v>8</v>
      </c>
      <c r="C64" s="84">
        <v>953.49478320000003</v>
      </c>
      <c r="D64" s="84">
        <v>951.68465635999996</v>
      </c>
      <c r="E64" s="84">
        <v>138.70096884</v>
      </c>
      <c r="F64" s="84">
        <v>138.70096884</v>
      </c>
    </row>
    <row r="65" spans="1:6" ht="12.75" customHeight="1" x14ac:dyDescent="0.2">
      <c r="A65" s="83" t="s">
        <v>156</v>
      </c>
      <c r="B65" s="83">
        <v>9</v>
      </c>
      <c r="C65" s="84">
        <v>928.90818534000005</v>
      </c>
      <c r="D65" s="84">
        <v>927.44673648000003</v>
      </c>
      <c r="E65" s="84">
        <v>135.16847207000001</v>
      </c>
      <c r="F65" s="84">
        <v>135.16847207000001</v>
      </c>
    </row>
    <row r="66" spans="1:6" ht="12.75" customHeight="1" x14ac:dyDescent="0.2">
      <c r="A66" s="83" t="s">
        <v>156</v>
      </c>
      <c r="B66" s="83">
        <v>10</v>
      </c>
      <c r="C66" s="84">
        <v>916.36468953999997</v>
      </c>
      <c r="D66" s="84">
        <v>915.26984262999997</v>
      </c>
      <c r="E66" s="84">
        <v>133.39378024999999</v>
      </c>
      <c r="F66" s="84">
        <v>133.39378024999999</v>
      </c>
    </row>
    <row r="67" spans="1:6" ht="12.75" customHeight="1" x14ac:dyDescent="0.2">
      <c r="A67" s="83" t="s">
        <v>156</v>
      </c>
      <c r="B67" s="83">
        <v>11</v>
      </c>
      <c r="C67" s="84">
        <v>918.51617108999994</v>
      </c>
      <c r="D67" s="84">
        <v>916.59892964000005</v>
      </c>
      <c r="E67" s="84">
        <v>133.58748481000001</v>
      </c>
      <c r="F67" s="84">
        <v>133.58748481000001</v>
      </c>
    </row>
    <row r="68" spans="1:6" ht="12.75" customHeight="1" x14ac:dyDescent="0.2">
      <c r="A68" s="83" t="s">
        <v>156</v>
      </c>
      <c r="B68" s="83">
        <v>12</v>
      </c>
      <c r="C68" s="84">
        <v>951.41352140000004</v>
      </c>
      <c r="D68" s="84">
        <v>949.83762392999995</v>
      </c>
      <c r="E68" s="84">
        <v>138.43177757999999</v>
      </c>
      <c r="F68" s="84">
        <v>138.43177757999999</v>
      </c>
    </row>
    <row r="69" spans="1:6" ht="12.75" customHeight="1" x14ac:dyDescent="0.2">
      <c r="A69" s="83" t="s">
        <v>156</v>
      </c>
      <c r="B69" s="83">
        <v>13</v>
      </c>
      <c r="C69" s="84">
        <v>988.82517790999998</v>
      </c>
      <c r="D69" s="84">
        <v>986.79639391000001</v>
      </c>
      <c r="E69" s="84">
        <v>143.81824374999999</v>
      </c>
      <c r="F69" s="84">
        <v>143.81824374999999</v>
      </c>
    </row>
    <row r="70" spans="1:6" ht="12.75" customHeight="1" x14ac:dyDescent="0.2">
      <c r="A70" s="83" t="s">
        <v>156</v>
      </c>
      <c r="B70" s="83">
        <v>14</v>
      </c>
      <c r="C70" s="84">
        <v>1003.91736951</v>
      </c>
      <c r="D70" s="84">
        <v>1002.95507029</v>
      </c>
      <c r="E70" s="84">
        <v>146.17325079</v>
      </c>
      <c r="F70" s="84">
        <v>146.17325079</v>
      </c>
    </row>
    <row r="71" spans="1:6" ht="12.75" customHeight="1" x14ac:dyDescent="0.2">
      <c r="A71" s="83" t="s">
        <v>156</v>
      </c>
      <c r="B71" s="83">
        <v>15</v>
      </c>
      <c r="C71" s="84">
        <v>1022.2441974</v>
      </c>
      <c r="D71" s="84">
        <v>1018.68712828</v>
      </c>
      <c r="E71" s="84">
        <v>148.46608137999999</v>
      </c>
      <c r="F71" s="84">
        <v>148.46608137999999</v>
      </c>
    </row>
    <row r="72" spans="1:6" ht="12.75" customHeight="1" x14ac:dyDescent="0.2">
      <c r="A72" s="83" t="s">
        <v>156</v>
      </c>
      <c r="B72" s="83">
        <v>16</v>
      </c>
      <c r="C72" s="84">
        <v>1024.3330428700001</v>
      </c>
      <c r="D72" s="84">
        <v>1021.29536506</v>
      </c>
      <c r="E72" s="84">
        <v>148.84621250999999</v>
      </c>
      <c r="F72" s="84">
        <v>148.84621250999999</v>
      </c>
    </row>
    <row r="73" spans="1:6" ht="12.75" customHeight="1" x14ac:dyDescent="0.2">
      <c r="A73" s="83" t="s">
        <v>156</v>
      </c>
      <c r="B73" s="83">
        <v>17</v>
      </c>
      <c r="C73" s="84">
        <v>1024.8256057799999</v>
      </c>
      <c r="D73" s="84">
        <v>1021.2706594700001</v>
      </c>
      <c r="E73" s="84">
        <v>148.84261185</v>
      </c>
      <c r="F73" s="84">
        <v>148.84261185</v>
      </c>
    </row>
    <row r="74" spans="1:6" ht="12.75" customHeight="1" x14ac:dyDescent="0.2">
      <c r="A74" s="83" t="s">
        <v>156</v>
      </c>
      <c r="B74" s="83">
        <v>18</v>
      </c>
      <c r="C74" s="84">
        <v>1011.89113027</v>
      </c>
      <c r="D74" s="84">
        <v>1009.9972579</v>
      </c>
      <c r="E74" s="84">
        <v>147.19959732000001</v>
      </c>
      <c r="F74" s="84">
        <v>147.19959732000001</v>
      </c>
    </row>
    <row r="75" spans="1:6" ht="12.75" customHeight="1" x14ac:dyDescent="0.2">
      <c r="A75" s="83" t="s">
        <v>156</v>
      </c>
      <c r="B75" s="83">
        <v>19</v>
      </c>
      <c r="C75" s="84">
        <v>982.76851294999994</v>
      </c>
      <c r="D75" s="84">
        <v>981.72598349999998</v>
      </c>
      <c r="E75" s="84">
        <v>143.0792691</v>
      </c>
      <c r="F75" s="84">
        <v>143.0792691</v>
      </c>
    </row>
    <row r="76" spans="1:6" ht="12.75" customHeight="1" x14ac:dyDescent="0.2">
      <c r="A76" s="83" t="s">
        <v>156</v>
      </c>
      <c r="B76" s="83">
        <v>20</v>
      </c>
      <c r="C76" s="84">
        <v>982.79441959999997</v>
      </c>
      <c r="D76" s="84">
        <v>979.03863778000004</v>
      </c>
      <c r="E76" s="84">
        <v>142.68760842</v>
      </c>
      <c r="F76" s="84">
        <v>142.68760842</v>
      </c>
    </row>
    <row r="77" spans="1:6" ht="12.75" customHeight="1" x14ac:dyDescent="0.2">
      <c r="A77" s="83" t="s">
        <v>156</v>
      </c>
      <c r="B77" s="83">
        <v>21</v>
      </c>
      <c r="C77" s="84">
        <v>996.2292463</v>
      </c>
      <c r="D77" s="84">
        <v>993.69253235999997</v>
      </c>
      <c r="E77" s="84">
        <v>144.82330469999999</v>
      </c>
      <c r="F77" s="84">
        <v>144.82330469999999</v>
      </c>
    </row>
    <row r="78" spans="1:6" ht="12.75" customHeight="1" x14ac:dyDescent="0.2">
      <c r="A78" s="83" t="s">
        <v>156</v>
      </c>
      <c r="B78" s="83">
        <v>22</v>
      </c>
      <c r="C78" s="84">
        <v>1017.35704395</v>
      </c>
      <c r="D78" s="84">
        <v>1014.899258</v>
      </c>
      <c r="E78" s="84">
        <v>147.91402742</v>
      </c>
      <c r="F78" s="84">
        <v>147.91402742</v>
      </c>
    </row>
    <row r="79" spans="1:6" ht="12.75" customHeight="1" x14ac:dyDescent="0.2">
      <c r="A79" s="83" t="s">
        <v>156</v>
      </c>
      <c r="B79" s="83">
        <v>23</v>
      </c>
      <c r="C79" s="84">
        <v>1044.54852738</v>
      </c>
      <c r="D79" s="84">
        <v>1043.0137173799999</v>
      </c>
      <c r="E79" s="84">
        <v>152.01150102</v>
      </c>
      <c r="F79" s="84">
        <v>152.01150102</v>
      </c>
    </row>
    <row r="80" spans="1:6" ht="12.75" customHeight="1" x14ac:dyDescent="0.2">
      <c r="A80" s="83" t="s">
        <v>156</v>
      </c>
      <c r="B80" s="83">
        <v>24</v>
      </c>
      <c r="C80" s="84">
        <v>1060.26028851</v>
      </c>
      <c r="D80" s="84">
        <v>1055.0269976899999</v>
      </c>
      <c r="E80" s="84">
        <v>153.76234737999999</v>
      </c>
      <c r="F80" s="84">
        <v>153.76234737999999</v>
      </c>
    </row>
    <row r="81" spans="1:6" ht="12.75" customHeight="1" x14ac:dyDescent="0.2">
      <c r="A81" s="83" t="s">
        <v>157</v>
      </c>
      <c r="B81" s="83">
        <v>1</v>
      </c>
      <c r="C81" s="84">
        <v>968.80540843999995</v>
      </c>
      <c r="D81" s="84">
        <v>966.57290732000001</v>
      </c>
      <c r="E81" s="84">
        <v>140.87082081</v>
      </c>
      <c r="F81" s="84">
        <v>140.87082081</v>
      </c>
    </row>
    <row r="82" spans="1:6" ht="12.75" customHeight="1" x14ac:dyDescent="0.2">
      <c r="A82" s="83" t="s">
        <v>157</v>
      </c>
      <c r="B82" s="83">
        <v>2</v>
      </c>
      <c r="C82" s="84">
        <v>995.31531351000001</v>
      </c>
      <c r="D82" s="84">
        <v>993.24394744999995</v>
      </c>
      <c r="E82" s="84">
        <v>144.75792677999999</v>
      </c>
      <c r="F82" s="84">
        <v>144.75792677999999</v>
      </c>
    </row>
    <row r="83" spans="1:6" ht="12.75" customHeight="1" x14ac:dyDescent="0.2">
      <c r="A83" s="83" t="s">
        <v>157</v>
      </c>
      <c r="B83" s="83">
        <v>3</v>
      </c>
      <c r="C83" s="84">
        <v>1001.06339238</v>
      </c>
      <c r="D83" s="84">
        <v>999.41417821000005</v>
      </c>
      <c r="E83" s="84">
        <v>145.65719207999999</v>
      </c>
      <c r="F83" s="84">
        <v>145.65719207999999</v>
      </c>
    </row>
    <row r="84" spans="1:6" ht="12.75" customHeight="1" x14ac:dyDescent="0.2">
      <c r="A84" s="83" t="s">
        <v>157</v>
      </c>
      <c r="B84" s="83">
        <v>4</v>
      </c>
      <c r="C84" s="84">
        <v>1003.87694441</v>
      </c>
      <c r="D84" s="84">
        <v>998.15488685000003</v>
      </c>
      <c r="E84" s="84">
        <v>145.47365972</v>
      </c>
      <c r="F84" s="84">
        <v>145.47365972</v>
      </c>
    </row>
    <row r="85" spans="1:6" ht="12.75" customHeight="1" x14ac:dyDescent="0.2">
      <c r="A85" s="83" t="s">
        <v>157</v>
      </c>
      <c r="B85" s="83">
        <v>5</v>
      </c>
      <c r="C85" s="84">
        <v>996.05695007999998</v>
      </c>
      <c r="D85" s="84">
        <v>992.24406843999998</v>
      </c>
      <c r="E85" s="84">
        <v>144.61220184000001</v>
      </c>
      <c r="F85" s="84">
        <v>144.61220184000001</v>
      </c>
    </row>
    <row r="86" spans="1:6" ht="12.75" customHeight="1" x14ac:dyDescent="0.2">
      <c r="A86" s="83" t="s">
        <v>157</v>
      </c>
      <c r="B86" s="83">
        <v>6</v>
      </c>
      <c r="C86" s="84">
        <v>988.47364870000001</v>
      </c>
      <c r="D86" s="84">
        <v>984.12307390000001</v>
      </c>
      <c r="E86" s="84">
        <v>143.42862722000001</v>
      </c>
      <c r="F86" s="84">
        <v>143.42862722000001</v>
      </c>
    </row>
    <row r="87" spans="1:6" ht="12.75" customHeight="1" x14ac:dyDescent="0.2">
      <c r="A87" s="83" t="s">
        <v>157</v>
      </c>
      <c r="B87" s="83">
        <v>7</v>
      </c>
      <c r="C87" s="84">
        <v>962.31427969000003</v>
      </c>
      <c r="D87" s="84">
        <v>957.00310395999998</v>
      </c>
      <c r="E87" s="84">
        <v>139.47609306999999</v>
      </c>
      <c r="F87" s="84">
        <v>139.47609306999999</v>
      </c>
    </row>
    <row r="88" spans="1:6" ht="12.75" customHeight="1" x14ac:dyDescent="0.2">
      <c r="A88" s="83" t="s">
        <v>157</v>
      </c>
      <c r="B88" s="83">
        <v>8</v>
      </c>
      <c r="C88" s="84">
        <v>972.57505403000005</v>
      </c>
      <c r="D88" s="84">
        <v>966.89021746000003</v>
      </c>
      <c r="E88" s="84">
        <v>140.91706640999999</v>
      </c>
      <c r="F88" s="84">
        <v>140.91706640999999</v>
      </c>
    </row>
    <row r="89" spans="1:6" ht="12.75" customHeight="1" x14ac:dyDescent="0.2">
      <c r="A89" s="83" t="s">
        <v>157</v>
      </c>
      <c r="B89" s="83">
        <v>9</v>
      </c>
      <c r="C89" s="84">
        <v>970.85010827999997</v>
      </c>
      <c r="D89" s="84">
        <v>966.31576498000004</v>
      </c>
      <c r="E89" s="84">
        <v>140.83334422999999</v>
      </c>
      <c r="F89" s="84">
        <v>140.83334422999999</v>
      </c>
    </row>
    <row r="90" spans="1:6" ht="12.75" customHeight="1" x14ac:dyDescent="0.2">
      <c r="A90" s="83" t="s">
        <v>157</v>
      </c>
      <c r="B90" s="83">
        <v>10</v>
      </c>
      <c r="C90" s="84">
        <v>953.32017108000002</v>
      </c>
      <c r="D90" s="84">
        <v>948.55526806</v>
      </c>
      <c r="E90" s="84">
        <v>138.24488374000001</v>
      </c>
      <c r="F90" s="84">
        <v>138.24488374000001</v>
      </c>
    </row>
    <row r="91" spans="1:6" ht="12.75" customHeight="1" x14ac:dyDescent="0.2">
      <c r="A91" s="83" t="s">
        <v>157</v>
      </c>
      <c r="B91" s="83">
        <v>11</v>
      </c>
      <c r="C91" s="84">
        <v>956.84396771000002</v>
      </c>
      <c r="D91" s="84">
        <v>953.71200646</v>
      </c>
      <c r="E91" s="84">
        <v>138.99644004999999</v>
      </c>
      <c r="F91" s="84">
        <v>138.99644004999999</v>
      </c>
    </row>
    <row r="92" spans="1:6" ht="12.75" customHeight="1" x14ac:dyDescent="0.2">
      <c r="A92" s="83" t="s">
        <v>157</v>
      </c>
      <c r="B92" s="83">
        <v>12</v>
      </c>
      <c r="C92" s="84">
        <v>953.40818013000001</v>
      </c>
      <c r="D92" s="84">
        <v>951.86431674000005</v>
      </c>
      <c r="E92" s="84">
        <v>138.72715299999999</v>
      </c>
      <c r="F92" s="84">
        <v>138.72715299999999</v>
      </c>
    </row>
    <row r="93" spans="1:6" ht="12.75" customHeight="1" x14ac:dyDescent="0.2">
      <c r="A93" s="83" t="s">
        <v>157</v>
      </c>
      <c r="B93" s="83">
        <v>13</v>
      </c>
      <c r="C93" s="84">
        <v>971.93950471000005</v>
      </c>
      <c r="D93" s="84">
        <v>968.11395115000005</v>
      </c>
      <c r="E93" s="84">
        <v>141.0954165</v>
      </c>
      <c r="F93" s="84">
        <v>141.0954165</v>
      </c>
    </row>
    <row r="94" spans="1:6" ht="12.75" customHeight="1" x14ac:dyDescent="0.2">
      <c r="A94" s="83" t="s">
        <v>157</v>
      </c>
      <c r="B94" s="83">
        <v>14</v>
      </c>
      <c r="C94" s="84">
        <v>972.52591727000004</v>
      </c>
      <c r="D94" s="84">
        <v>969.21623237999995</v>
      </c>
      <c r="E94" s="84">
        <v>141.25606579999999</v>
      </c>
      <c r="F94" s="84">
        <v>141.25606579999999</v>
      </c>
    </row>
    <row r="95" spans="1:6" ht="12.75" customHeight="1" x14ac:dyDescent="0.2">
      <c r="A95" s="83" t="s">
        <v>157</v>
      </c>
      <c r="B95" s="83">
        <v>15</v>
      </c>
      <c r="C95" s="84">
        <v>971.49569739000003</v>
      </c>
      <c r="D95" s="84">
        <v>965.88359009999999</v>
      </c>
      <c r="E95" s="84">
        <v>140.77035795</v>
      </c>
      <c r="F95" s="84">
        <v>140.77035795</v>
      </c>
    </row>
    <row r="96" spans="1:6" ht="12.75" customHeight="1" x14ac:dyDescent="0.2">
      <c r="A96" s="83" t="s">
        <v>157</v>
      </c>
      <c r="B96" s="83">
        <v>16</v>
      </c>
      <c r="C96" s="84">
        <v>976.29916061999995</v>
      </c>
      <c r="D96" s="84">
        <v>968.58939573999999</v>
      </c>
      <c r="E96" s="84">
        <v>141.16470902</v>
      </c>
      <c r="F96" s="84">
        <v>141.16470902</v>
      </c>
    </row>
    <row r="97" spans="1:6" ht="12.75" customHeight="1" x14ac:dyDescent="0.2">
      <c r="A97" s="83" t="s">
        <v>157</v>
      </c>
      <c r="B97" s="83">
        <v>17</v>
      </c>
      <c r="C97" s="84">
        <v>976.91297602999998</v>
      </c>
      <c r="D97" s="84">
        <v>969.32247152000002</v>
      </c>
      <c r="E97" s="84">
        <v>141.27154937</v>
      </c>
      <c r="F97" s="84">
        <v>141.27154937</v>
      </c>
    </row>
    <row r="98" spans="1:6" ht="12.75" customHeight="1" x14ac:dyDescent="0.2">
      <c r="A98" s="83" t="s">
        <v>157</v>
      </c>
      <c r="B98" s="83">
        <v>18</v>
      </c>
      <c r="C98" s="84">
        <v>979.13526714</v>
      </c>
      <c r="D98" s="84">
        <v>971.66118557000004</v>
      </c>
      <c r="E98" s="84">
        <v>141.61239957000001</v>
      </c>
      <c r="F98" s="84">
        <v>141.61239957000001</v>
      </c>
    </row>
    <row r="99" spans="1:6" ht="12.75" customHeight="1" x14ac:dyDescent="0.2">
      <c r="A99" s="83" t="s">
        <v>157</v>
      </c>
      <c r="B99" s="83">
        <v>19</v>
      </c>
      <c r="C99" s="84">
        <v>969.64813041000002</v>
      </c>
      <c r="D99" s="84">
        <v>969.49238050999998</v>
      </c>
      <c r="E99" s="84">
        <v>141.29631233999999</v>
      </c>
      <c r="F99" s="84">
        <v>141.29631233999999</v>
      </c>
    </row>
    <row r="100" spans="1:6" ht="12.75" customHeight="1" x14ac:dyDescent="0.2">
      <c r="A100" s="83" t="s">
        <v>157</v>
      </c>
      <c r="B100" s="83">
        <v>20</v>
      </c>
      <c r="C100" s="84">
        <v>970.92613173999996</v>
      </c>
      <c r="D100" s="84">
        <v>968.77967835000004</v>
      </c>
      <c r="E100" s="84">
        <v>141.19244130000001</v>
      </c>
      <c r="F100" s="84">
        <v>141.19244130000001</v>
      </c>
    </row>
    <row r="101" spans="1:6" ht="12.75" customHeight="1" x14ac:dyDescent="0.2">
      <c r="A101" s="83" t="s">
        <v>157</v>
      </c>
      <c r="B101" s="83">
        <v>21</v>
      </c>
      <c r="C101" s="84">
        <v>969.55467095999995</v>
      </c>
      <c r="D101" s="84">
        <v>967.53059827000004</v>
      </c>
      <c r="E101" s="84">
        <v>141.01039716</v>
      </c>
      <c r="F101" s="84">
        <v>141.01039716</v>
      </c>
    </row>
    <row r="102" spans="1:6" ht="12.75" customHeight="1" x14ac:dyDescent="0.2">
      <c r="A102" s="83" t="s">
        <v>157</v>
      </c>
      <c r="B102" s="83">
        <v>22</v>
      </c>
      <c r="C102" s="84">
        <v>976.44905188999996</v>
      </c>
      <c r="D102" s="84">
        <v>973.46025189</v>
      </c>
      <c r="E102" s="84">
        <v>141.87460012</v>
      </c>
      <c r="F102" s="84">
        <v>141.87460012</v>
      </c>
    </row>
    <row r="103" spans="1:6" ht="12.75" customHeight="1" x14ac:dyDescent="0.2">
      <c r="A103" s="83" t="s">
        <v>157</v>
      </c>
      <c r="B103" s="83">
        <v>23</v>
      </c>
      <c r="C103" s="84">
        <v>980.17603506</v>
      </c>
      <c r="D103" s="84">
        <v>974.59902077000004</v>
      </c>
      <c r="E103" s="84">
        <v>142.04056722999999</v>
      </c>
      <c r="F103" s="84">
        <v>142.04056722999999</v>
      </c>
    </row>
    <row r="104" spans="1:6" ht="12.75" customHeight="1" x14ac:dyDescent="0.2">
      <c r="A104" s="83" t="s">
        <v>157</v>
      </c>
      <c r="B104" s="83">
        <v>24</v>
      </c>
      <c r="C104" s="84">
        <v>1004.55908359</v>
      </c>
      <c r="D104" s="84">
        <v>996.87827401000004</v>
      </c>
      <c r="E104" s="84">
        <v>145.28760288000001</v>
      </c>
      <c r="F104" s="84">
        <v>145.28760288000001</v>
      </c>
    </row>
    <row r="105" spans="1:6" ht="12.75" customHeight="1" x14ac:dyDescent="0.2">
      <c r="A105" s="83" t="s">
        <v>158</v>
      </c>
      <c r="B105" s="83">
        <v>1</v>
      </c>
      <c r="C105" s="84">
        <v>1050.2789596299999</v>
      </c>
      <c r="D105" s="84">
        <v>1042.2597699400001</v>
      </c>
      <c r="E105" s="84">
        <v>151.90161878000001</v>
      </c>
      <c r="F105" s="84">
        <v>151.90161878000001</v>
      </c>
    </row>
    <row r="106" spans="1:6" ht="12.75" customHeight="1" x14ac:dyDescent="0.2">
      <c r="A106" s="83" t="s">
        <v>158</v>
      </c>
      <c r="B106" s="83">
        <v>2</v>
      </c>
      <c r="C106" s="84">
        <v>1070.9200028600001</v>
      </c>
      <c r="D106" s="84">
        <v>1062.7291873700001</v>
      </c>
      <c r="E106" s="84">
        <v>154.88488430999999</v>
      </c>
      <c r="F106" s="84">
        <v>154.88488430999999</v>
      </c>
    </row>
    <row r="107" spans="1:6" ht="12.75" customHeight="1" x14ac:dyDescent="0.2">
      <c r="A107" s="83" t="s">
        <v>158</v>
      </c>
      <c r="B107" s="83">
        <v>3</v>
      </c>
      <c r="C107" s="84">
        <v>1069.8352346700001</v>
      </c>
      <c r="D107" s="84">
        <v>1066.7464194500001</v>
      </c>
      <c r="E107" s="84">
        <v>155.47036603999999</v>
      </c>
      <c r="F107" s="84">
        <v>155.47036603999999</v>
      </c>
    </row>
    <row r="108" spans="1:6" ht="12.75" customHeight="1" x14ac:dyDescent="0.2">
      <c r="A108" s="83" t="s">
        <v>158</v>
      </c>
      <c r="B108" s="83">
        <v>4</v>
      </c>
      <c r="C108" s="84">
        <v>1071.06922437</v>
      </c>
      <c r="D108" s="84">
        <v>1063.50200554</v>
      </c>
      <c r="E108" s="84">
        <v>154.99751681999999</v>
      </c>
      <c r="F108" s="84">
        <v>154.99751681999999</v>
      </c>
    </row>
    <row r="109" spans="1:6" ht="12.75" customHeight="1" x14ac:dyDescent="0.2">
      <c r="A109" s="83" t="s">
        <v>158</v>
      </c>
      <c r="B109" s="83">
        <v>5</v>
      </c>
      <c r="C109" s="84">
        <v>1067.2149268400001</v>
      </c>
      <c r="D109" s="84">
        <v>1058.9291048299999</v>
      </c>
      <c r="E109" s="84">
        <v>154.33105051000001</v>
      </c>
      <c r="F109" s="84">
        <v>154.33105051000001</v>
      </c>
    </row>
    <row r="110" spans="1:6" ht="12.75" customHeight="1" x14ac:dyDescent="0.2">
      <c r="A110" s="83" t="s">
        <v>158</v>
      </c>
      <c r="B110" s="83">
        <v>6</v>
      </c>
      <c r="C110" s="84">
        <v>1065.8281653700001</v>
      </c>
      <c r="D110" s="84">
        <v>1057.7920086500001</v>
      </c>
      <c r="E110" s="84">
        <v>154.16532719</v>
      </c>
      <c r="F110" s="84">
        <v>154.16532719</v>
      </c>
    </row>
    <row r="111" spans="1:6" ht="12.75" customHeight="1" x14ac:dyDescent="0.2">
      <c r="A111" s="83" t="s">
        <v>158</v>
      </c>
      <c r="B111" s="83">
        <v>7</v>
      </c>
      <c r="C111" s="84">
        <v>1026.3994129299999</v>
      </c>
      <c r="D111" s="84">
        <v>1021.74702157</v>
      </c>
      <c r="E111" s="84">
        <v>148.91203809000001</v>
      </c>
      <c r="F111" s="84">
        <v>148.91203809000001</v>
      </c>
    </row>
    <row r="112" spans="1:6" ht="12.75" customHeight="1" x14ac:dyDescent="0.2">
      <c r="A112" s="83" t="s">
        <v>158</v>
      </c>
      <c r="B112" s="83">
        <v>8</v>
      </c>
      <c r="C112" s="84">
        <v>1005.42591215</v>
      </c>
      <c r="D112" s="84">
        <v>1000.4419394499999</v>
      </c>
      <c r="E112" s="84">
        <v>145.80698064000001</v>
      </c>
      <c r="F112" s="84">
        <v>145.80698064000001</v>
      </c>
    </row>
    <row r="113" spans="1:6" ht="12.75" customHeight="1" x14ac:dyDescent="0.2">
      <c r="A113" s="83" t="s">
        <v>158</v>
      </c>
      <c r="B113" s="83">
        <v>9</v>
      </c>
      <c r="C113" s="84">
        <v>981.05476472999999</v>
      </c>
      <c r="D113" s="84">
        <v>976.08261793999998</v>
      </c>
      <c r="E113" s="84">
        <v>142.25679048999999</v>
      </c>
      <c r="F113" s="84">
        <v>142.25679048999999</v>
      </c>
    </row>
    <row r="114" spans="1:6" ht="12.75" customHeight="1" x14ac:dyDescent="0.2">
      <c r="A114" s="83" t="s">
        <v>158</v>
      </c>
      <c r="B114" s="83">
        <v>10</v>
      </c>
      <c r="C114" s="84">
        <v>974.64537699000005</v>
      </c>
      <c r="D114" s="84">
        <v>973.98308710000003</v>
      </c>
      <c r="E114" s="84">
        <v>141.95079946999999</v>
      </c>
      <c r="F114" s="84">
        <v>141.95079946999999</v>
      </c>
    </row>
    <row r="115" spans="1:6" ht="12.75" customHeight="1" x14ac:dyDescent="0.2">
      <c r="A115" s="83" t="s">
        <v>158</v>
      </c>
      <c r="B115" s="83">
        <v>11</v>
      </c>
      <c r="C115" s="84">
        <v>969.49916986999995</v>
      </c>
      <c r="D115" s="84">
        <v>966.11506429999997</v>
      </c>
      <c r="E115" s="84">
        <v>140.80409359000001</v>
      </c>
      <c r="F115" s="84">
        <v>140.80409359000001</v>
      </c>
    </row>
    <row r="116" spans="1:6" ht="12.75" customHeight="1" x14ac:dyDescent="0.2">
      <c r="A116" s="83" t="s">
        <v>158</v>
      </c>
      <c r="B116" s="83">
        <v>12</v>
      </c>
      <c r="C116" s="84">
        <v>988.52559831999997</v>
      </c>
      <c r="D116" s="84">
        <v>980.95412317</v>
      </c>
      <c r="E116" s="84">
        <v>142.96677618999999</v>
      </c>
      <c r="F116" s="84">
        <v>142.96677618999999</v>
      </c>
    </row>
    <row r="117" spans="1:6" ht="12.75" customHeight="1" x14ac:dyDescent="0.2">
      <c r="A117" s="83" t="s">
        <v>158</v>
      </c>
      <c r="B117" s="83">
        <v>13</v>
      </c>
      <c r="C117" s="84">
        <v>1014.14182441</v>
      </c>
      <c r="D117" s="84">
        <v>1006.16532559</v>
      </c>
      <c r="E117" s="84">
        <v>146.64112165</v>
      </c>
      <c r="F117" s="84">
        <v>146.64112165</v>
      </c>
    </row>
    <row r="118" spans="1:6" ht="12.75" customHeight="1" x14ac:dyDescent="0.2">
      <c r="A118" s="83" t="s">
        <v>158</v>
      </c>
      <c r="B118" s="83">
        <v>14</v>
      </c>
      <c r="C118" s="84">
        <v>1013.960912</v>
      </c>
      <c r="D118" s="84">
        <v>1006.11076583</v>
      </c>
      <c r="E118" s="84">
        <v>146.63316997000001</v>
      </c>
      <c r="F118" s="84">
        <v>146.63316997000001</v>
      </c>
    </row>
    <row r="119" spans="1:6" ht="12.75" customHeight="1" x14ac:dyDescent="0.2">
      <c r="A119" s="83" t="s">
        <v>158</v>
      </c>
      <c r="B119" s="83">
        <v>15</v>
      </c>
      <c r="C119" s="84">
        <v>1021.51583013</v>
      </c>
      <c r="D119" s="84">
        <v>1013.59315009</v>
      </c>
      <c r="E119" s="84">
        <v>147.7236719</v>
      </c>
      <c r="F119" s="84">
        <v>147.7236719</v>
      </c>
    </row>
    <row r="120" spans="1:6" ht="12.75" customHeight="1" x14ac:dyDescent="0.2">
      <c r="A120" s="83" t="s">
        <v>158</v>
      </c>
      <c r="B120" s="83">
        <v>16</v>
      </c>
      <c r="C120" s="84">
        <v>1021.11816078</v>
      </c>
      <c r="D120" s="84">
        <v>1012.77723722</v>
      </c>
      <c r="E120" s="84">
        <v>147.60475865999999</v>
      </c>
      <c r="F120" s="84">
        <v>147.60475865999999</v>
      </c>
    </row>
    <row r="121" spans="1:6" ht="12.75" customHeight="1" x14ac:dyDescent="0.2">
      <c r="A121" s="83" t="s">
        <v>158</v>
      </c>
      <c r="B121" s="83">
        <v>17</v>
      </c>
      <c r="C121" s="84">
        <v>1018.93549914</v>
      </c>
      <c r="D121" s="84">
        <v>1010.66430275</v>
      </c>
      <c r="E121" s="84">
        <v>147.29681414999999</v>
      </c>
      <c r="F121" s="84">
        <v>147.29681414999999</v>
      </c>
    </row>
    <row r="122" spans="1:6" ht="12.75" customHeight="1" x14ac:dyDescent="0.2">
      <c r="A122" s="83" t="s">
        <v>158</v>
      </c>
      <c r="B122" s="83">
        <v>18</v>
      </c>
      <c r="C122" s="84">
        <v>1016.7443004100001</v>
      </c>
      <c r="D122" s="84">
        <v>1008.88060935</v>
      </c>
      <c r="E122" s="84">
        <v>147.03685408999999</v>
      </c>
      <c r="F122" s="84">
        <v>147.03685408999999</v>
      </c>
    </row>
    <row r="123" spans="1:6" ht="12.75" customHeight="1" x14ac:dyDescent="0.2">
      <c r="A123" s="83" t="s">
        <v>158</v>
      </c>
      <c r="B123" s="83">
        <v>19</v>
      </c>
      <c r="C123" s="84">
        <v>986.99447538000004</v>
      </c>
      <c r="D123" s="84">
        <v>981.33693706999998</v>
      </c>
      <c r="E123" s="84">
        <v>143.02256847000001</v>
      </c>
      <c r="F123" s="84">
        <v>143.02256847000001</v>
      </c>
    </row>
    <row r="124" spans="1:6" ht="12.75" customHeight="1" x14ac:dyDescent="0.2">
      <c r="A124" s="83" t="s">
        <v>158</v>
      </c>
      <c r="B124" s="83">
        <v>20</v>
      </c>
      <c r="C124" s="84">
        <v>977.79290255000001</v>
      </c>
      <c r="D124" s="84">
        <v>972.70588372999998</v>
      </c>
      <c r="E124" s="84">
        <v>141.76465657</v>
      </c>
      <c r="F124" s="84">
        <v>141.76465657</v>
      </c>
    </row>
    <row r="125" spans="1:6" ht="12.75" customHeight="1" x14ac:dyDescent="0.2">
      <c r="A125" s="83" t="s">
        <v>158</v>
      </c>
      <c r="B125" s="83">
        <v>21</v>
      </c>
      <c r="C125" s="84">
        <v>996.78338543999996</v>
      </c>
      <c r="D125" s="84">
        <v>993.95393266999997</v>
      </c>
      <c r="E125" s="84">
        <v>144.86140184999999</v>
      </c>
      <c r="F125" s="84">
        <v>144.86140184999999</v>
      </c>
    </row>
    <row r="126" spans="1:6" ht="12.75" customHeight="1" x14ac:dyDescent="0.2">
      <c r="A126" s="83" t="s">
        <v>158</v>
      </c>
      <c r="B126" s="83">
        <v>22</v>
      </c>
      <c r="C126" s="84">
        <v>1025.6195189699999</v>
      </c>
      <c r="D126" s="84">
        <v>1018.70328746</v>
      </c>
      <c r="E126" s="84">
        <v>148.46843645999999</v>
      </c>
      <c r="F126" s="84">
        <v>148.46843645999999</v>
      </c>
    </row>
    <row r="127" spans="1:6" ht="12.75" customHeight="1" x14ac:dyDescent="0.2">
      <c r="A127" s="83" t="s">
        <v>158</v>
      </c>
      <c r="B127" s="83">
        <v>23</v>
      </c>
      <c r="C127" s="84">
        <v>1033.51781289</v>
      </c>
      <c r="D127" s="84">
        <v>1029.59928814</v>
      </c>
      <c r="E127" s="84">
        <v>150.05644760999999</v>
      </c>
      <c r="F127" s="84">
        <v>150.05644760999999</v>
      </c>
    </row>
    <row r="128" spans="1:6" ht="12.75" customHeight="1" x14ac:dyDescent="0.2">
      <c r="A128" s="83" t="s">
        <v>158</v>
      </c>
      <c r="B128" s="83">
        <v>24</v>
      </c>
      <c r="C128" s="84">
        <v>1057.3662694100001</v>
      </c>
      <c r="D128" s="84">
        <v>1052.02899247</v>
      </c>
      <c r="E128" s="84">
        <v>153.32541039</v>
      </c>
      <c r="F128" s="84">
        <v>153.32541039</v>
      </c>
    </row>
    <row r="129" spans="1:6" ht="12.75" customHeight="1" x14ac:dyDescent="0.2">
      <c r="A129" s="83" t="s">
        <v>159</v>
      </c>
      <c r="B129" s="83">
        <v>1</v>
      </c>
      <c r="C129" s="84">
        <v>1065.9390183800001</v>
      </c>
      <c r="D129" s="84">
        <v>1057.7870841199999</v>
      </c>
      <c r="E129" s="84">
        <v>154.16460946999999</v>
      </c>
      <c r="F129" s="84">
        <v>154.16460946999999</v>
      </c>
    </row>
    <row r="130" spans="1:6" ht="12.75" customHeight="1" x14ac:dyDescent="0.2">
      <c r="A130" s="83" t="s">
        <v>159</v>
      </c>
      <c r="B130" s="83">
        <v>2</v>
      </c>
      <c r="C130" s="84">
        <v>1083.20446277</v>
      </c>
      <c r="D130" s="84">
        <v>1079.74035888</v>
      </c>
      <c r="E130" s="84">
        <v>157.36413619000001</v>
      </c>
      <c r="F130" s="84">
        <v>157.36413619000001</v>
      </c>
    </row>
    <row r="131" spans="1:6" ht="12.75" customHeight="1" x14ac:dyDescent="0.2">
      <c r="A131" s="83" t="s">
        <v>159</v>
      </c>
      <c r="B131" s="83">
        <v>3</v>
      </c>
      <c r="C131" s="84">
        <v>1090.24884843</v>
      </c>
      <c r="D131" s="84">
        <v>1084.1205887199999</v>
      </c>
      <c r="E131" s="84">
        <v>158.00252215</v>
      </c>
      <c r="F131" s="84">
        <v>158.00252215</v>
      </c>
    </row>
    <row r="132" spans="1:6" ht="12.75" customHeight="1" x14ac:dyDescent="0.2">
      <c r="A132" s="83" t="s">
        <v>159</v>
      </c>
      <c r="B132" s="83">
        <v>4</v>
      </c>
      <c r="C132" s="84">
        <v>1090.69742974</v>
      </c>
      <c r="D132" s="84">
        <v>1085.7198198599999</v>
      </c>
      <c r="E132" s="84">
        <v>158.2355982</v>
      </c>
      <c r="F132" s="84">
        <v>158.2355982</v>
      </c>
    </row>
    <row r="133" spans="1:6" ht="12.75" customHeight="1" x14ac:dyDescent="0.2">
      <c r="A133" s="83" t="s">
        <v>159</v>
      </c>
      <c r="B133" s="83">
        <v>5</v>
      </c>
      <c r="C133" s="84">
        <v>1080.48979816</v>
      </c>
      <c r="D133" s="84">
        <v>1076.94940623</v>
      </c>
      <c r="E133" s="84">
        <v>156.95737557000001</v>
      </c>
      <c r="F133" s="84">
        <v>156.95737557000001</v>
      </c>
    </row>
    <row r="134" spans="1:6" ht="12.75" customHeight="1" x14ac:dyDescent="0.2">
      <c r="A134" s="83" t="s">
        <v>159</v>
      </c>
      <c r="B134" s="83">
        <v>6</v>
      </c>
      <c r="C134" s="84">
        <v>1078.19867703</v>
      </c>
      <c r="D134" s="84">
        <v>1073.9147105500001</v>
      </c>
      <c r="E134" s="84">
        <v>156.51509121999999</v>
      </c>
      <c r="F134" s="84">
        <v>156.51509121999999</v>
      </c>
    </row>
    <row r="135" spans="1:6" ht="12.75" customHeight="1" x14ac:dyDescent="0.2">
      <c r="A135" s="83" t="s">
        <v>159</v>
      </c>
      <c r="B135" s="83">
        <v>7</v>
      </c>
      <c r="C135" s="84">
        <v>1044.1187185199999</v>
      </c>
      <c r="D135" s="84">
        <v>1040.6749197199999</v>
      </c>
      <c r="E135" s="84">
        <v>151.67063863999999</v>
      </c>
      <c r="F135" s="84">
        <v>151.67063863999999</v>
      </c>
    </row>
    <row r="136" spans="1:6" ht="12.75" customHeight="1" x14ac:dyDescent="0.2">
      <c r="A136" s="83" t="s">
        <v>159</v>
      </c>
      <c r="B136" s="83">
        <v>8</v>
      </c>
      <c r="C136" s="84">
        <v>1035.1743431</v>
      </c>
      <c r="D136" s="84">
        <v>1027.71927026</v>
      </c>
      <c r="E136" s="84">
        <v>149.78244896999999</v>
      </c>
      <c r="F136" s="84">
        <v>149.78244896999999</v>
      </c>
    </row>
    <row r="137" spans="1:6" ht="12.75" customHeight="1" x14ac:dyDescent="0.2">
      <c r="A137" s="83" t="s">
        <v>159</v>
      </c>
      <c r="B137" s="83">
        <v>9</v>
      </c>
      <c r="C137" s="84">
        <v>1000.6291268700001</v>
      </c>
      <c r="D137" s="84">
        <v>993.06975976000001</v>
      </c>
      <c r="E137" s="84">
        <v>144.73254022</v>
      </c>
      <c r="F137" s="84">
        <v>144.73254022</v>
      </c>
    </row>
    <row r="138" spans="1:6" ht="12.75" customHeight="1" x14ac:dyDescent="0.2">
      <c r="A138" s="83" t="s">
        <v>159</v>
      </c>
      <c r="B138" s="83">
        <v>10</v>
      </c>
      <c r="C138" s="84">
        <v>987.78319904</v>
      </c>
      <c r="D138" s="84">
        <v>980.25540512999999</v>
      </c>
      <c r="E138" s="84">
        <v>142.86494322999999</v>
      </c>
      <c r="F138" s="84">
        <v>142.86494322999999</v>
      </c>
    </row>
    <row r="139" spans="1:6" ht="12.75" customHeight="1" x14ac:dyDescent="0.2">
      <c r="A139" s="83" t="s">
        <v>159</v>
      </c>
      <c r="B139" s="83">
        <v>11</v>
      </c>
      <c r="C139" s="84">
        <v>978.38121618000002</v>
      </c>
      <c r="D139" s="84">
        <v>970.81554585000003</v>
      </c>
      <c r="E139" s="84">
        <v>141.48915385999999</v>
      </c>
      <c r="F139" s="84">
        <v>141.48915385999999</v>
      </c>
    </row>
    <row r="140" spans="1:6" ht="12.75" customHeight="1" x14ac:dyDescent="0.2">
      <c r="A140" s="83" t="s">
        <v>159</v>
      </c>
      <c r="B140" s="83">
        <v>12</v>
      </c>
      <c r="C140" s="84">
        <v>970.32406910999998</v>
      </c>
      <c r="D140" s="84">
        <v>964.39382480999996</v>
      </c>
      <c r="E140" s="84">
        <v>140.55323573000001</v>
      </c>
      <c r="F140" s="84">
        <v>140.55323573000001</v>
      </c>
    </row>
    <row r="141" spans="1:6" ht="12.75" customHeight="1" x14ac:dyDescent="0.2">
      <c r="A141" s="83" t="s">
        <v>159</v>
      </c>
      <c r="B141" s="83">
        <v>13</v>
      </c>
      <c r="C141" s="84">
        <v>989.73014655999998</v>
      </c>
      <c r="D141" s="84">
        <v>982.10867025000005</v>
      </c>
      <c r="E141" s="84">
        <v>143.13504284999999</v>
      </c>
      <c r="F141" s="84">
        <v>143.13504284999999</v>
      </c>
    </row>
    <row r="142" spans="1:6" ht="12.75" customHeight="1" x14ac:dyDescent="0.2">
      <c r="A142" s="83" t="s">
        <v>159</v>
      </c>
      <c r="B142" s="83">
        <v>14</v>
      </c>
      <c r="C142" s="84">
        <v>990.94302596</v>
      </c>
      <c r="D142" s="84">
        <v>983.23308771999996</v>
      </c>
      <c r="E142" s="84">
        <v>143.29891834</v>
      </c>
      <c r="F142" s="84">
        <v>143.29891834</v>
      </c>
    </row>
    <row r="143" spans="1:6" ht="12.75" customHeight="1" x14ac:dyDescent="0.2">
      <c r="A143" s="83" t="s">
        <v>159</v>
      </c>
      <c r="B143" s="83">
        <v>15</v>
      </c>
      <c r="C143" s="84">
        <v>1000.8058270400001</v>
      </c>
      <c r="D143" s="84">
        <v>992.78845105000005</v>
      </c>
      <c r="E143" s="84">
        <v>144.69154155999999</v>
      </c>
      <c r="F143" s="84">
        <v>144.69154155999999</v>
      </c>
    </row>
    <row r="144" spans="1:6" ht="12.75" customHeight="1" x14ac:dyDescent="0.2">
      <c r="A144" s="83" t="s">
        <v>159</v>
      </c>
      <c r="B144" s="83">
        <v>16</v>
      </c>
      <c r="C144" s="84">
        <v>1007.9818123699999</v>
      </c>
      <c r="D144" s="84">
        <v>1000.12204678</v>
      </c>
      <c r="E144" s="84">
        <v>145.76035866000001</v>
      </c>
      <c r="F144" s="84">
        <v>145.76035866000001</v>
      </c>
    </row>
    <row r="145" spans="1:6" ht="12.75" customHeight="1" x14ac:dyDescent="0.2">
      <c r="A145" s="83" t="s">
        <v>159</v>
      </c>
      <c r="B145" s="83">
        <v>17</v>
      </c>
      <c r="C145" s="84">
        <v>1001.63676592</v>
      </c>
      <c r="D145" s="84">
        <v>998.99079318999998</v>
      </c>
      <c r="E145" s="84">
        <v>145.59548684999999</v>
      </c>
      <c r="F145" s="84">
        <v>145.59548684999999</v>
      </c>
    </row>
    <row r="146" spans="1:6" ht="12.75" customHeight="1" x14ac:dyDescent="0.2">
      <c r="A146" s="83" t="s">
        <v>159</v>
      </c>
      <c r="B146" s="83">
        <v>18</v>
      </c>
      <c r="C146" s="84">
        <v>990.55887676999998</v>
      </c>
      <c r="D146" s="84">
        <v>988.18491068000003</v>
      </c>
      <c r="E146" s="84">
        <v>144.02060975000001</v>
      </c>
      <c r="F146" s="84">
        <v>144.02060975000001</v>
      </c>
    </row>
    <row r="147" spans="1:6" ht="12.75" customHeight="1" x14ac:dyDescent="0.2">
      <c r="A147" s="83" t="s">
        <v>159</v>
      </c>
      <c r="B147" s="83">
        <v>19</v>
      </c>
      <c r="C147" s="84">
        <v>968.02065730000004</v>
      </c>
      <c r="D147" s="84">
        <v>963.83731804000001</v>
      </c>
      <c r="E147" s="84">
        <v>140.472129</v>
      </c>
      <c r="F147" s="84">
        <v>140.472129</v>
      </c>
    </row>
    <row r="148" spans="1:6" ht="12.75" customHeight="1" x14ac:dyDescent="0.2">
      <c r="A148" s="83" t="s">
        <v>159</v>
      </c>
      <c r="B148" s="83">
        <v>20</v>
      </c>
      <c r="C148" s="84">
        <v>948.15795546000004</v>
      </c>
      <c r="D148" s="84">
        <v>942.55102445</v>
      </c>
      <c r="E148" s="84">
        <v>137.36980983999999</v>
      </c>
      <c r="F148" s="84">
        <v>137.36980983999999</v>
      </c>
    </row>
    <row r="149" spans="1:6" ht="12.75" customHeight="1" x14ac:dyDescent="0.2">
      <c r="A149" s="83" t="s">
        <v>159</v>
      </c>
      <c r="B149" s="83">
        <v>21</v>
      </c>
      <c r="C149" s="84">
        <v>948.75908683</v>
      </c>
      <c r="D149" s="84">
        <v>945.39466086000004</v>
      </c>
      <c r="E149" s="84">
        <v>137.78424871999999</v>
      </c>
      <c r="F149" s="84">
        <v>137.78424871999999</v>
      </c>
    </row>
    <row r="150" spans="1:6" ht="12.75" customHeight="1" x14ac:dyDescent="0.2">
      <c r="A150" s="83" t="s">
        <v>159</v>
      </c>
      <c r="B150" s="83">
        <v>22</v>
      </c>
      <c r="C150" s="84">
        <v>966.80703232999997</v>
      </c>
      <c r="D150" s="84">
        <v>959.39805871999999</v>
      </c>
      <c r="E150" s="84">
        <v>139.82513993000001</v>
      </c>
      <c r="F150" s="84">
        <v>139.82513993000001</v>
      </c>
    </row>
    <row r="151" spans="1:6" ht="12.75" customHeight="1" x14ac:dyDescent="0.2">
      <c r="A151" s="83" t="s">
        <v>159</v>
      </c>
      <c r="B151" s="83">
        <v>23</v>
      </c>
      <c r="C151" s="84">
        <v>985.67905475999999</v>
      </c>
      <c r="D151" s="84">
        <v>979.20232165000004</v>
      </c>
      <c r="E151" s="84">
        <v>142.71146413</v>
      </c>
      <c r="F151" s="84">
        <v>142.71146413</v>
      </c>
    </row>
    <row r="152" spans="1:6" ht="12.75" customHeight="1" x14ac:dyDescent="0.2">
      <c r="A152" s="83" t="s">
        <v>159</v>
      </c>
      <c r="B152" s="83">
        <v>24</v>
      </c>
      <c r="C152" s="84">
        <v>998.69075158999999</v>
      </c>
      <c r="D152" s="84">
        <v>993.17653816999996</v>
      </c>
      <c r="E152" s="84">
        <v>144.74810238000001</v>
      </c>
      <c r="F152" s="84">
        <v>144.74810238000001</v>
      </c>
    </row>
    <row r="153" spans="1:6" ht="12.75" customHeight="1" x14ac:dyDescent="0.2">
      <c r="A153" s="83" t="s">
        <v>160</v>
      </c>
      <c r="B153" s="83">
        <v>1</v>
      </c>
      <c r="C153" s="84">
        <v>1027.5434882899999</v>
      </c>
      <c r="D153" s="84">
        <v>1021.25350653</v>
      </c>
      <c r="E153" s="84">
        <v>148.84011194000001</v>
      </c>
      <c r="F153" s="84">
        <v>148.84011194000001</v>
      </c>
    </row>
    <row r="154" spans="1:6" ht="12.75" customHeight="1" x14ac:dyDescent="0.2">
      <c r="A154" s="83" t="s">
        <v>160</v>
      </c>
      <c r="B154" s="83">
        <v>2</v>
      </c>
      <c r="C154" s="84">
        <v>1051.2470250599999</v>
      </c>
      <c r="D154" s="84">
        <v>1043.19340042</v>
      </c>
      <c r="E154" s="84">
        <v>152.03768848999999</v>
      </c>
      <c r="F154" s="84">
        <v>152.03768848999999</v>
      </c>
    </row>
    <row r="155" spans="1:6" ht="12.75" customHeight="1" x14ac:dyDescent="0.2">
      <c r="A155" s="83" t="s">
        <v>160</v>
      </c>
      <c r="B155" s="83">
        <v>3</v>
      </c>
      <c r="C155" s="84">
        <v>1049.03599405</v>
      </c>
      <c r="D155" s="84">
        <v>1042.3414995000001</v>
      </c>
      <c r="E155" s="84">
        <v>151.91353025999999</v>
      </c>
      <c r="F155" s="84">
        <v>151.91353025999999</v>
      </c>
    </row>
    <row r="156" spans="1:6" ht="12.75" customHeight="1" x14ac:dyDescent="0.2">
      <c r="A156" s="83" t="s">
        <v>160</v>
      </c>
      <c r="B156" s="83">
        <v>4</v>
      </c>
      <c r="C156" s="84">
        <v>1060.0272376400001</v>
      </c>
      <c r="D156" s="84">
        <v>1051.8364785599999</v>
      </c>
      <c r="E156" s="84">
        <v>153.29735292000001</v>
      </c>
      <c r="F156" s="84">
        <v>153.29735292000001</v>
      </c>
    </row>
    <row r="157" spans="1:6" ht="12.75" customHeight="1" x14ac:dyDescent="0.2">
      <c r="A157" s="83" t="s">
        <v>160</v>
      </c>
      <c r="B157" s="83">
        <v>5</v>
      </c>
      <c r="C157" s="84">
        <v>1074.5462084799999</v>
      </c>
      <c r="D157" s="84">
        <v>1065.9833533399999</v>
      </c>
      <c r="E157" s="84">
        <v>155.35915482999999</v>
      </c>
      <c r="F157" s="84">
        <v>155.35915482999999</v>
      </c>
    </row>
    <row r="158" spans="1:6" ht="12.75" customHeight="1" x14ac:dyDescent="0.2">
      <c r="A158" s="83" t="s">
        <v>160</v>
      </c>
      <c r="B158" s="83">
        <v>6</v>
      </c>
      <c r="C158" s="84">
        <v>1069.7360963199999</v>
      </c>
      <c r="D158" s="84">
        <v>1061.4265301600001</v>
      </c>
      <c r="E158" s="84">
        <v>154.69503169999999</v>
      </c>
      <c r="F158" s="84">
        <v>154.69503169999999</v>
      </c>
    </row>
    <row r="159" spans="1:6" ht="12.75" customHeight="1" x14ac:dyDescent="0.2">
      <c r="A159" s="83" t="s">
        <v>160</v>
      </c>
      <c r="B159" s="83">
        <v>7</v>
      </c>
      <c r="C159" s="84">
        <v>1055.5951059700001</v>
      </c>
      <c r="D159" s="84">
        <v>1048.6865353000001</v>
      </c>
      <c r="E159" s="84">
        <v>152.83827209</v>
      </c>
      <c r="F159" s="84">
        <v>152.83827209</v>
      </c>
    </row>
    <row r="160" spans="1:6" ht="12.75" customHeight="1" x14ac:dyDescent="0.2">
      <c r="A160" s="83" t="s">
        <v>160</v>
      </c>
      <c r="B160" s="83">
        <v>8</v>
      </c>
      <c r="C160" s="84">
        <v>1032.8280080300001</v>
      </c>
      <c r="D160" s="84">
        <v>1024.84098576</v>
      </c>
      <c r="E160" s="84">
        <v>149.36296039000001</v>
      </c>
      <c r="F160" s="84">
        <v>149.36296039000001</v>
      </c>
    </row>
    <row r="161" spans="1:6" ht="12.75" customHeight="1" x14ac:dyDescent="0.2">
      <c r="A161" s="83" t="s">
        <v>160</v>
      </c>
      <c r="B161" s="83">
        <v>9</v>
      </c>
      <c r="C161" s="84">
        <v>996.66377084999999</v>
      </c>
      <c r="D161" s="84">
        <v>988.91283234000002</v>
      </c>
      <c r="E161" s="84">
        <v>144.12669893</v>
      </c>
      <c r="F161" s="84">
        <v>144.12669893</v>
      </c>
    </row>
    <row r="162" spans="1:6" ht="12.75" customHeight="1" x14ac:dyDescent="0.2">
      <c r="A162" s="83" t="s">
        <v>160</v>
      </c>
      <c r="B162" s="83">
        <v>10</v>
      </c>
      <c r="C162" s="84">
        <v>962.16309660000002</v>
      </c>
      <c r="D162" s="84">
        <v>954.57249565999996</v>
      </c>
      <c r="E162" s="84">
        <v>139.12184995999999</v>
      </c>
      <c r="F162" s="84">
        <v>139.12184995999999</v>
      </c>
    </row>
    <row r="163" spans="1:6" ht="12.75" customHeight="1" x14ac:dyDescent="0.2">
      <c r="A163" s="83" t="s">
        <v>160</v>
      </c>
      <c r="B163" s="83">
        <v>11</v>
      </c>
      <c r="C163" s="84">
        <v>951.30680050000001</v>
      </c>
      <c r="D163" s="84">
        <v>943.76619956000002</v>
      </c>
      <c r="E163" s="84">
        <v>137.54691258</v>
      </c>
      <c r="F163" s="84">
        <v>137.54691258</v>
      </c>
    </row>
    <row r="164" spans="1:6" ht="12.75" customHeight="1" x14ac:dyDescent="0.2">
      <c r="A164" s="83" t="s">
        <v>160</v>
      </c>
      <c r="B164" s="83">
        <v>12</v>
      </c>
      <c r="C164" s="84">
        <v>952.97072820999995</v>
      </c>
      <c r="D164" s="84">
        <v>945.32502268999997</v>
      </c>
      <c r="E164" s="84">
        <v>137.77409947000001</v>
      </c>
      <c r="F164" s="84">
        <v>137.77409947000001</v>
      </c>
    </row>
    <row r="165" spans="1:6" ht="12.75" customHeight="1" x14ac:dyDescent="0.2">
      <c r="A165" s="83" t="s">
        <v>160</v>
      </c>
      <c r="B165" s="83">
        <v>13</v>
      </c>
      <c r="C165" s="84">
        <v>968.38518725999995</v>
      </c>
      <c r="D165" s="84">
        <v>960.37310062999995</v>
      </c>
      <c r="E165" s="84">
        <v>139.96724505</v>
      </c>
      <c r="F165" s="84">
        <v>139.96724505</v>
      </c>
    </row>
    <row r="166" spans="1:6" ht="12.75" customHeight="1" x14ac:dyDescent="0.2">
      <c r="A166" s="83" t="s">
        <v>160</v>
      </c>
      <c r="B166" s="83">
        <v>14</v>
      </c>
      <c r="C166" s="84">
        <v>983.62482953999995</v>
      </c>
      <c r="D166" s="84">
        <v>975.55902705999995</v>
      </c>
      <c r="E166" s="84">
        <v>142.18048100999999</v>
      </c>
      <c r="F166" s="84">
        <v>142.18048100999999</v>
      </c>
    </row>
    <row r="167" spans="1:6" ht="12.75" customHeight="1" x14ac:dyDescent="0.2">
      <c r="A167" s="83" t="s">
        <v>160</v>
      </c>
      <c r="B167" s="83">
        <v>15</v>
      </c>
      <c r="C167" s="84">
        <v>990.00801300000001</v>
      </c>
      <c r="D167" s="84">
        <v>981.83664811999995</v>
      </c>
      <c r="E167" s="84">
        <v>143.09539763999999</v>
      </c>
      <c r="F167" s="84">
        <v>143.09539763999999</v>
      </c>
    </row>
    <row r="168" spans="1:6" ht="12.75" customHeight="1" x14ac:dyDescent="0.2">
      <c r="A168" s="83" t="s">
        <v>160</v>
      </c>
      <c r="B168" s="83">
        <v>16</v>
      </c>
      <c r="C168" s="84">
        <v>1002.74637593</v>
      </c>
      <c r="D168" s="84">
        <v>994.65529864999996</v>
      </c>
      <c r="E168" s="84">
        <v>144.96362073</v>
      </c>
      <c r="F168" s="84">
        <v>144.96362073</v>
      </c>
    </row>
    <row r="169" spans="1:6" ht="12.75" customHeight="1" x14ac:dyDescent="0.2">
      <c r="A169" s="83" t="s">
        <v>160</v>
      </c>
      <c r="B169" s="83">
        <v>17</v>
      </c>
      <c r="C169" s="84">
        <v>1000.7294836999999</v>
      </c>
      <c r="D169" s="84">
        <v>992.73286895000001</v>
      </c>
      <c r="E169" s="84">
        <v>144.68344089000001</v>
      </c>
      <c r="F169" s="84">
        <v>144.68344089000001</v>
      </c>
    </row>
    <row r="170" spans="1:6" ht="12.75" customHeight="1" x14ac:dyDescent="0.2">
      <c r="A170" s="83" t="s">
        <v>160</v>
      </c>
      <c r="B170" s="83">
        <v>18</v>
      </c>
      <c r="C170" s="84">
        <v>983.26914814999998</v>
      </c>
      <c r="D170" s="84">
        <v>975.27651236999998</v>
      </c>
      <c r="E170" s="84">
        <v>142.13930658999999</v>
      </c>
      <c r="F170" s="84">
        <v>142.13930658999999</v>
      </c>
    </row>
    <row r="171" spans="1:6" ht="12.75" customHeight="1" x14ac:dyDescent="0.2">
      <c r="A171" s="83" t="s">
        <v>160</v>
      </c>
      <c r="B171" s="83">
        <v>19</v>
      </c>
      <c r="C171" s="84">
        <v>959.66607992000002</v>
      </c>
      <c r="D171" s="84">
        <v>952.13142571000003</v>
      </c>
      <c r="E171" s="84">
        <v>138.76608214999999</v>
      </c>
      <c r="F171" s="84">
        <v>138.76608214999999</v>
      </c>
    </row>
    <row r="172" spans="1:6" ht="12.75" customHeight="1" x14ac:dyDescent="0.2">
      <c r="A172" s="83" t="s">
        <v>160</v>
      </c>
      <c r="B172" s="83">
        <v>20</v>
      </c>
      <c r="C172" s="84">
        <v>963.12268352000001</v>
      </c>
      <c r="D172" s="84">
        <v>955.80781707999995</v>
      </c>
      <c r="E172" s="84">
        <v>139.30188888000001</v>
      </c>
      <c r="F172" s="84">
        <v>139.30188888000001</v>
      </c>
    </row>
    <row r="173" spans="1:6" ht="12.75" customHeight="1" x14ac:dyDescent="0.2">
      <c r="A173" s="83" t="s">
        <v>160</v>
      </c>
      <c r="B173" s="83">
        <v>21</v>
      </c>
      <c r="C173" s="84">
        <v>979.17735825</v>
      </c>
      <c r="D173" s="84">
        <v>971.91245533999995</v>
      </c>
      <c r="E173" s="84">
        <v>141.64902026999999</v>
      </c>
      <c r="F173" s="84">
        <v>141.64902026999999</v>
      </c>
    </row>
    <row r="174" spans="1:6" ht="12.75" customHeight="1" x14ac:dyDescent="0.2">
      <c r="A174" s="83" t="s">
        <v>160</v>
      </c>
      <c r="B174" s="83">
        <v>22</v>
      </c>
      <c r="C174" s="84">
        <v>994.38872948000005</v>
      </c>
      <c r="D174" s="84">
        <v>987.68310177000001</v>
      </c>
      <c r="E174" s="84">
        <v>143.94747483</v>
      </c>
      <c r="F174" s="84">
        <v>143.94747483</v>
      </c>
    </row>
    <row r="175" spans="1:6" ht="12.75" customHeight="1" x14ac:dyDescent="0.2">
      <c r="A175" s="83" t="s">
        <v>160</v>
      </c>
      <c r="B175" s="83">
        <v>23</v>
      </c>
      <c r="C175" s="84">
        <v>1012.4546755699999</v>
      </c>
      <c r="D175" s="84">
        <v>1004.71613272</v>
      </c>
      <c r="E175" s="84">
        <v>146.42991255999999</v>
      </c>
      <c r="F175" s="84">
        <v>146.42991255999999</v>
      </c>
    </row>
    <row r="176" spans="1:6" ht="12.75" customHeight="1" x14ac:dyDescent="0.2">
      <c r="A176" s="83" t="s">
        <v>160</v>
      </c>
      <c r="B176" s="83">
        <v>24</v>
      </c>
      <c r="C176" s="84">
        <v>1032.4647391399999</v>
      </c>
      <c r="D176" s="84">
        <v>1024.5382359499999</v>
      </c>
      <c r="E176" s="84">
        <v>149.31883685</v>
      </c>
      <c r="F176" s="84">
        <v>149.31883685</v>
      </c>
    </row>
    <row r="177" spans="1:6" ht="12.75" customHeight="1" x14ac:dyDescent="0.2">
      <c r="A177" s="83" t="s">
        <v>161</v>
      </c>
      <c r="B177" s="83">
        <v>1</v>
      </c>
      <c r="C177" s="84">
        <v>1027.12450666</v>
      </c>
      <c r="D177" s="84">
        <v>1020.58897345</v>
      </c>
      <c r="E177" s="84">
        <v>148.74326117999999</v>
      </c>
      <c r="F177" s="84">
        <v>148.74326117999999</v>
      </c>
    </row>
    <row r="178" spans="1:6" ht="12.75" customHeight="1" x14ac:dyDescent="0.2">
      <c r="A178" s="83" t="s">
        <v>161</v>
      </c>
      <c r="B178" s="83">
        <v>2</v>
      </c>
      <c r="C178" s="84">
        <v>1048.0544590899999</v>
      </c>
      <c r="D178" s="84">
        <v>1040.3694951699999</v>
      </c>
      <c r="E178" s="84">
        <v>151.62612528</v>
      </c>
      <c r="F178" s="84">
        <v>151.62612528</v>
      </c>
    </row>
    <row r="179" spans="1:6" ht="12.75" customHeight="1" x14ac:dyDescent="0.2">
      <c r="A179" s="83" t="s">
        <v>161</v>
      </c>
      <c r="B179" s="83">
        <v>3</v>
      </c>
      <c r="C179" s="84">
        <v>1047.44880012</v>
      </c>
      <c r="D179" s="84">
        <v>1039.6914297000001</v>
      </c>
      <c r="E179" s="84">
        <v>151.52730227000001</v>
      </c>
      <c r="F179" s="84">
        <v>151.52730227000001</v>
      </c>
    </row>
    <row r="180" spans="1:6" ht="12.75" customHeight="1" x14ac:dyDescent="0.2">
      <c r="A180" s="83" t="s">
        <v>161</v>
      </c>
      <c r="B180" s="83">
        <v>4</v>
      </c>
      <c r="C180" s="84">
        <v>1054.1623786299999</v>
      </c>
      <c r="D180" s="84">
        <v>1045.9044968000001</v>
      </c>
      <c r="E180" s="84">
        <v>152.43281064999999</v>
      </c>
      <c r="F180" s="84">
        <v>152.43281064999999</v>
      </c>
    </row>
    <row r="181" spans="1:6" ht="12.75" customHeight="1" x14ac:dyDescent="0.2">
      <c r="A181" s="83" t="s">
        <v>161</v>
      </c>
      <c r="B181" s="83">
        <v>5</v>
      </c>
      <c r="C181" s="84">
        <v>1064.4337596600001</v>
      </c>
      <c r="D181" s="84">
        <v>1055.99601269</v>
      </c>
      <c r="E181" s="84">
        <v>153.90357412</v>
      </c>
      <c r="F181" s="84">
        <v>153.90357412</v>
      </c>
    </row>
    <row r="182" spans="1:6" ht="12.75" customHeight="1" x14ac:dyDescent="0.2">
      <c r="A182" s="83" t="s">
        <v>161</v>
      </c>
      <c r="B182" s="83">
        <v>6</v>
      </c>
      <c r="C182" s="84">
        <v>1056.8857852900001</v>
      </c>
      <c r="D182" s="84">
        <v>1048.69032999</v>
      </c>
      <c r="E182" s="84">
        <v>152.83882514000001</v>
      </c>
      <c r="F182" s="84">
        <v>152.83882514000001</v>
      </c>
    </row>
    <row r="183" spans="1:6" ht="12.75" customHeight="1" x14ac:dyDescent="0.2">
      <c r="A183" s="83" t="s">
        <v>161</v>
      </c>
      <c r="B183" s="83">
        <v>7</v>
      </c>
      <c r="C183" s="84">
        <v>1048.2763740400001</v>
      </c>
      <c r="D183" s="84">
        <v>1041.94751185</v>
      </c>
      <c r="E183" s="84">
        <v>151.85610947999999</v>
      </c>
      <c r="F183" s="84">
        <v>151.85610947999999</v>
      </c>
    </row>
    <row r="184" spans="1:6" ht="12.75" customHeight="1" x14ac:dyDescent="0.2">
      <c r="A184" s="83" t="s">
        <v>161</v>
      </c>
      <c r="B184" s="83">
        <v>8</v>
      </c>
      <c r="C184" s="84">
        <v>1036.5772281100001</v>
      </c>
      <c r="D184" s="84">
        <v>1028.6285098799999</v>
      </c>
      <c r="E184" s="84">
        <v>149.91496389</v>
      </c>
      <c r="F184" s="84">
        <v>149.91496389</v>
      </c>
    </row>
    <row r="185" spans="1:6" ht="12.75" customHeight="1" x14ac:dyDescent="0.2">
      <c r="A185" s="83" t="s">
        <v>161</v>
      </c>
      <c r="B185" s="83">
        <v>9</v>
      </c>
      <c r="C185" s="84">
        <v>1016.0670152</v>
      </c>
      <c r="D185" s="84">
        <v>1008.1785367799999</v>
      </c>
      <c r="E185" s="84">
        <v>146.93453223</v>
      </c>
      <c r="F185" s="84">
        <v>146.93453223</v>
      </c>
    </row>
    <row r="186" spans="1:6" ht="12.75" customHeight="1" x14ac:dyDescent="0.2">
      <c r="A186" s="83" t="s">
        <v>161</v>
      </c>
      <c r="B186" s="83">
        <v>10</v>
      </c>
      <c r="C186" s="84">
        <v>996.28469404999998</v>
      </c>
      <c r="D186" s="84">
        <v>988.59248849000005</v>
      </c>
      <c r="E186" s="84">
        <v>144.08001118999999</v>
      </c>
      <c r="F186" s="84">
        <v>144.08001118999999</v>
      </c>
    </row>
    <row r="187" spans="1:6" ht="12.75" customHeight="1" x14ac:dyDescent="0.2">
      <c r="A187" s="83" t="s">
        <v>161</v>
      </c>
      <c r="B187" s="83">
        <v>11</v>
      </c>
      <c r="C187" s="84">
        <v>978.20794308999996</v>
      </c>
      <c r="D187" s="84">
        <v>970.60645647000001</v>
      </c>
      <c r="E187" s="84">
        <v>141.45868064000001</v>
      </c>
      <c r="F187" s="84">
        <v>141.45868064000001</v>
      </c>
    </row>
    <row r="188" spans="1:6" ht="12.75" customHeight="1" x14ac:dyDescent="0.2">
      <c r="A188" s="83" t="s">
        <v>161</v>
      </c>
      <c r="B188" s="83">
        <v>12</v>
      </c>
      <c r="C188" s="84">
        <v>968.97988333000001</v>
      </c>
      <c r="D188" s="84">
        <v>961.29693118</v>
      </c>
      <c r="E188" s="84">
        <v>140.10188649</v>
      </c>
      <c r="F188" s="84">
        <v>140.10188649</v>
      </c>
    </row>
    <row r="189" spans="1:6" ht="12.75" customHeight="1" x14ac:dyDescent="0.2">
      <c r="A189" s="83" t="s">
        <v>161</v>
      </c>
      <c r="B189" s="83">
        <v>13</v>
      </c>
      <c r="C189" s="84">
        <v>982.31584520000001</v>
      </c>
      <c r="D189" s="84">
        <v>974.14608135000003</v>
      </c>
      <c r="E189" s="84">
        <v>141.97455467</v>
      </c>
      <c r="F189" s="84">
        <v>141.97455467</v>
      </c>
    </row>
    <row r="190" spans="1:6" ht="12.75" customHeight="1" x14ac:dyDescent="0.2">
      <c r="A190" s="83" t="s">
        <v>161</v>
      </c>
      <c r="B190" s="83">
        <v>14</v>
      </c>
      <c r="C190" s="84">
        <v>1000.40049101</v>
      </c>
      <c r="D190" s="84">
        <v>992.25382753999997</v>
      </c>
      <c r="E190" s="84">
        <v>144.61362416</v>
      </c>
      <c r="F190" s="84">
        <v>144.61362416</v>
      </c>
    </row>
    <row r="191" spans="1:6" ht="12.75" customHeight="1" x14ac:dyDescent="0.2">
      <c r="A191" s="83" t="s">
        <v>161</v>
      </c>
      <c r="B191" s="83">
        <v>15</v>
      </c>
      <c r="C191" s="84">
        <v>1015.57945535</v>
      </c>
      <c r="D191" s="84">
        <v>1007.31496005</v>
      </c>
      <c r="E191" s="84">
        <v>146.80867233999999</v>
      </c>
      <c r="F191" s="84">
        <v>146.80867233999999</v>
      </c>
    </row>
    <row r="192" spans="1:6" ht="12.75" customHeight="1" x14ac:dyDescent="0.2">
      <c r="A192" s="83" t="s">
        <v>161</v>
      </c>
      <c r="B192" s="83">
        <v>16</v>
      </c>
      <c r="C192" s="84">
        <v>1020.50211559</v>
      </c>
      <c r="D192" s="84">
        <v>1012.10706624</v>
      </c>
      <c r="E192" s="84">
        <v>147.50708621000001</v>
      </c>
      <c r="F192" s="84">
        <v>147.50708621000001</v>
      </c>
    </row>
    <row r="193" spans="1:6" ht="12.75" customHeight="1" x14ac:dyDescent="0.2">
      <c r="A193" s="83" t="s">
        <v>161</v>
      </c>
      <c r="B193" s="83">
        <v>17</v>
      </c>
      <c r="C193" s="84">
        <v>1010.25317459</v>
      </c>
      <c r="D193" s="84">
        <v>1002.22224177</v>
      </c>
      <c r="E193" s="84">
        <v>146.06644648</v>
      </c>
      <c r="F193" s="84">
        <v>146.06644648</v>
      </c>
    </row>
    <row r="194" spans="1:6" ht="12.75" customHeight="1" x14ac:dyDescent="0.2">
      <c r="A194" s="83" t="s">
        <v>161</v>
      </c>
      <c r="B194" s="83">
        <v>18</v>
      </c>
      <c r="C194" s="84">
        <v>991.77288663000002</v>
      </c>
      <c r="D194" s="84">
        <v>984.03761206000001</v>
      </c>
      <c r="E194" s="84">
        <v>143.41617178999999</v>
      </c>
      <c r="F194" s="84">
        <v>143.41617178999999</v>
      </c>
    </row>
    <row r="195" spans="1:6" ht="12.75" customHeight="1" x14ac:dyDescent="0.2">
      <c r="A195" s="83" t="s">
        <v>161</v>
      </c>
      <c r="B195" s="83">
        <v>19</v>
      </c>
      <c r="C195" s="84">
        <v>961.80280520999997</v>
      </c>
      <c r="D195" s="84">
        <v>954.18894444</v>
      </c>
      <c r="E195" s="84">
        <v>139.06595021999999</v>
      </c>
      <c r="F195" s="84">
        <v>139.06595021999999</v>
      </c>
    </row>
    <row r="196" spans="1:6" ht="12.75" customHeight="1" x14ac:dyDescent="0.2">
      <c r="A196" s="83" t="s">
        <v>161</v>
      </c>
      <c r="B196" s="83">
        <v>20</v>
      </c>
      <c r="C196" s="84">
        <v>972.59751777999998</v>
      </c>
      <c r="D196" s="84">
        <v>965.06265814000005</v>
      </c>
      <c r="E196" s="84">
        <v>140.65071320999999</v>
      </c>
      <c r="F196" s="84">
        <v>140.65071320999999</v>
      </c>
    </row>
    <row r="197" spans="1:6" ht="12.75" customHeight="1" x14ac:dyDescent="0.2">
      <c r="A197" s="83" t="s">
        <v>161</v>
      </c>
      <c r="B197" s="83">
        <v>21</v>
      </c>
      <c r="C197" s="84">
        <v>983.57024932000002</v>
      </c>
      <c r="D197" s="84">
        <v>976.99991259000001</v>
      </c>
      <c r="E197" s="84">
        <v>142.39047937000001</v>
      </c>
      <c r="F197" s="84">
        <v>142.39047937000001</v>
      </c>
    </row>
    <row r="198" spans="1:6" ht="12.75" customHeight="1" x14ac:dyDescent="0.2">
      <c r="A198" s="83" t="s">
        <v>161</v>
      </c>
      <c r="B198" s="83">
        <v>22</v>
      </c>
      <c r="C198" s="84">
        <v>997.84990951999998</v>
      </c>
      <c r="D198" s="84">
        <v>989.9312261</v>
      </c>
      <c r="E198" s="84">
        <v>144.27512225000001</v>
      </c>
      <c r="F198" s="84">
        <v>144.27512225000001</v>
      </c>
    </row>
    <row r="199" spans="1:6" ht="12.75" customHeight="1" x14ac:dyDescent="0.2">
      <c r="A199" s="83" t="s">
        <v>161</v>
      </c>
      <c r="B199" s="83">
        <v>23</v>
      </c>
      <c r="C199" s="84">
        <v>1018.46343068</v>
      </c>
      <c r="D199" s="84">
        <v>1010.62975959</v>
      </c>
      <c r="E199" s="84">
        <v>147.29177974000001</v>
      </c>
      <c r="F199" s="84">
        <v>147.29177974000001</v>
      </c>
    </row>
    <row r="200" spans="1:6" ht="12.75" customHeight="1" x14ac:dyDescent="0.2">
      <c r="A200" s="83" t="s">
        <v>161</v>
      </c>
      <c r="B200" s="83">
        <v>24</v>
      </c>
      <c r="C200" s="84">
        <v>1042.4315420999999</v>
      </c>
      <c r="D200" s="84">
        <v>1035.6801122100001</v>
      </c>
      <c r="E200" s="84">
        <v>150.94268255</v>
      </c>
      <c r="F200" s="84">
        <v>150.94268255</v>
      </c>
    </row>
    <row r="201" spans="1:6" ht="12.75" customHeight="1" x14ac:dyDescent="0.2">
      <c r="A201" s="83" t="s">
        <v>162</v>
      </c>
      <c r="B201" s="83">
        <v>1</v>
      </c>
      <c r="C201" s="84">
        <v>1034.40103479</v>
      </c>
      <c r="D201" s="84">
        <v>1029.3082821600001</v>
      </c>
      <c r="E201" s="84">
        <v>150.01403565000001</v>
      </c>
      <c r="F201" s="84">
        <v>150.01403565000001</v>
      </c>
    </row>
    <row r="202" spans="1:6" ht="12.75" customHeight="1" x14ac:dyDescent="0.2">
      <c r="A202" s="83" t="s">
        <v>162</v>
      </c>
      <c r="B202" s="83">
        <v>2</v>
      </c>
      <c r="C202" s="84">
        <v>1070.9004722699999</v>
      </c>
      <c r="D202" s="84">
        <v>1062.78096353</v>
      </c>
      <c r="E202" s="84">
        <v>154.8924303</v>
      </c>
      <c r="F202" s="84">
        <v>154.8924303</v>
      </c>
    </row>
    <row r="203" spans="1:6" ht="12.75" customHeight="1" x14ac:dyDescent="0.2">
      <c r="A203" s="83" t="s">
        <v>162</v>
      </c>
      <c r="B203" s="83">
        <v>3</v>
      </c>
      <c r="C203" s="84">
        <v>1086.82570037</v>
      </c>
      <c r="D203" s="84">
        <v>1079.61291568</v>
      </c>
      <c r="E203" s="84">
        <v>157.34556229</v>
      </c>
      <c r="F203" s="84">
        <v>157.34556229</v>
      </c>
    </row>
    <row r="204" spans="1:6" ht="12.75" customHeight="1" x14ac:dyDescent="0.2">
      <c r="A204" s="83" t="s">
        <v>162</v>
      </c>
      <c r="B204" s="83">
        <v>4</v>
      </c>
      <c r="C204" s="84">
        <v>1092.1392346099999</v>
      </c>
      <c r="D204" s="84">
        <v>1085.2508785099999</v>
      </c>
      <c r="E204" s="84">
        <v>158.16725349000001</v>
      </c>
      <c r="F204" s="84">
        <v>158.16725349000001</v>
      </c>
    </row>
    <row r="205" spans="1:6" ht="12.75" customHeight="1" x14ac:dyDescent="0.2">
      <c r="A205" s="83" t="s">
        <v>162</v>
      </c>
      <c r="B205" s="83">
        <v>5</v>
      </c>
      <c r="C205" s="84">
        <v>1094.82964253</v>
      </c>
      <c r="D205" s="84">
        <v>1086.8788366900001</v>
      </c>
      <c r="E205" s="84">
        <v>158.40451630000001</v>
      </c>
      <c r="F205" s="84">
        <v>158.40451630000001</v>
      </c>
    </row>
    <row r="206" spans="1:6" ht="12.75" customHeight="1" x14ac:dyDescent="0.2">
      <c r="A206" s="83" t="s">
        <v>162</v>
      </c>
      <c r="B206" s="83">
        <v>6</v>
      </c>
      <c r="C206" s="84">
        <v>1076.6861963700001</v>
      </c>
      <c r="D206" s="84">
        <v>1069.9575056399999</v>
      </c>
      <c r="E206" s="84">
        <v>155.93835799999999</v>
      </c>
      <c r="F206" s="84">
        <v>155.93835799999999</v>
      </c>
    </row>
    <row r="207" spans="1:6" ht="12.75" customHeight="1" x14ac:dyDescent="0.2">
      <c r="A207" s="83" t="s">
        <v>162</v>
      </c>
      <c r="B207" s="83">
        <v>7</v>
      </c>
      <c r="C207" s="84">
        <v>1044.1112049999999</v>
      </c>
      <c r="D207" s="84">
        <v>1037.54302117</v>
      </c>
      <c r="E207" s="84">
        <v>151.21418768999999</v>
      </c>
      <c r="F207" s="84">
        <v>151.21418768999999</v>
      </c>
    </row>
    <row r="208" spans="1:6" ht="12.75" customHeight="1" x14ac:dyDescent="0.2">
      <c r="A208" s="83" t="s">
        <v>162</v>
      </c>
      <c r="B208" s="83">
        <v>8</v>
      </c>
      <c r="C208" s="84">
        <v>1015.5925892</v>
      </c>
      <c r="D208" s="84">
        <v>1010.05661205</v>
      </c>
      <c r="E208" s="84">
        <v>147.20824775</v>
      </c>
      <c r="F208" s="84">
        <v>147.20824775</v>
      </c>
    </row>
    <row r="209" spans="1:6" ht="12.75" customHeight="1" x14ac:dyDescent="0.2">
      <c r="A209" s="83" t="s">
        <v>162</v>
      </c>
      <c r="B209" s="83">
        <v>9</v>
      </c>
      <c r="C209" s="84">
        <v>1010.19528166</v>
      </c>
      <c r="D209" s="84">
        <v>1003.07167806</v>
      </c>
      <c r="E209" s="84">
        <v>146.19024551000001</v>
      </c>
      <c r="F209" s="84">
        <v>146.19024551000001</v>
      </c>
    </row>
    <row r="210" spans="1:6" ht="12.75" customHeight="1" x14ac:dyDescent="0.2">
      <c r="A210" s="83" t="s">
        <v>162</v>
      </c>
      <c r="B210" s="83">
        <v>10</v>
      </c>
      <c r="C210" s="84">
        <v>1004.70192992</v>
      </c>
      <c r="D210" s="84">
        <v>996.99529536</v>
      </c>
      <c r="E210" s="84">
        <v>145.30465787</v>
      </c>
      <c r="F210" s="84">
        <v>145.30465787</v>
      </c>
    </row>
    <row r="211" spans="1:6" ht="12.75" customHeight="1" x14ac:dyDescent="0.2">
      <c r="A211" s="83" t="s">
        <v>162</v>
      </c>
      <c r="B211" s="83">
        <v>11</v>
      </c>
      <c r="C211" s="84">
        <v>1000.84320801</v>
      </c>
      <c r="D211" s="84">
        <v>992.89668126000004</v>
      </c>
      <c r="E211" s="84">
        <v>144.70731531000001</v>
      </c>
      <c r="F211" s="84">
        <v>144.70731531000001</v>
      </c>
    </row>
    <row r="212" spans="1:6" ht="12.75" customHeight="1" x14ac:dyDescent="0.2">
      <c r="A212" s="83" t="s">
        <v>162</v>
      </c>
      <c r="B212" s="83">
        <v>12</v>
      </c>
      <c r="C212" s="84">
        <v>1009.4884656200001</v>
      </c>
      <c r="D212" s="84">
        <v>1001.47088884</v>
      </c>
      <c r="E212" s="84">
        <v>145.95694237000001</v>
      </c>
      <c r="F212" s="84">
        <v>145.95694237000001</v>
      </c>
    </row>
    <row r="213" spans="1:6" ht="12.75" customHeight="1" x14ac:dyDescent="0.2">
      <c r="A213" s="83" t="s">
        <v>162</v>
      </c>
      <c r="B213" s="83">
        <v>13</v>
      </c>
      <c r="C213" s="84">
        <v>1018.56859729</v>
      </c>
      <c r="D213" s="84">
        <v>1010.42326298</v>
      </c>
      <c r="E213" s="84">
        <v>147.26168440000001</v>
      </c>
      <c r="F213" s="84">
        <v>147.26168440000001</v>
      </c>
    </row>
    <row r="214" spans="1:6" ht="12.75" customHeight="1" x14ac:dyDescent="0.2">
      <c r="A214" s="83" t="s">
        <v>162</v>
      </c>
      <c r="B214" s="83">
        <v>14</v>
      </c>
      <c r="C214" s="84">
        <v>1032.1144729600001</v>
      </c>
      <c r="D214" s="84">
        <v>1023.92189803</v>
      </c>
      <c r="E214" s="84">
        <v>149.22901017999999</v>
      </c>
      <c r="F214" s="84">
        <v>149.22901017999999</v>
      </c>
    </row>
    <row r="215" spans="1:6" ht="12.75" customHeight="1" x14ac:dyDescent="0.2">
      <c r="A215" s="83" t="s">
        <v>162</v>
      </c>
      <c r="B215" s="83">
        <v>15</v>
      </c>
      <c r="C215" s="84">
        <v>1041.36576584</v>
      </c>
      <c r="D215" s="84">
        <v>1032.99448233</v>
      </c>
      <c r="E215" s="84">
        <v>150.55127193999999</v>
      </c>
      <c r="F215" s="84">
        <v>150.55127193999999</v>
      </c>
    </row>
    <row r="216" spans="1:6" ht="12.75" customHeight="1" x14ac:dyDescent="0.2">
      <c r="A216" s="83" t="s">
        <v>162</v>
      </c>
      <c r="B216" s="83">
        <v>16</v>
      </c>
      <c r="C216" s="84">
        <v>1043.9200344000001</v>
      </c>
      <c r="D216" s="84">
        <v>1035.39285552</v>
      </c>
      <c r="E216" s="84">
        <v>150.90081702000001</v>
      </c>
      <c r="F216" s="84">
        <v>150.90081702000001</v>
      </c>
    </row>
    <row r="217" spans="1:6" ht="12.75" customHeight="1" x14ac:dyDescent="0.2">
      <c r="A217" s="83" t="s">
        <v>162</v>
      </c>
      <c r="B217" s="83">
        <v>17</v>
      </c>
      <c r="C217" s="84">
        <v>1038.45929284</v>
      </c>
      <c r="D217" s="84">
        <v>1029.76934603</v>
      </c>
      <c r="E217" s="84">
        <v>150.08123229</v>
      </c>
      <c r="F217" s="84">
        <v>150.08123229</v>
      </c>
    </row>
    <row r="218" spans="1:6" ht="12.75" customHeight="1" x14ac:dyDescent="0.2">
      <c r="A218" s="83" t="s">
        <v>162</v>
      </c>
      <c r="B218" s="83">
        <v>18</v>
      </c>
      <c r="C218" s="84">
        <v>1024.7568708700001</v>
      </c>
      <c r="D218" s="84">
        <v>1016.62715757</v>
      </c>
      <c r="E218" s="84">
        <v>148.16585595000001</v>
      </c>
      <c r="F218" s="84">
        <v>148.16585595000001</v>
      </c>
    </row>
    <row r="219" spans="1:6" ht="12.75" customHeight="1" x14ac:dyDescent="0.2">
      <c r="A219" s="83" t="s">
        <v>162</v>
      </c>
      <c r="B219" s="83">
        <v>19</v>
      </c>
      <c r="C219" s="84">
        <v>996.29080756999997</v>
      </c>
      <c r="D219" s="84">
        <v>988.32490308000001</v>
      </c>
      <c r="E219" s="84">
        <v>144.04101261</v>
      </c>
      <c r="F219" s="84">
        <v>144.04101261</v>
      </c>
    </row>
    <row r="220" spans="1:6" ht="12.75" customHeight="1" x14ac:dyDescent="0.2">
      <c r="A220" s="83" t="s">
        <v>162</v>
      </c>
      <c r="B220" s="83">
        <v>20</v>
      </c>
      <c r="C220" s="84">
        <v>1001.87923205</v>
      </c>
      <c r="D220" s="84">
        <v>993.80327179000005</v>
      </c>
      <c r="E220" s="84">
        <v>144.83944414999999</v>
      </c>
      <c r="F220" s="84">
        <v>144.83944414999999</v>
      </c>
    </row>
    <row r="221" spans="1:6" ht="12.75" customHeight="1" x14ac:dyDescent="0.2">
      <c r="A221" s="83" t="s">
        <v>162</v>
      </c>
      <c r="B221" s="83">
        <v>21</v>
      </c>
      <c r="C221" s="84">
        <v>1015.2588560299999</v>
      </c>
      <c r="D221" s="84">
        <v>1007.36032048</v>
      </c>
      <c r="E221" s="84">
        <v>146.81528327999999</v>
      </c>
      <c r="F221" s="84">
        <v>146.81528327999999</v>
      </c>
    </row>
    <row r="222" spans="1:6" ht="12.75" customHeight="1" x14ac:dyDescent="0.2">
      <c r="A222" s="83" t="s">
        <v>162</v>
      </c>
      <c r="B222" s="83">
        <v>22</v>
      </c>
      <c r="C222" s="84">
        <v>1033.9283349100001</v>
      </c>
      <c r="D222" s="84">
        <v>1025.6022674400001</v>
      </c>
      <c r="E222" s="84">
        <v>149.47391153999999</v>
      </c>
      <c r="F222" s="84">
        <v>149.47391153999999</v>
      </c>
    </row>
    <row r="223" spans="1:6" ht="12.75" customHeight="1" x14ac:dyDescent="0.2">
      <c r="A223" s="83" t="s">
        <v>162</v>
      </c>
      <c r="B223" s="83">
        <v>23</v>
      </c>
      <c r="C223" s="84">
        <v>1053.5257210699999</v>
      </c>
      <c r="D223" s="84">
        <v>1045.4095384300001</v>
      </c>
      <c r="E223" s="84">
        <v>152.36067413999999</v>
      </c>
      <c r="F223" s="84">
        <v>152.36067413999999</v>
      </c>
    </row>
    <row r="224" spans="1:6" ht="12.75" customHeight="1" x14ac:dyDescent="0.2">
      <c r="A224" s="83" t="s">
        <v>162</v>
      </c>
      <c r="B224" s="83">
        <v>24</v>
      </c>
      <c r="C224" s="84">
        <v>1066.9587689499999</v>
      </c>
      <c r="D224" s="84">
        <v>1059.7919731</v>
      </c>
      <c r="E224" s="84">
        <v>154.45680715</v>
      </c>
      <c r="F224" s="84">
        <v>154.45680715</v>
      </c>
    </row>
    <row r="225" spans="1:6" ht="12.75" customHeight="1" x14ac:dyDescent="0.2">
      <c r="A225" s="83" t="s">
        <v>163</v>
      </c>
      <c r="B225" s="83">
        <v>1</v>
      </c>
      <c r="C225" s="84">
        <v>1038.30686515</v>
      </c>
      <c r="D225" s="84">
        <v>1030.2620657800001</v>
      </c>
      <c r="E225" s="84">
        <v>150.15304252999999</v>
      </c>
      <c r="F225" s="84">
        <v>150.15304252999999</v>
      </c>
    </row>
    <row r="226" spans="1:6" ht="12.75" customHeight="1" x14ac:dyDescent="0.2">
      <c r="A226" s="83" t="s">
        <v>163</v>
      </c>
      <c r="B226" s="83">
        <v>2</v>
      </c>
      <c r="C226" s="84">
        <v>1064.11937218</v>
      </c>
      <c r="D226" s="84">
        <v>1055.8441599400001</v>
      </c>
      <c r="E226" s="84">
        <v>153.88144270999999</v>
      </c>
      <c r="F226" s="84">
        <v>153.88144270999999</v>
      </c>
    </row>
    <row r="227" spans="1:6" ht="12.75" customHeight="1" x14ac:dyDescent="0.2">
      <c r="A227" s="83" t="s">
        <v>163</v>
      </c>
      <c r="B227" s="83">
        <v>3</v>
      </c>
      <c r="C227" s="84">
        <v>1095.41835825</v>
      </c>
      <c r="D227" s="84">
        <v>1086.7074833900001</v>
      </c>
      <c r="E227" s="84">
        <v>158.37954282999999</v>
      </c>
      <c r="F227" s="84">
        <v>158.37954282999999</v>
      </c>
    </row>
    <row r="228" spans="1:6" ht="12.75" customHeight="1" x14ac:dyDescent="0.2">
      <c r="A228" s="83" t="s">
        <v>163</v>
      </c>
      <c r="B228" s="83">
        <v>4</v>
      </c>
      <c r="C228" s="84">
        <v>1105.3279533499999</v>
      </c>
      <c r="D228" s="84">
        <v>1096.3757669900001</v>
      </c>
      <c r="E228" s="84">
        <v>159.78862333999999</v>
      </c>
      <c r="F228" s="84">
        <v>159.78862333999999</v>
      </c>
    </row>
    <row r="229" spans="1:6" ht="12.75" customHeight="1" x14ac:dyDescent="0.2">
      <c r="A229" s="83" t="s">
        <v>163</v>
      </c>
      <c r="B229" s="83">
        <v>5</v>
      </c>
      <c r="C229" s="84">
        <v>1092.8626158100001</v>
      </c>
      <c r="D229" s="84">
        <v>1083.81978256</v>
      </c>
      <c r="E229" s="84">
        <v>157.95868188</v>
      </c>
      <c r="F229" s="84">
        <v>157.95868188</v>
      </c>
    </row>
    <row r="230" spans="1:6" ht="12.75" customHeight="1" x14ac:dyDescent="0.2">
      <c r="A230" s="83" t="s">
        <v>163</v>
      </c>
      <c r="B230" s="83">
        <v>6</v>
      </c>
      <c r="C230" s="84">
        <v>1070.60302626</v>
      </c>
      <c r="D230" s="84">
        <v>1062.15412584</v>
      </c>
      <c r="E230" s="84">
        <v>154.80107336</v>
      </c>
      <c r="F230" s="84">
        <v>154.80107336</v>
      </c>
    </row>
    <row r="231" spans="1:6" ht="12.75" customHeight="1" x14ac:dyDescent="0.2">
      <c r="A231" s="83" t="s">
        <v>163</v>
      </c>
      <c r="B231" s="83">
        <v>7</v>
      </c>
      <c r="C231" s="84">
        <v>1034.5020892099999</v>
      </c>
      <c r="D231" s="84">
        <v>1027.46802351</v>
      </c>
      <c r="E231" s="84">
        <v>149.74583161999999</v>
      </c>
      <c r="F231" s="84">
        <v>149.74583161999999</v>
      </c>
    </row>
    <row r="232" spans="1:6" ht="12.75" customHeight="1" x14ac:dyDescent="0.2">
      <c r="A232" s="83" t="s">
        <v>163</v>
      </c>
      <c r="B232" s="83">
        <v>8</v>
      </c>
      <c r="C232" s="84">
        <v>998.95980852000002</v>
      </c>
      <c r="D232" s="84">
        <v>991.32518768</v>
      </c>
      <c r="E232" s="84">
        <v>144.47828179999999</v>
      </c>
      <c r="F232" s="84">
        <v>144.47828179999999</v>
      </c>
    </row>
    <row r="233" spans="1:6" ht="12.75" customHeight="1" x14ac:dyDescent="0.2">
      <c r="A233" s="83" t="s">
        <v>163</v>
      </c>
      <c r="B233" s="83">
        <v>9</v>
      </c>
      <c r="C233" s="84">
        <v>975.91161507000004</v>
      </c>
      <c r="D233" s="84">
        <v>968.78472140999997</v>
      </c>
      <c r="E233" s="84">
        <v>141.19317629</v>
      </c>
      <c r="F233" s="84">
        <v>141.19317629</v>
      </c>
    </row>
    <row r="234" spans="1:6" ht="12.75" customHeight="1" x14ac:dyDescent="0.2">
      <c r="A234" s="83" t="s">
        <v>163</v>
      </c>
      <c r="B234" s="83">
        <v>10</v>
      </c>
      <c r="C234" s="84">
        <v>971.96056949000001</v>
      </c>
      <c r="D234" s="84">
        <v>964.39411800000005</v>
      </c>
      <c r="E234" s="84">
        <v>140.55327846</v>
      </c>
      <c r="F234" s="84">
        <v>140.55327846</v>
      </c>
    </row>
    <row r="235" spans="1:6" ht="12.75" customHeight="1" x14ac:dyDescent="0.2">
      <c r="A235" s="83" t="s">
        <v>163</v>
      </c>
      <c r="B235" s="83">
        <v>11</v>
      </c>
      <c r="C235" s="84">
        <v>964.94721496</v>
      </c>
      <c r="D235" s="84">
        <v>957.32395638000003</v>
      </c>
      <c r="E235" s="84">
        <v>139.52285491999999</v>
      </c>
      <c r="F235" s="84">
        <v>139.52285491999999</v>
      </c>
    </row>
    <row r="236" spans="1:6" ht="12.75" customHeight="1" x14ac:dyDescent="0.2">
      <c r="A236" s="83" t="s">
        <v>163</v>
      </c>
      <c r="B236" s="83">
        <v>12</v>
      </c>
      <c r="C236" s="84">
        <v>973.44562900999995</v>
      </c>
      <c r="D236" s="84">
        <v>965.58231804000002</v>
      </c>
      <c r="E236" s="84">
        <v>140.72644978</v>
      </c>
      <c r="F236" s="84">
        <v>140.72644978</v>
      </c>
    </row>
    <row r="237" spans="1:6" ht="12.75" customHeight="1" x14ac:dyDescent="0.2">
      <c r="A237" s="83" t="s">
        <v>163</v>
      </c>
      <c r="B237" s="83">
        <v>13</v>
      </c>
      <c r="C237" s="84">
        <v>984.88720896999996</v>
      </c>
      <c r="D237" s="84">
        <v>976.82234045999996</v>
      </c>
      <c r="E237" s="84">
        <v>142.36459955000001</v>
      </c>
      <c r="F237" s="84">
        <v>142.36459955000001</v>
      </c>
    </row>
    <row r="238" spans="1:6" ht="12.75" customHeight="1" x14ac:dyDescent="0.2">
      <c r="A238" s="83" t="s">
        <v>163</v>
      </c>
      <c r="B238" s="83">
        <v>14</v>
      </c>
      <c r="C238" s="84">
        <v>1000.63803505</v>
      </c>
      <c r="D238" s="84">
        <v>992.50349343000005</v>
      </c>
      <c r="E238" s="84">
        <v>144.65001111000001</v>
      </c>
      <c r="F238" s="84">
        <v>144.65001111000001</v>
      </c>
    </row>
    <row r="239" spans="1:6" ht="12.75" customHeight="1" x14ac:dyDescent="0.2">
      <c r="A239" s="83" t="s">
        <v>163</v>
      </c>
      <c r="B239" s="83">
        <v>15</v>
      </c>
      <c r="C239" s="84">
        <v>1020.4907449900001</v>
      </c>
      <c r="D239" s="84">
        <v>1012.21538945</v>
      </c>
      <c r="E239" s="84">
        <v>147.52287351999999</v>
      </c>
      <c r="F239" s="84">
        <v>147.52287351999999</v>
      </c>
    </row>
    <row r="240" spans="1:6" ht="12.75" customHeight="1" x14ac:dyDescent="0.2">
      <c r="A240" s="83" t="s">
        <v>163</v>
      </c>
      <c r="B240" s="83">
        <v>16</v>
      </c>
      <c r="C240" s="84">
        <v>1025.917426</v>
      </c>
      <c r="D240" s="84">
        <v>1017.59593954</v>
      </c>
      <c r="E240" s="84">
        <v>148.30704872000001</v>
      </c>
      <c r="F240" s="84">
        <v>148.30704872000001</v>
      </c>
    </row>
    <row r="241" spans="1:6" ht="12.75" customHeight="1" x14ac:dyDescent="0.2">
      <c r="A241" s="83" t="s">
        <v>163</v>
      </c>
      <c r="B241" s="83">
        <v>17</v>
      </c>
      <c r="C241" s="84">
        <v>1026.1991717000001</v>
      </c>
      <c r="D241" s="84">
        <v>1017.70438712</v>
      </c>
      <c r="E241" s="84">
        <v>148.32285415000001</v>
      </c>
      <c r="F241" s="84">
        <v>148.32285415000001</v>
      </c>
    </row>
    <row r="242" spans="1:6" ht="12.75" customHeight="1" x14ac:dyDescent="0.2">
      <c r="A242" s="83" t="s">
        <v>163</v>
      </c>
      <c r="B242" s="83">
        <v>18</v>
      </c>
      <c r="C242" s="84">
        <v>1010.82740584</v>
      </c>
      <c r="D242" s="84">
        <v>1002.6538818400001</v>
      </c>
      <c r="E242" s="84">
        <v>146.12935481</v>
      </c>
      <c r="F242" s="84">
        <v>146.12935481</v>
      </c>
    </row>
    <row r="243" spans="1:6" ht="12.75" customHeight="1" x14ac:dyDescent="0.2">
      <c r="A243" s="83" t="s">
        <v>163</v>
      </c>
      <c r="B243" s="83">
        <v>19</v>
      </c>
      <c r="C243" s="84">
        <v>980.89936483999998</v>
      </c>
      <c r="D243" s="84">
        <v>972.88247256</v>
      </c>
      <c r="E243" s="84">
        <v>141.79039308</v>
      </c>
      <c r="F243" s="84">
        <v>141.79039308</v>
      </c>
    </row>
    <row r="244" spans="1:6" ht="12.75" customHeight="1" x14ac:dyDescent="0.2">
      <c r="A244" s="83" t="s">
        <v>163</v>
      </c>
      <c r="B244" s="83">
        <v>20</v>
      </c>
      <c r="C244" s="84">
        <v>977.52902631999996</v>
      </c>
      <c r="D244" s="84">
        <v>969.59581609999998</v>
      </c>
      <c r="E244" s="84">
        <v>141.31138730999999</v>
      </c>
      <c r="F244" s="84">
        <v>141.31138730999999</v>
      </c>
    </row>
    <row r="245" spans="1:6" ht="12.75" customHeight="1" x14ac:dyDescent="0.2">
      <c r="A245" s="83" t="s">
        <v>163</v>
      </c>
      <c r="B245" s="83">
        <v>21</v>
      </c>
      <c r="C245" s="84">
        <v>990.54016434000005</v>
      </c>
      <c r="D245" s="84">
        <v>982.47124123000003</v>
      </c>
      <c r="E245" s="84">
        <v>143.18788488000001</v>
      </c>
      <c r="F245" s="84">
        <v>143.18788488000001</v>
      </c>
    </row>
    <row r="246" spans="1:6" ht="12.75" customHeight="1" x14ac:dyDescent="0.2">
      <c r="A246" s="83" t="s">
        <v>163</v>
      </c>
      <c r="B246" s="83">
        <v>22</v>
      </c>
      <c r="C246" s="84">
        <v>1011.2825878</v>
      </c>
      <c r="D246" s="84">
        <v>1003.0851214100001</v>
      </c>
      <c r="E246" s="84">
        <v>146.19220478</v>
      </c>
      <c r="F246" s="84">
        <v>146.19220478</v>
      </c>
    </row>
    <row r="247" spans="1:6" ht="12.75" customHeight="1" x14ac:dyDescent="0.2">
      <c r="A247" s="83" t="s">
        <v>163</v>
      </c>
      <c r="B247" s="83">
        <v>23</v>
      </c>
      <c r="C247" s="84">
        <v>1034.1182699399999</v>
      </c>
      <c r="D247" s="84">
        <v>1026.0623533999999</v>
      </c>
      <c r="E247" s="84">
        <v>149.54096565</v>
      </c>
      <c r="F247" s="84">
        <v>149.54096565</v>
      </c>
    </row>
    <row r="248" spans="1:6" ht="12.75" customHeight="1" x14ac:dyDescent="0.2">
      <c r="A248" s="83" t="s">
        <v>163</v>
      </c>
      <c r="B248" s="83">
        <v>24</v>
      </c>
      <c r="C248" s="84">
        <v>1044.2423976600001</v>
      </c>
      <c r="D248" s="84">
        <v>1036.02695887</v>
      </c>
      <c r="E248" s="84">
        <v>150.99323287000001</v>
      </c>
      <c r="F248" s="84">
        <v>150.99323287000001</v>
      </c>
    </row>
    <row r="249" spans="1:6" ht="12.75" customHeight="1" x14ac:dyDescent="0.2">
      <c r="A249" s="83" t="s">
        <v>164</v>
      </c>
      <c r="B249" s="83">
        <v>1</v>
      </c>
      <c r="C249" s="84">
        <v>990.16180070999997</v>
      </c>
      <c r="D249" s="84">
        <v>982.36210752</v>
      </c>
      <c r="E249" s="84">
        <v>143.17197945000001</v>
      </c>
      <c r="F249" s="84">
        <v>143.17197945000001</v>
      </c>
    </row>
    <row r="250" spans="1:6" ht="12.75" customHeight="1" x14ac:dyDescent="0.2">
      <c r="A250" s="83" t="s">
        <v>164</v>
      </c>
      <c r="B250" s="83">
        <v>2</v>
      </c>
      <c r="C250" s="84">
        <v>1006.43070683</v>
      </c>
      <c r="D250" s="84">
        <v>998.31859224000004</v>
      </c>
      <c r="E250" s="84">
        <v>145.49751856</v>
      </c>
      <c r="F250" s="84">
        <v>145.49751856</v>
      </c>
    </row>
    <row r="251" spans="1:6" ht="12.75" customHeight="1" x14ac:dyDescent="0.2">
      <c r="A251" s="83" t="s">
        <v>164</v>
      </c>
      <c r="B251" s="83">
        <v>3</v>
      </c>
      <c r="C251" s="84">
        <v>1027.3656965600001</v>
      </c>
      <c r="D251" s="84">
        <v>1019.22482652</v>
      </c>
      <c r="E251" s="84">
        <v>148.5444469</v>
      </c>
      <c r="F251" s="84">
        <v>148.5444469</v>
      </c>
    </row>
    <row r="252" spans="1:6" ht="12.75" customHeight="1" x14ac:dyDescent="0.2">
      <c r="A252" s="83" t="s">
        <v>164</v>
      </c>
      <c r="B252" s="83">
        <v>4</v>
      </c>
      <c r="C252" s="84">
        <v>1031.8003966000001</v>
      </c>
      <c r="D252" s="84">
        <v>1023.48820562</v>
      </c>
      <c r="E252" s="84">
        <v>149.16580273</v>
      </c>
      <c r="F252" s="84">
        <v>149.16580273</v>
      </c>
    </row>
    <row r="253" spans="1:6" ht="12.75" customHeight="1" x14ac:dyDescent="0.2">
      <c r="A253" s="83" t="s">
        <v>164</v>
      </c>
      <c r="B253" s="83">
        <v>5</v>
      </c>
      <c r="C253" s="84">
        <v>1024.0109827799999</v>
      </c>
      <c r="D253" s="84">
        <v>1015.8075457</v>
      </c>
      <c r="E253" s="84">
        <v>148.04640361</v>
      </c>
      <c r="F253" s="84">
        <v>148.04640361</v>
      </c>
    </row>
    <row r="254" spans="1:6" ht="12.75" customHeight="1" x14ac:dyDescent="0.2">
      <c r="A254" s="83" t="s">
        <v>164</v>
      </c>
      <c r="B254" s="83">
        <v>6</v>
      </c>
      <c r="C254" s="84">
        <v>1008.35260505</v>
      </c>
      <c r="D254" s="84">
        <v>1000.1478605999999</v>
      </c>
      <c r="E254" s="84">
        <v>145.76412083</v>
      </c>
      <c r="F254" s="84">
        <v>145.76412083</v>
      </c>
    </row>
    <row r="255" spans="1:6" ht="12.75" customHeight="1" x14ac:dyDescent="0.2">
      <c r="A255" s="83" t="s">
        <v>164</v>
      </c>
      <c r="B255" s="83">
        <v>7</v>
      </c>
      <c r="C255" s="84">
        <v>988.19257584000002</v>
      </c>
      <c r="D255" s="84">
        <v>980.14152980999995</v>
      </c>
      <c r="E255" s="84">
        <v>142.84834674000001</v>
      </c>
      <c r="F255" s="84">
        <v>142.84834674000001</v>
      </c>
    </row>
    <row r="256" spans="1:6" ht="12.75" customHeight="1" x14ac:dyDescent="0.2">
      <c r="A256" s="83" t="s">
        <v>164</v>
      </c>
      <c r="B256" s="83">
        <v>8</v>
      </c>
      <c r="C256" s="84">
        <v>1013.54054486</v>
      </c>
      <c r="D256" s="84">
        <v>1005.37066035</v>
      </c>
      <c r="E256" s="84">
        <v>146.5253051</v>
      </c>
      <c r="F256" s="84">
        <v>146.5253051</v>
      </c>
    </row>
    <row r="257" spans="1:6" ht="12.75" customHeight="1" x14ac:dyDescent="0.2">
      <c r="A257" s="83" t="s">
        <v>164</v>
      </c>
      <c r="B257" s="83">
        <v>9</v>
      </c>
      <c r="C257" s="84">
        <v>989.33005322999998</v>
      </c>
      <c r="D257" s="84">
        <v>981.47657684000001</v>
      </c>
      <c r="E257" s="84">
        <v>143.04291993000001</v>
      </c>
      <c r="F257" s="84">
        <v>143.04291993000001</v>
      </c>
    </row>
    <row r="258" spans="1:6" ht="12.75" customHeight="1" x14ac:dyDescent="0.2">
      <c r="A258" s="83" t="s">
        <v>164</v>
      </c>
      <c r="B258" s="83">
        <v>10</v>
      </c>
      <c r="C258" s="84">
        <v>976.25870941999995</v>
      </c>
      <c r="D258" s="84">
        <v>968.68385103000003</v>
      </c>
      <c r="E258" s="84">
        <v>141.17847517999999</v>
      </c>
      <c r="F258" s="84">
        <v>141.17847517999999</v>
      </c>
    </row>
    <row r="259" spans="1:6" ht="12.75" customHeight="1" x14ac:dyDescent="0.2">
      <c r="A259" s="83" t="s">
        <v>164</v>
      </c>
      <c r="B259" s="83">
        <v>11</v>
      </c>
      <c r="C259" s="84">
        <v>974.75895737999997</v>
      </c>
      <c r="D259" s="84">
        <v>967.03246124999998</v>
      </c>
      <c r="E259" s="84">
        <v>140.93779738999999</v>
      </c>
      <c r="F259" s="84">
        <v>140.93779738999999</v>
      </c>
    </row>
    <row r="260" spans="1:6" ht="12.75" customHeight="1" x14ac:dyDescent="0.2">
      <c r="A260" s="83" t="s">
        <v>164</v>
      </c>
      <c r="B260" s="83">
        <v>12</v>
      </c>
      <c r="C260" s="84">
        <v>983.46670426000003</v>
      </c>
      <c r="D260" s="84">
        <v>975.50885875999995</v>
      </c>
      <c r="E260" s="84">
        <v>142.17316934999999</v>
      </c>
      <c r="F260" s="84">
        <v>142.17316934999999</v>
      </c>
    </row>
    <row r="261" spans="1:6" ht="12.75" customHeight="1" x14ac:dyDescent="0.2">
      <c r="A261" s="83" t="s">
        <v>164</v>
      </c>
      <c r="B261" s="83">
        <v>13</v>
      </c>
      <c r="C261" s="84">
        <v>995.68109100000004</v>
      </c>
      <c r="D261" s="84">
        <v>987.63805549999995</v>
      </c>
      <c r="E261" s="84">
        <v>143.94090967</v>
      </c>
      <c r="F261" s="84">
        <v>143.94090967</v>
      </c>
    </row>
    <row r="262" spans="1:6" ht="12.75" customHeight="1" x14ac:dyDescent="0.2">
      <c r="A262" s="83" t="s">
        <v>164</v>
      </c>
      <c r="B262" s="83">
        <v>14</v>
      </c>
      <c r="C262" s="84">
        <v>1014.77814801</v>
      </c>
      <c r="D262" s="84">
        <v>1006.36909532</v>
      </c>
      <c r="E262" s="84">
        <v>146.67081958</v>
      </c>
      <c r="F262" s="84">
        <v>146.67081958</v>
      </c>
    </row>
    <row r="263" spans="1:6" ht="12.75" customHeight="1" x14ac:dyDescent="0.2">
      <c r="A263" s="83" t="s">
        <v>164</v>
      </c>
      <c r="B263" s="83">
        <v>15</v>
      </c>
      <c r="C263" s="84">
        <v>1025.03887119</v>
      </c>
      <c r="D263" s="84">
        <v>1016.54807698</v>
      </c>
      <c r="E263" s="84">
        <v>148.15433053999999</v>
      </c>
      <c r="F263" s="84">
        <v>148.15433053999999</v>
      </c>
    </row>
    <row r="264" spans="1:6" ht="12.75" customHeight="1" x14ac:dyDescent="0.2">
      <c r="A264" s="83" t="s">
        <v>164</v>
      </c>
      <c r="B264" s="83">
        <v>16</v>
      </c>
      <c r="C264" s="84">
        <v>1032.9186500000001</v>
      </c>
      <c r="D264" s="84">
        <v>1024.0435501300001</v>
      </c>
      <c r="E264" s="84">
        <v>149.24674006999999</v>
      </c>
      <c r="F264" s="84">
        <v>149.24674006999999</v>
      </c>
    </row>
    <row r="265" spans="1:6" ht="12.75" customHeight="1" x14ac:dyDescent="0.2">
      <c r="A265" s="83" t="s">
        <v>164</v>
      </c>
      <c r="B265" s="83">
        <v>17</v>
      </c>
      <c r="C265" s="84">
        <v>1029.88096722</v>
      </c>
      <c r="D265" s="84">
        <v>1020.95478609</v>
      </c>
      <c r="E265" s="84">
        <v>148.79657566</v>
      </c>
      <c r="F265" s="84">
        <v>148.79657566</v>
      </c>
    </row>
    <row r="266" spans="1:6" ht="12.75" customHeight="1" x14ac:dyDescent="0.2">
      <c r="A266" s="83" t="s">
        <v>164</v>
      </c>
      <c r="B266" s="83">
        <v>18</v>
      </c>
      <c r="C266" s="84">
        <v>1017.53072149</v>
      </c>
      <c r="D266" s="84">
        <v>1008.79890287</v>
      </c>
      <c r="E266" s="84">
        <v>147.02494598000001</v>
      </c>
      <c r="F266" s="84">
        <v>147.02494598000001</v>
      </c>
    </row>
    <row r="267" spans="1:6" ht="12.75" customHeight="1" x14ac:dyDescent="0.2">
      <c r="A267" s="83" t="s">
        <v>164</v>
      </c>
      <c r="B267" s="83">
        <v>19</v>
      </c>
      <c r="C267" s="84">
        <v>981.50946254999997</v>
      </c>
      <c r="D267" s="84">
        <v>973.40456859999995</v>
      </c>
      <c r="E267" s="84">
        <v>141.86648468999999</v>
      </c>
      <c r="F267" s="84">
        <v>141.86648468999999</v>
      </c>
    </row>
    <row r="268" spans="1:6" ht="12.75" customHeight="1" x14ac:dyDescent="0.2">
      <c r="A268" s="83" t="s">
        <v>164</v>
      </c>
      <c r="B268" s="83">
        <v>20</v>
      </c>
      <c r="C268" s="84">
        <v>976.04484477999995</v>
      </c>
      <c r="D268" s="84">
        <v>968.19038092000005</v>
      </c>
      <c r="E268" s="84">
        <v>141.10655557999999</v>
      </c>
      <c r="F268" s="84">
        <v>141.10655557999999</v>
      </c>
    </row>
    <row r="269" spans="1:6" ht="12.75" customHeight="1" x14ac:dyDescent="0.2">
      <c r="A269" s="83" t="s">
        <v>164</v>
      </c>
      <c r="B269" s="83">
        <v>21</v>
      </c>
      <c r="C269" s="84">
        <v>988.44715711000003</v>
      </c>
      <c r="D269" s="84">
        <v>980.58710150000002</v>
      </c>
      <c r="E269" s="84">
        <v>142.91328551000001</v>
      </c>
      <c r="F269" s="84">
        <v>142.91328551000001</v>
      </c>
    </row>
    <row r="270" spans="1:6" ht="12.75" customHeight="1" x14ac:dyDescent="0.2">
      <c r="A270" s="83" t="s">
        <v>164</v>
      </c>
      <c r="B270" s="83">
        <v>22</v>
      </c>
      <c r="C270" s="84">
        <v>1007.11503868</v>
      </c>
      <c r="D270" s="84">
        <v>998.85593840000001</v>
      </c>
      <c r="E270" s="84">
        <v>145.57583277000001</v>
      </c>
      <c r="F270" s="84">
        <v>145.57583277000001</v>
      </c>
    </row>
    <row r="271" spans="1:6" ht="12.75" customHeight="1" x14ac:dyDescent="0.2">
      <c r="A271" s="83" t="s">
        <v>164</v>
      </c>
      <c r="B271" s="83">
        <v>23</v>
      </c>
      <c r="C271" s="84">
        <v>1027.18286777</v>
      </c>
      <c r="D271" s="84">
        <v>1018.81960974</v>
      </c>
      <c r="E271" s="84">
        <v>148.48538955999999</v>
      </c>
      <c r="F271" s="84">
        <v>148.48538955999999</v>
      </c>
    </row>
    <row r="272" spans="1:6" ht="12.75" customHeight="1" x14ac:dyDescent="0.2">
      <c r="A272" s="83" t="s">
        <v>164</v>
      </c>
      <c r="B272" s="83">
        <v>24</v>
      </c>
      <c r="C272" s="84">
        <v>1038.1266750899999</v>
      </c>
      <c r="D272" s="84">
        <v>1029.8082989300001</v>
      </c>
      <c r="E272" s="84">
        <v>150.08690938000001</v>
      </c>
      <c r="F272" s="84">
        <v>150.08690938000001</v>
      </c>
    </row>
    <row r="273" spans="1:6" ht="12.75" customHeight="1" x14ac:dyDescent="0.2">
      <c r="A273" s="83" t="s">
        <v>165</v>
      </c>
      <c r="B273" s="83">
        <v>1</v>
      </c>
      <c r="C273" s="84">
        <v>1004.61119755</v>
      </c>
      <c r="D273" s="84">
        <v>996.53610762000005</v>
      </c>
      <c r="E273" s="84">
        <v>145.23773467000001</v>
      </c>
      <c r="F273" s="84">
        <v>145.23773467000001</v>
      </c>
    </row>
    <row r="274" spans="1:6" ht="12.75" customHeight="1" x14ac:dyDescent="0.2">
      <c r="A274" s="83" t="s">
        <v>165</v>
      </c>
      <c r="B274" s="83">
        <v>2</v>
      </c>
      <c r="C274" s="84">
        <v>1050.06139091</v>
      </c>
      <c r="D274" s="84">
        <v>1041.4934108299999</v>
      </c>
      <c r="E274" s="84">
        <v>151.78992762999999</v>
      </c>
      <c r="F274" s="84">
        <v>151.78992762999999</v>
      </c>
    </row>
    <row r="275" spans="1:6" ht="12.75" customHeight="1" x14ac:dyDescent="0.2">
      <c r="A275" s="83" t="s">
        <v>165</v>
      </c>
      <c r="B275" s="83">
        <v>3</v>
      </c>
      <c r="C275" s="84">
        <v>1064.7722314299999</v>
      </c>
      <c r="D275" s="84">
        <v>1056.2446305399999</v>
      </c>
      <c r="E275" s="84">
        <v>153.93980832</v>
      </c>
      <c r="F275" s="84">
        <v>153.93980832</v>
      </c>
    </row>
    <row r="276" spans="1:6" ht="12.75" customHeight="1" x14ac:dyDescent="0.2">
      <c r="A276" s="83" t="s">
        <v>165</v>
      </c>
      <c r="B276" s="83">
        <v>4</v>
      </c>
      <c r="C276" s="84">
        <v>1068.6527797599999</v>
      </c>
      <c r="D276" s="84">
        <v>1059.6607539199999</v>
      </c>
      <c r="E276" s="84">
        <v>154.43768292999999</v>
      </c>
      <c r="F276" s="84">
        <v>154.43768292999999</v>
      </c>
    </row>
    <row r="277" spans="1:6" ht="12.75" customHeight="1" x14ac:dyDescent="0.2">
      <c r="A277" s="83" t="s">
        <v>165</v>
      </c>
      <c r="B277" s="83">
        <v>5</v>
      </c>
      <c r="C277" s="84">
        <v>1089.3728965099999</v>
      </c>
      <c r="D277" s="84">
        <v>1080.4080584200001</v>
      </c>
      <c r="E277" s="84">
        <v>157.46144842999999</v>
      </c>
      <c r="F277" s="84">
        <v>157.46144842999999</v>
      </c>
    </row>
    <row r="278" spans="1:6" ht="12.75" customHeight="1" x14ac:dyDescent="0.2">
      <c r="A278" s="83" t="s">
        <v>165</v>
      </c>
      <c r="B278" s="83">
        <v>6</v>
      </c>
      <c r="C278" s="84">
        <v>1080.1922345600001</v>
      </c>
      <c r="D278" s="84">
        <v>1071.4824943799999</v>
      </c>
      <c r="E278" s="84">
        <v>156.16061378000001</v>
      </c>
      <c r="F278" s="84">
        <v>156.16061378000001</v>
      </c>
    </row>
    <row r="279" spans="1:6" ht="12.75" customHeight="1" x14ac:dyDescent="0.2">
      <c r="A279" s="83" t="s">
        <v>165</v>
      </c>
      <c r="B279" s="83">
        <v>7</v>
      </c>
      <c r="C279" s="84">
        <v>1052.4100309800001</v>
      </c>
      <c r="D279" s="84">
        <v>1043.8820951</v>
      </c>
      <c r="E279" s="84">
        <v>152.13806062</v>
      </c>
      <c r="F279" s="84">
        <v>152.13806062</v>
      </c>
    </row>
    <row r="280" spans="1:6" ht="12.75" customHeight="1" x14ac:dyDescent="0.2">
      <c r="A280" s="83" t="s">
        <v>165</v>
      </c>
      <c r="B280" s="83">
        <v>8</v>
      </c>
      <c r="C280" s="84">
        <v>1012.5856268</v>
      </c>
      <c r="D280" s="84">
        <v>1004.39452477</v>
      </c>
      <c r="E280" s="84">
        <v>146.38304059000001</v>
      </c>
      <c r="F280" s="84">
        <v>146.38304059000001</v>
      </c>
    </row>
    <row r="281" spans="1:6" ht="12.75" customHeight="1" x14ac:dyDescent="0.2">
      <c r="A281" s="83" t="s">
        <v>165</v>
      </c>
      <c r="B281" s="83">
        <v>9</v>
      </c>
      <c r="C281" s="84">
        <v>981.29440574</v>
      </c>
      <c r="D281" s="84">
        <v>973.49123126999996</v>
      </c>
      <c r="E281" s="84">
        <v>141.87911513</v>
      </c>
      <c r="F281" s="84">
        <v>141.87911513</v>
      </c>
    </row>
    <row r="282" spans="1:6" ht="12.75" customHeight="1" x14ac:dyDescent="0.2">
      <c r="A282" s="83" t="s">
        <v>165</v>
      </c>
      <c r="B282" s="83">
        <v>10</v>
      </c>
      <c r="C282" s="84">
        <v>975.34663539999997</v>
      </c>
      <c r="D282" s="84">
        <v>967.63911144999997</v>
      </c>
      <c r="E282" s="84">
        <v>141.02621214999999</v>
      </c>
      <c r="F282" s="84">
        <v>141.02621214999999</v>
      </c>
    </row>
    <row r="283" spans="1:6" ht="12.75" customHeight="1" x14ac:dyDescent="0.2">
      <c r="A283" s="83" t="s">
        <v>165</v>
      </c>
      <c r="B283" s="83">
        <v>11</v>
      </c>
      <c r="C283" s="84">
        <v>977.21254762000001</v>
      </c>
      <c r="D283" s="84">
        <v>969.44064232000005</v>
      </c>
      <c r="E283" s="84">
        <v>141.28877188999999</v>
      </c>
      <c r="F283" s="84">
        <v>141.28877188999999</v>
      </c>
    </row>
    <row r="284" spans="1:6" ht="12.75" customHeight="1" x14ac:dyDescent="0.2">
      <c r="A284" s="83" t="s">
        <v>165</v>
      </c>
      <c r="B284" s="83">
        <v>12</v>
      </c>
      <c r="C284" s="84">
        <v>987.54774670999996</v>
      </c>
      <c r="D284" s="84">
        <v>979.28850691000002</v>
      </c>
      <c r="E284" s="84">
        <v>142.72402499</v>
      </c>
      <c r="F284" s="84">
        <v>142.72402499</v>
      </c>
    </row>
    <row r="285" spans="1:6" ht="12.75" customHeight="1" x14ac:dyDescent="0.2">
      <c r="A285" s="83" t="s">
        <v>165</v>
      </c>
      <c r="B285" s="83">
        <v>13</v>
      </c>
      <c r="C285" s="84">
        <v>1008.67988959</v>
      </c>
      <c r="D285" s="84">
        <v>1000.2320703</v>
      </c>
      <c r="E285" s="84">
        <v>145.77639377</v>
      </c>
      <c r="F285" s="84">
        <v>145.77639377</v>
      </c>
    </row>
    <row r="286" spans="1:6" ht="12.75" customHeight="1" x14ac:dyDescent="0.2">
      <c r="A286" s="83" t="s">
        <v>165</v>
      </c>
      <c r="B286" s="83">
        <v>14</v>
      </c>
      <c r="C286" s="84">
        <v>1025.70108147</v>
      </c>
      <c r="D286" s="84">
        <v>1017.04938721</v>
      </c>
      <c r="E286" s="84">
        <v>148.22739278</v>
      </c>
      <c r="F286" s="84">
        <v>148.22739278</v>
      </c>
    </row>
    <row r="287" spans="1:6" ht="12.75" customHeight="1" x14ac:dyDescent="0.2">
      <c r="A287" s="83" t="s">
        <v>165</v>
      </c>
      <c r="B287" s="83">
        <v>15</v>
      </c>
      <c r="C287" s="84">
        <v>1041.36517415</v>
      </c>
      <c r="D287" s="84">
        <v>1032.2839667400001</v>
      </c>
      <c r="E287" s="84">
        <v>150.44771957</v>
      </c>
      <c r="F287" s="84">
        <v>150.44771957</v>
      </c>
    </row>
    <row r="288" spans="1:6" ht="12.75" customHeight="1" x14ac:dyDescent="0.2">
      <c r="A288" s="83" t="s">
        <v>165</v>
      </c>
      <c r="B288" s="83">
        <v>16</v>
      </c>
      <c r="C288" s="84">
        <v>1048.2858364199999</v>
      </c>
      <c r="D288" s="84">
        <v>1038.84114937</v>
      </c>
      <c r="E288" s="84">
        <v>151.40338023000001</v>
      </c>
      <c r="F288" s="84">
        <v>151.40338023000001</v>
      </c>
    </row>
    <row r="289" spans="1:6" ht="12.75" customHeight="1" x14ac:dyDescent="0.2">
      <c r="A289" s="83" t="s">
        <v>165</v>
      </c>
      <c r="B289" s="83">
        <v>17</v>
      </c>
      <c r="C289" s="84">
        <v>1041.68055914</v>
      </c>
      <c r="D289" s="84">
        <v>1032.58366039</v>
      </c>
      <c r="E289" s="84">
        <v>150.49139769999999</v>
      </c>
      <c r="F289" s="84">
        <v>150.49139769999999</v>
      </c>
    </row>
    <row r="290" spans="1:6" ht="12.75" customHeight="1" x14ac:dyDescent="0.2">
      <c r="A290" s="83" t="s">
        <v>165</v>
      </c>
      <c r="B290" s="83">
        <v>18</v>
      </c>
      <c r="C290" s="84">
        <v>1023.56451473</v>
      </c>
      <c r="D290" s="84">
        <v>1014.79719514</v>
      </c>
      <c r="E290" s="84">
        <v>147.89915252</v>
      </c>
      <c r="F290" s="84">
        <v>147.89915252</v>
      </c>
    </row>
    <row r="291" spans="1:6" ht="12.75" customHeight="1" x14ac:dyDescent="0.2">
      <c r="A291" s="83" t="s">
        <v>165</v>
      </c>
      <c r="B291" s="83">
        <v>19</v>
      </c>
      <c r="C291" s="84">
        <v>991.73561060999998</v>
      </c>
      <c r="D291" s="84">
        <v>983.64396695000005</v>
      </c>
      <c r="E291" s="84">
        <v>143.35880094000001</v>
      </c>
      <c r="F291" s="84">
        <v>143.35880094000001</v>
      </c>
    </row>
    <row r="292" spans="1:6" ht="12.75" customHeight="1" x14ac:dyDescent="0.2">
      <c r="A292" s="83" t="s">
        <v>165</v>
      </c>
      <c r="B292" s="83">
        <v>20</v>
      </c>
      <c r="C292" s="84">
        <v>983.75242767999998</v>
      </c>
      <c r="D292" s="84">
        <v>975.63077012999997</v>
      </c>
      <c r="E292" s="84">
        <v>142.19093702999999</v>
      </c>
      <c r="F292" s="84">
        <v>142.19093702999999</v>
      </c>
    </row>
    <row r="293" spans="1:6" ht="12.75" customHeight="1" x14ac:dyDescent="0.2">
      <c r="A293" s="83" t="s">
        <v>165</v>
      </c>
      <c r="B293" s="83">
        <v>21</v>
      </c>
      <c r="C293" s="84">
        <v>983.52287765999995</v>
      </c>
      <c r="D293" s="84">
        <v>975.56659332000004</v>
      </c>
      <c r="E293" s="84">
        <v>142.18158374000001</v>
      </c>
      <c r="F293" s="84">
        <v>142.18158374000001</v>
      </c>
    </row>
    <row r="294" spans="1:6" ht="12.75" customHeight="1" x14ac:dyDescent="0.2">
      <c r="A294" s="83" t="s">
        <v>165</v>
      </c>
      <c r="B294" s="83">
        <v>22</v>
      </c>
      <c r="C294" s="84">
        <v>1005.10099789</v>
      </c>
      <c r="D294" s="84">
        <v>996.94017084999996</v>
      </c>
      <c r="E294" s="84">
        <v>145.29662388</v>
      </c>
      <c r="F294" s="84">
        <v>145.29662388</v>
      </c>
    </row>
    <row r="295" spans="1:6" ht="12.75" customHeight="1" x14ac:dyDescent="0.2">
      <c r="A295" s="83" t="s">
        <v>165</v>
      </c>
      <c r="B295" s="83">
        <v>23</v>
      </c>
      <c r="C295" s="84">
        <v>1024.77066429</v>
      </c>
      <c r="D295" s="84">
        <v>1016.42704627</v>
      </c>
      <c r="E295" s="84">
        <v>148.13669121000001</v>
      </c>
      <c r="F295" s="84">
        <v>148.13669121000001</v>
      </c>
    </row>
    <row r="296" spans="1:6" ht="12.75" customHeight="1" x14ac:dyDescent="0.2">
      <c r="A296" s="83" t="s">
        <v>165</v>
      </c>
      <c r="B296" s="83">
        <v>24</v>
      </c>
      <c r="C296" s="84">
        <v>1037.6494863400001</v>
      </c>
      <c r="D296" s="84">
        <v>1029.11981543</v>
      </c>
      <c r="E296" s="84">
        <v>149.98656803</v>
      </c>
      <c r="F296" s="84">
        <v>149.98656803</v>
      </c>
    </row>
    <row r="297" spans="1:6" ht="12.75" customHeight="1" x14ac:dyDescent="0.2">
      <c r="A297" s="83" t="s">
        <v>166</v>
      </c>
      <c r="B297" s="83">
        <v>1</v>
      </c>
      <c r="C297" s="84">
        <v>1049.5462056199999</v>
      </c>
      <c r="D297" s="84">
        <v>1041.08112065</v>
      </c>
      <c r="E297" s="84">
        <v>151.7298394</v>
      </c>
      <c r="F297" s="84">
        <v>151.7298394</v>
      </c>
    </row>
    <row r="298" spans="1:6" ht="12.75" customHeight="1" x14ac:dyDescent="0.2">
      <c r="A298" s="83" t="s">
        <v>166</v>
      </c>
      <c r="B298" s="83">
        <v>2</v>
      </c>
      <c r="C298" s="84">
        <v>1071.4768983500001</v>
      </c>
      <c r="D298" s="84">
        <v>1062.4154730800001</v>
      </c>
      <c r="E298" s="84">
        <v>154.83916278000001</v>
      </c>
      <c r="F298" s="84">
        <v>154.83916278000001</v>
      </c>
    </row>
    <row r="299" spans="1:6" ht="12.75" customHeight="1" x14ac:dyDescent="0.2">
      <c r="A299" s="83" t="s">
        <v>166</v>
      </c>
      <c r="B299" s="83">
        <v>3</v>
      </c>
      <c r="C299" s="84">
        <v>1075.655802</v>
      </c>
      <c r="D299" s="84">
        <v>1066.70570015</v>
      </c>
      <c r="E299" s="84">
        <v>155.46443151</v>
      </c>
      <c r="F299" s="84">
        <v>155.46443151</v>
      </c>
    </row>
    <row r="300" spans="1:6" ht="12.75" customHeight="1" x14ac:dyDescent="0.2">
      <c r="A300" s="83" t="s">
        <v>166</v>
      </c>
      <c r="B300" s="83">
        <v>4</v>
      </c>
      <c r="C300" s="84">
        <v>1078.6851644999999</v>
      </c>
      <c r="D300" s="84">
        <v>1069.7738869899999</v>
      </c>
      <c r="E300" s="84">
        <v>155.91159694999999</v>
      </c>
      <c r="F300" s="84">
        <v>155.91159694999999</v>
      </c>
    </row>
    <row r="301" spans="1:6" ht="12.75" customHeight="1" x14ac:dyDescent="0.2">
      <c r="A301" s="83" t="s">
        <v>166</v>
      </c>
      <c r="B301" s="83">
        <v>5</v>
      </c>
      <c r="C301" s="84">
        <v>1080.6208914199999</v>
      </c>
      <c r="D301" s="84">
        <v>1071.61354826</v>
      </c>
      <c r="E301" s="84">
        <v>156.17971391</v>
      </c>
      <c r="F301" s="84">
        <v>156.17971391</v>
      </c>
    </row>
    <row r="302" spans="1:6" ht="12.75" customHeight="1" x14ac:dyDescent="0.2">
      <c r="A302" s="83" t="s">
        <v>166</v>
      </c>
      <c r="B302" s="83">
        <v>6</v>
      </c>
      <c r="C302" s="84">
        <v>1064.5677760399999</v>
      </c>
      <c r="D302" s="84">
        <v>1055.6448377199999</v>
      </c>
      <c r="E302" s="84">
        <v>153.85239297999999</v>
      </c>
      <c r="F302" s="84">
        <v>153.85239297999999</v>
      </c>
    </row>
    <row r="303" spans="1:6" ht="12.75" customHeight="1" x14ac:dyDescent="0.2">
      <c r="A303" s="83" t="s">
        <v>166</v>
      </c>
      <c r="B303" s="83">
        <v>7</v>
      </c>
      <c r="C303" s="84">
        <v>1037.64893418</v>
      </c>
      <c r="D303" s="84">
        <v>1029.00726319</v>
      </c>
      <c r="E303" s="84">
        <v>149.97016436999999</v>
      </c>
      <c r="F303" s="84">
        <v>149.97016436999999</v>
      </c>
    </row>
    <row r="304" spans="1:6" ht="12.75" customHeight="1" x14ac:dyDescent="0.2">
      <c r="A304" s="83" t="s">
        <v>166</v>
      </c>
      <c r="B304" s="83">
        <v>8</v>
      </c>
      <c r="C304" s="84">
        <v>1023.23156643</v>
      </c>
      <c r="D304" s="84">
        <v>1014.61872162</v>
      </c>
      <c r="E304" s="84">
        <v>147.87314133000001</v>
      </c>
      <c r="F304" s="84">
        <v>147.87314133000001</v>
      </c>
    </row>
    <row r="305" spans="1:6" ht="12.75" customHeight="1" x14ac:dyDescent="0.2">
      <c r="A305" s="83" t="s">
        <v>166</v>
      </c>
      <c r="B305" s="83">
        <v>9</v>
      </c>
      <c r="C305" s="84">
        <v>997.08159536000005</v>
      </c>
      <c r="D305" s="84">
        <v>988.59451508999996</v>
      </c>
      <c r="E305" s="84">
        <v>144.08030654999999</v>
      </c>
      <c r="F305" s="84">
        <v>144.08030654999999</v>
      </c>
    </row>
    <row r="306" spans="1:6" ht="12.75" customHeight="1" x14ac:dyDescent="0.2">
      <c r="A306" s="83" t="s">
        <v>166</v>
      </c>
      <c r="B306" s="83">
        <v>10</v>
      </c>
      <c r="C306" s="84">
        <v>987.00798026999996</v>
      </c>
      <c r="D306" s="84">
        <v>978.75089211</v>
      </c>
      <c r="E306" s="84">
        <v>142.64567163000001</v>
      </c>
      <c r="F306" s="84">
        <v>142.64567163000001</v>
      </c>
    </row>
    <row r="307" spans="1:6" ht="12.75" customHeight="1" x14ac:dyDescent="0.2">
      <c r="A307" s="83" t="s">
        <v>166</v>
      </c>
      <c r="B307" s="83">
        <v>11</v>
      </c>
      <c r="C307" s="84">
        <v>981.76183433999995</v>
      </c>
      <c r="D307" s="84">
        <v>973.42272439999999</v>
      </c>
      <c r="E307" s="84">
        <v>141.86913077</v>
      </c>
      <c r="F307" s="84">
        <v>141.86913077</v>
      </c>
    </row>
    <row r="308" spans="1:6" ht="12.75" customHeight="1" x14ac:dyDescent="0.2">
      <c r="A308" s="83" t="s">
        <v>166</v>
      </c>
      <c r="B308" s="83">
        <v>12</v>
      </c>
      <c r="C308" s="84">
        <v>1002.72687881</v>
      </c>
      <c r="D308" s="84">
        <v>994.08088140999996</v>
      </c>
      <c r="E308" s="84">
        <v>144.87990368999999</v>
      </c>
      <c r="F308" s="84">
        <v>144.87990368999999</v>
      </c>
    </row>
    <row r="309" spans="1:6" ht="12.75" customHeight="1" x14ac:dyDescent="0.2">
      <c r="A309" s="83" t="s">
        <v>166</v>
      </c>
      <c r="B309" s="83">
        <v>13</v>
      </c>
      <c r="C309" s="84">
        <v>1015.11979737</v>
      </c>
      <c r="D309" s="84">
        <v>1006.55804271</v>
      </c>
      <c r="E309" s="84">
        <v>146.69835725999999</v>
      </c>
      <c r="F309" s="84">
        <v>146.69835725999999</v>
      </c>
    </row>
    <row r="310" spans="1:6" ht="12.75" customHeight="1" x14ac:dyDescent="0.2">
      <c r="A310" s="83" t="s">
        <v>166</v>
      </c>
      <c r="B310" s="83">
        <v>14</v>
      </c>
      <c r="C310" s="84">
        <v>1021.07408307</v>
      </c>
      <c r="D310" s="84">
        <v>1012.50741571</v>
      </c>
      <c r="E310" s="84">
        <v>147.56543418000001</v>
      </c>
      <c r="F310" s="84">
        <v>147.56543418000001</v>
      </c>
    </row>
    <row r="311" spans="1:6" ht="12.75" customHeight="1" x14ac:dyDescent="0.2">
      <c r="A311" s="83" t="s">
        <v>166</v>
      </c>
      <c r="B311" s="83">
        <v>15</v>
      </c>
      <c r="C311" s="84">
        <v>1030.6503751600001</v>
      </c>
      <c r="D311" s="84">
        <v>1021.52502772</v>
      </c>
      <c r="E311" s="84">
        <v>148.87968413999999</v>
      </c>
      <c r="F311" s="84">
        <v>148.87968413999999</v>
      </c>
    </row>
    <row r="312" spans="1:6" ht="12.75" customHeight="1" x14ac:dyDescent="0.2">
      <c r="A312" s="83" t="s">
        <v>166</v>
      </c>
      <c r="B312" s="83">
        <v>16</v>
      </c>
      <c r="C312" s="84">
        <v>1035.7772888</v>
      </c>
      <c r="D312" s="84">
        <v>1026.7775624999999</v>
      </c>
      <c r="E312" s="84">
        <v>149.64520206</v>
      </c>
      <c r="F312" s="84">
        <v>149.64520206</v>
      </c>
    </row>
    <row r="313" spans="1:6" ht="12.75" customHeight="1" x14ac:dyDescent="0.2">
      <c r="A313" s="83" t="s">
        <v>166</v>
      </c>
      <c r="B313" s="83">
        <v>17</v>
      </c>
      <c r="C313" s="84">
        <v>1031.4155406499999</v>
      </c>
      <c r="D313" s="84">
        <v>1022.92334661</v>
      </c>
      <c r="E313" s="84">
        <v>149.08347873</v>
      </c>
      <c r="F313" s="84">
        <v>149.08347873</v>
      </c>
    </row>
    <row r="314" spans="1:6" ht="12.75" customHeight="1" x14ac:dyDescent="0.2">
      <c r="A314" s="83" t="s">
        <v>166</v>
      </c>
      <c r="B314" s="83">
        <v>18</v>
      </c>
      <c r="C314" s="84">
        <v>1025.5802707099999</v>
      </c>
      <c r="D314" s="84">
        <v>1016.95551476</v>
      </c>
      <c r="E314" s="84">
        <v>148.21371156999999</v>
      </c>
      <c r="F314" s="84">
        <v>148.21371156999999</v>
      </c>
    </row>
    <row r="315" spans="1:6" ht="12.75" customHeight="1" x14ac:dyDescent="0.2">
      <c r="A315" s="83" t="s">
        <v>166</v>
      </c>
      <c r="B315" s="83">
        <v>19</v>
      </c>
      <c r="C315" s="84">
        <v>1011.21992611</v>
      </c>
      <c r="D315" s="84">
        <v>1002.7823786500001</v>
      </c>
      <c r="E315" s="84">
        <v>146.14808227</v>
      </c>
      <c r="F315" s="84">
        <v>146.14808227</v>
      </c>
    </row>
    <row r="316" spans="1:6" ht="12.75" customHeight="1" x14ac:dyDescent="0.2">
      <c r="A316" s="83" t="s">
        <v>166</v>
      </c>
      <c r="B316" s="83">
        <v>20</v>
      </c>
      <c r="C316" s="84">
        <v>996.28742656999998</v>
      </c>
      <c r="D316" s="84">
        <v>987.94699944000001</v>
      </c>
      <c r="E316" s="84">
        <v>143.98593596000001</v>
      </c>
      <c r="F316" s="84">
        <v>143.98593596000001</v>
      </c>
    </row>
    <row r="317" spans="1:6" ht="12.75" customHeight="1" x14ac:dyDescent="0.2">
      <c r="A317" s="83" t="s">
        <v>166</v>
      </c>
      <c r="B317" s="83">
        <v>21</v>
      </c>
      <c r="C317" s="84">
        <v>1004.0513383799999</v>
      </c>
      <c r="D317" s="84">
        <v>995.84373927000001</v>
      </c>
      <c r="E317" s="84">
        <v>145.13682711999999</v>
      </c>
      <c r="F317" s="84">
        <v>145.13682711999999</v>
      </c>
    </row>
    <row r="318" spans="1:6" ht="12.75" customHeight="1" x14ac:dyDescent="0.2">
      <c r="A318" s="83" t="s">
        <v>166</v>
      </c>
      <c r="B318" s="83">
        <v>22</v>
      </c>
      <c r="C318" s="84">
        <v>1030.59129231</v>
      </c>
      <c r="D318" s="84">
        <v>1022.11135127</v>
      </c>
      <c r="E318" s="84">
        <v>148.96513644000001</v>
      </c>
      <c r="F318" s="84">
        <v>148.96513644000001</v>
      </c>
    </row>
    <row r="319" spans="1:6" ht="12.75" customHeight="1" x14ac:dyDescent="0.2">
      <c r="A319" s="83" t="s">
        <v>166</v>
      </c>
      <c r="B319" s="83">
        <v>23</v>
      </c>
      <c r="C319" s="84">
        <v>1037.86885287</v>
      </c>
      <c r="D319" s="84">
        <v>1029.50255161</v>
      </c>
      <c r="E319" s="84">
        <v>150.04234898000001</v>
      </c>
      <c r="F319" s="84">
        <v>150.04234898000001</v>
      </c>
    </row>
    <row r="320" spans="1:6" ht="12.75" customHeight="1" x14ac:dyDescent="0.2">
      <c r="A320" s="83" t="s">
        <v>166</v>
      </c>
      <c r="B320" s="83">
        <v>24</v>
      </c>
      <c r="C320" s="84">
        <v>1037.23673409</v>
      </c>
      <c r="D320" s="84">
        <v>1028.8833544399999</v>
      </c>
      <c r="E320" s="84">
        <v>149.95210559</v>
      </c>
      <c r="F320" s="84">
        <v>149.95210559</v>
      </c>
    </row>
    <row r="321" spans="1:6" ht="12.75" customHeight="1" x14ac:dyDescent="0.2">
      <c r="A321" s="83" t="s">
        <v>167</v>
      </c>
      <c r="B321" s="83">
        <v>1</v>
      </c>
      <c r="C321" s="84">
        <v>1012.79392984</v>
      </c>
      <c r="D321" s="84">
        <v>1004.4544138</v>
      </c>
      <c r="E321" s="84">
        <v>146.39176896999999</v>
      </c>
      <c r="F321" s="84">
        <v>146.39176896999999</v>
      </c>
    </row>
    <row r="322" spans="1:6" ht="12.75" customHeight="1" x14ac:dyDescent="0.2">
      <c r="A322" s="83" t="s">
        <v>167</v>
      </c>
      <c r="B322" s="83">
        <v>2</v>
      </c>
      <c r="C322" s="84">
        <v>1028.2385121899999</v>
      </c>
      <c r="D322" s="84">
        <v>1019.55857257</v>
      </c>
      <c r="E322" s="84">
        <v>148.59308791000001</v>
      </c>
      <c r="F322" s="84">
        <v>148.59308791000001</v>
      </c>
    </row>
    <row r="323" spans="1:6" ht="12.75" customHeight="1" x14ac:dyDescent="0.2">
      <c r="A323" s="83" t="s">
        <v>167</v>
      </c>
      <c r="B323" s="83">
        <v>3</v>
      </c>
      <c r="C323" s="84">
        <v>1012.6158916099999</v>
      </c>
      <c r="D323" s="84">
        <v>1004.14320457</v>
      </c>
      <c r="E323" s="84">
        <v>146.34641253999999</v>
      </c>
      <c r="F323" s="84">
        <v>146.34641253999999</v>
      </c>
    </row>
    <row r="324" spans="1:6" ht="12.75" customHeight="1" x14ac:dyDescent="0.2">
      <c r="A324" s="83" t="s">
        <v>167</v>
      </c>
      <c r="B324" s="83">
        <v>4</v>
      </c>
      <c r="C324" s="84">
        <v>1018.19193048</v>
      </c>
      <c r="D324" s="84">
        <v>1009.79568081</v>
      </c>
      <c r="E324" s="84">
        <v>147.17021896</v>
      </c>
      <c r="F324" s="84">
        <v>147.17021896</v>
      </c>
    </row>
    <row r="325" spans="1:6" ht="12.75" customHeight="1" x14ac:dyDescent="0.2">
      <c r="A325" s="83" t="s">
        <v>167</v>
      </c>
      <c r="B325" s="83">
        <v>5</v>
      </c>
      <c r="C325" s="84">
        <v>1032.23285992</v>
      </c>
      <c r="D325" s="84">
        <v>1023.59707083</v>
      </c>
      <c r="E325" s="84">
        <v>149.18166902999999</v>
      </c>
      <c r="F325" s="84">
        <v>149.18166902999999</v>
      </c>
    </row>
    <row r="326" spans="1:6" ht="12.75" customHeight="1" x14ac:dyDescent="0.2">
      <c r="A326" s="83" t="s">
        <v>167</v>
      </c>
      <c r="B326" s="83">
        <v>6</v>
      </c>
      <c r="C326" s="84">
        <v>1022.59646317</v>
      </c>
      <c r="D326" s="84">
        <v>1014.02531779</v>
      </c>
      <c r="E326" s="84">
        <v>147.78665713000001</v>
      </c>
      <c r="F326" s="84">
        <v>147.78665713000001</v>
      </c>
    </row>
    <row r="327" spans="1:6" ht="12.75" customHeight="1" x14ac:dyDescent="0.2">
      <c r="A327" s="83" t="s">
        <v>167</v>
      </c>
      <c r="B327" s="83">
        <v>7</v>
      </c>
      <c r="C327" s="84">
        <v>1019.92484509</v>
      </c>
      <c r="D327" s="84">
        <v>1011.49318138</v>
      </c>
      <c r="E327" s="84">
        <v>147.41761706</v>
      </c>
      <c r="F327" s="84">
        <v>147.41761706</v>
      </c>
    </row>
    <row r="328" spans="1:6" ht="12.75" customHeight="1" x14ac:dyDescent="0.2">
      <c r="A328" s="83" t="s">
        <v>167</v>
      </c>
      <c r="B328" s="83">
        <v>8</v>
      </c>
      <c r="C328" s="84">
        <v>996.12512760000004</v>
      </c>
      <c r="D328" s="84">
        <v>987.78655201000004</v>
      </c>
      <c r="E328" s="84">
        <v>143.96255194</v>
      </c>
      <c r="F328" s="84">
        <v>143.96255194</v>
      </c>
    </row>
    <row r="329" spans="1:6" ht="12.75" customHeight="1" x14ac:dyDescent="0.2">
      <c r="A329" s="83" t="s">
        <v>167</v>
      </c>
      <c r="B329" s="83">
        <v>9</v>
      </c>
      <c r="C329" s="84">
        <v>986.42970556</v>
      </c>
      <c r="D329" s="84">
        <v>977.98635042000001</v>
      </c>
      <c r="E329" s="84">
        <v>142.53424536</v>
      </c>
      <c r="F329" s="84">
        <v>142.53424536</v>
      </c>
    </row>
    <row r="330" spans="1:6" ht="12.75" customHeight="1" x14ac:dyDescent="0.2">
      <c r="A330" s="83" t="s">
        <v>167</v>
      </c>
      <c r="B330" s="83">
        <v>10</v>
      </c>
      <c r="C330" s="84">
        <v>962.96884081999997</v>
      </c>
      <c r="D330" s="84">
        <v>954.60055803</v>
      </c>
      <c r="E330" s="84">
        <v>139.12593984</v>
      </c>
      <c r="F330" s="84">
        <v>139.12593984</v>
      </c>
    </row>
    <row r="331" spans="1:6" ht="12.75" customHeight="1" x14ac:dyDescent="0.2">
      <c r="A331" s="83" t="s">
        <v>167</v>
      </c>
      <c r="B331" s="83">
        <v>11</v>
      </c>
      <c r="C331" s="84">
        <v>983.68819769000004</v>
      </c>
      <c r="D331" s="84">
        <v>975.00642814000003</v>
      </c>
      <c r="E331" s="84">
        <v>142.09994381999999</v>
      </c>
      <c r="F331" s="84">
        <v>142.09994381999999</v>
      </c>
    </row>
    <row r="332" spans="1:6" ht="12.75" customHeight="1" x14ac:dyDescent="0.2">
      <c r="A332" s="83" t="s">
        <v>167</v>
      </c>
      <c r="B332" s="83">
        <v>12</v>
      </c>
      <c r="C332" s="84">
        <v>984.67590185999995</v>
      </c>
      <c r="D332" s="84">
        <v>975.64227827000002</v>
      </c>
      <c r="E332" s="84">
        <v>142.19261426</v>
      </c>
      <c r="F332" s="84">
        <v>142.19261426</v>
      </c>
    </row>
    <row r="333" spans="1:6" ht="12.75" customHeight="1" x14ac:dyDescent="0.2">
      <c r="A333" s="83" t="s">
        <v>167</v>
      </c>
      <c r="B333" s="83">
        <v>13</v>
      </c>
      <c r="C333" s="84">
        <v>977.58471632999999</v>
      </c>
      <c r="D333" s="84">
        <v>968.86247923999997</v>
      </c>
      <c r="E333" s="84">
        <v>141.20450890999999</v>
      </c>
      <c r="F333" s="84">
        <v>141.20450890999999</v>
      </c>
    </row>
    <row r="334" spans="1:6" ht="12.75" customHeight="1" x14ac:dyDescent="0.2">
      <c r="A334" s="83" t="s">
        <v>167</v>
      </c>
      <c r="B334" s="83">
        <v>14</v>
      </c>
      <c r="C334" s="84">
        <v>984.83044252000002</v>
      </c>
      <c r="D334" s="84">
        <v>975.83085648999997</v>
      </c>
      <c r="E334" s="84">
        <v>142.22009813</v>
      </c>
      <c r="F334" s="84">
        <v>142.22009813</v>
      </c>
    </row>
    <row r="335" spans="1:6" ht="12.75" customHeight="1" x14ac:dyDescent="0.2">
      <c r="A335" s="83" t="s">
        <v>167</v>
      </c>
      <c r="B335" s="83">
        <v>15</v>
      </c>
      <c r="C335" s="84">
        <v>995.22180875000004</v>
      </c>
      <c r="D335" s="84">
        <v>986.05952062999995</v>
      </c>
      <c r="E335" s="84">
        <v>143.71084994</v>
      </c>
      <c r="F335" s="84">
        <v>143.71084994</v>
      </c>
    </row>
    <row r="336" spans="1:6" ht="12.75" customHeight="1" x14ac:dyDescent="0.2">
      <c r="A336" s="83" t="s">
        <v>167</v>
      </c>
      <c r="B336" s="83">
        <v>16</v>
      </c>
      <c r="C336" s="84">
        <v>1001.7692989</v>
      </c>
      <c r="D336" s="84">
        <v>992.61925213999996</v>
      </c>
      <c r="E336" s="84">
        <v>144.66688207999999</v>
      </c>
      <c r="F336" s="84">
        <v>144.66688207999999</v>
      </c>
    </row>
    <row r="337" spans="1:6" ht="12.75" customHeight="1" x14ac:dyDescent="0.2">
      <c r="A337" s="83" t="s">
        <v>167</v>
      </c>
      <c r="B337" s="83">
        <v>17</v>
      </c>
      <c r="C337" s="84">
        <v>1002.01481055</v>
      </c>
      <c r="D337" s="84">
        <v>993.3137835</v>
      </c>
      <c r="E337" s="84">
        <v>144.76810487</v>
      </c>
      <c r="F337" s="84">
        <v>144.76810487</v>
      </c>
    </row>
    <row r="338" spans="1:6" ht="12.75" customHeight="1" x14ac:dyDescent="0.2">
      <c r="A338" s="83" t="s">
        <v>167</v>
      </c>
      <c r="B338" s="83">
        <v>18</v>
      </c>
      <c r="C338" s="84">
        <v>1016.19251543</v>
      </c>
      <c r="D338" s="84">
        <v>1007.17068342</v>
      </c>
      <c r="E338" s="84">
        <v>146.78764509000001</v>
      </c>
      <c r="F338" s="84">
        <v>146.78764509000001</v>
      </c>
    </row>
    <row r="339" spans="1:6" ht="12.75" customHeight="1" x14ac:dyDescent="0.2">
      <c r="A339" s="83" t="s">
        <v>167</v>
      </c>
      <c r="B339" s="83">
        <v>19</v>
      </c>
      <c r="C339" s="84">
        <v>981.94957757999998</v>
      </c>
      <c r="D339" s="84">
        <v>973.14228401000003</v>
      </c>
      <c r="E339" s="84">
        <v>141.82825865999999</v>
      </c>
      <c r="F339" s="84">
        <v>141.82825865999999</v>
      </c>
    </row>
    <row r="340" spans="1:6" ht="12.75" customHeight="1" x14ac:dyDescent="0.2">
      <c r="A340" s="83" t="s">
        <v>167</v>
      </c>
      <c r="B340" s="83">
        <v>20</v>
      </c>
      <c r="C340" s="84">
        <v>953.79420130999995</v>
      </c>
      <c r="D340" s="84">
        <v>945.48940766999999</v>
      </c>
      <c r="E340" s="84">
        <v>137.79805736</v>
      </c>
      <c r="F340" s="84">
        <v>137.79805736</v>
      </c>
    </row>
    <row r="341" spans="1:6" ht="12.75" customHeight="1" x14ac:dyDescent="0.2">
      <c r="A341" s="83" t="s">
        <v>167</v>
      </c>
      <c r="B341" s="83">
        <v>21</v>
      </c>
      <c r="C341" s="84">
        <v>966.77119878999997</v>
      </c>
      <c r="D341" s="84">
        <v>958.46133642999996</v>
      </c>
      <c r="E341" s="84">
        <v>139.68861962</v>
      </c>
      <c r="F341" s="84">
        <v>139.68861962</v>
      </c>
    </row>
    <row r="342" spans="1:6" ht="12.75" customHeight="1" x14ac:dyDescent="0.2">
      <c r="A342" s="83" t="s">
        <v>167</v>
      </c>
      <c r="B342" s="83">
        <v>22</v>
      </c>
      <c r="C342" s="84">
        <v>982.43983418000005</v>
      </c>
      <c r="D342" s="84">
        <v>973.95823861999997</v>
      </c>
      <c r="E342" s="84">
        <v>141.94717799</v>
      </c>
      <c r="F342" s="84">
        <v>141.94717799</v>
      </c>
    </row>
    <row r="343" spans="1:6" ht="12.75" customHeight="1" x14ac:dyDescent="0.2">
      <c r="A343" s="83" t="s">
        <v>167</v>
      </c>
      <c r="B343" s="83">
        <v>23</v>
      </c>
      <c r="C343" s="84">
        <v>993.64902927000003</v>
      </c>
      <c r="D343" s="84">
        <v>985.33633935</v>
      </c>
      <c r="E343" s="84">
        <v>143.60545164000001</v>
      </c>
      <c r="F343" s="84">
        <v>143.60545164000001</v>
      </c>
    </row>
    <row r="344" spans="1:6" ht="12.75" customHeight="1" x14ac:dyDescent="0.2">
      <c r="A344" s="83" t="s">
        <v>167</v>
      </c>
      <c r="B344" s="83">
        <v>24</v>
      </c>
      <c r="C344" s="84">
        <v>1001.02438771</v>
      </c>
      <c r="D344" s="84">
        <v>992.75298147000001</v>
      </c>
      <c r="E344" s="84">
        <v>144.68637214</v>
      </c>
      <c r="F344" s="84">
        <v>144.68637214</v>
      </c>
    </row>
    <row r="345" spans="1:6" ht="12.75" customHeight="1" x14ac:dyDescent="0.2">
      <c r="A345" s="83" t="s">
        <v>168</v>
      </c>
      <c r="B345" s="83">
        <v>1</v>
      </c>
      <c r="C345" s="84">
        <v>1056.0744916599999</v>
      </c>
      <c r="D345" s="84">
        <v>1047.30214527</v>
      </c>
      <c r="E345" s="84">
        <v>152.63650752999999</v>
      </c>
      <c r="F345" s="84">
        <v>152.63650752999999</v>
      </c>
    </row>
    <row r="346" spans="1:6" ht="12.75" customHeight="1" x14ac:dyDescent="0.2">
      <c r="A346" s="83" t="s">
        <v>168</v>
      </c>
      <c r="B346" s="83">
        <v>2</v>
      </c>
      <c r="C346" s="84">
        <v>1076.7051571500001</v>
      </c>
      <c r="D346" s="84">
        <v>1067.41321724</v>
      </c>
      <c r="E346" s="84">
        <v>155.56754687</v>
      </c>
      <c r="F346" s="84">
        <v>155.56754687</v>
      </c>
    </row>
    <row r="347" spans="1:6" ht="12.75" customHeight="1" x14ac:dyDescent="0.2">
      <c r="A347" s="83" t="s">
        <v>168</v>
      </c>
      <c r="B347" s="83">
        <v>3</v>
      </c>
      <c r="C347" s="84">
        <v>1070.11609819</v>
      </c>
      <c r="D347" s="84">
        <v>1060.9748706800001</v>
      </c>
      <c r="E347" s="84">
        <v>154.62920568000001</v>
      </c>
      <c r="F347" s="84">
        <v>154.62920568000001</v>
      </c>
    </row>
    <row r="348" spans="1:6" ht="12.75" customHeight="1" x14ac:dyDescent="0.2">
      <c r="A348" s="83" t="s">
        <v>168</v>
      </c>
      <c r="B348" s="83">
        <v>4</v>
      </c>
      <c r="C348" s="84">
        <v>1075.2409866400001</v>
      </c>
      <c r="D348" s="84">
        <v>1065.91702412</v>
      </c>
      <c r="E348" s="84">
        <v>155.34948782999999</v>
      </c>
      <c r="F348" s="84">
        <v>155.34948782999999</v>
      </c>
    </row>
    <row r="349" spans="1:6" ht="12.75" customHeight="1" x14ac:dyDescent="0.2">
      <c r="A349" s="83" t="s">
        <v>168</v>
      </c>
      <c r="B349" s="83">
        <v>5</v>
      </c>
      <c r="C349" s="84">
        <v>1083.4138488399999</v>
      </c>
      <c r="D349" s="84">
        <v>1073.9295397000001</v>
      </c>
      <c r="E349" s="84">
        <v>156.51725246000001</v>
      </c>
      <c r="F349" s="84">
        <v>156.51725246000001</v>
      </c>
    </row>
    <row r="350" spans="1:6" ht="12.75" customHeight="1" x14ac:dyDescent="0.2">
      <c r="A350" s="83" t="s">
        <v>168</v>
      </c>
      <c r="B350" s="83">
        <v>6</v>
      </c>
      <c r="C350" s="84">
        <v>1081.71631385</v>
      </c>
      <c r="D350" s="84">
        <v>1072.4934548599999</v>
      </c>
      <c r="E350" s="84">
        <v>156.30795376</v>
      </c>
      <c r="F350" s="84">
        <v>156.30795376</v>
      </c>
    </row>
    <row r="351" spans="1:6" ht="12.75" customHeight="1" x14ac:dyDescent="0.2">
      <c r="A351" s="83" t="s">
        <v>168</v>
      </c>
      <c r="B351" s="83">
        <v>7</v>
      </c>
      <c r="C351" s="84">
        <v>1079.6380240200001</v>
      </c>
      <c r="D351" s="84">
        <v>1070.54573084</v>
      </c>
      <c r="E351" s="84">
        <v>156.02408745</v>
      </c>
      <c r="F351" s="84">
        <v>156.02408745</v>
      </c>
    </row>
    <row r="352" spans="1:6" ht="12.75" customHeight="1" x14ac:dyDescent="0.2">
      <c r="A352" s="83" t="s">
        <v>168</v>
      </c>
      <c r="B352" s="83">
        <v>8</v>
      </c>
      <c r="C352" s="84">
        <v>1062.1442061800001</v>
      </c>
      <c r="D352" s="84">
        <v>1052.9670207199999</v>
      </c>
      <c r="E352" s="84">
        <v>153.46212104</v>
      </c>
      <c r="F352" s="84">
        <v>153.46212104</v>
      </c>
    </row>
    <row r="353" spans="1:6" ht="12.75" customHeight="1" x14ac:dyDescent="0.2">
      <c r="A353" s="83" t="s">
        <v>168</v>
      </c>
      <c r="B353" s="83">
        <v>9</v>
      </c>
      <c r="C353" s="84">
        <v>1036.84739715</v>
      </c>
      <c r="D353" s="84">
        <v>1028.1028624800001</v>
      </c>
      <c r="E353" s="84">
        <v>149.83835468999999</v>
      </c>
      <c r="F353" s="84">
        <v>149.83835468999999</v>
      </c>
    </row>
    <row r="354" spans="1:6" ht="12.75" customHeight="1" x14ac:dyDescent="0.2">
      <c r="A354" s="83" t="s">
        <v>168</v>
      </c>
      <c r="B354" s="83">
        <v>10</v>
      </c>
      <c r="C354" s="84">
        <v>994.59750774999998</v>
      </c>
      <c r="D354" s="84">
        <v>986.54869796000003</v>
      </c>
      <c r="E354" s="84">
        <v>143.78214389999999</v>
      </c>
      <c r="F354" s="84">
        <v>143.78214389999999</v>
      </c>
    </row>
    <row r="355" spans="1:6" ht="12.75" customHeight="1" x14ac:dyDescent="0.2">
      <c r="A355" s="83" t="s">
        <v>168</v>
      </c>
      <c r="B355" s="83">
        <v>11</v>
      </c>
      <c r="C355" s="84">
        <v>981.91821847999995</v>
      </c>
      <c r="D355" s="84">
        <v>973.85206740000001</v>
      </c>
      <c r="E355" s="84">
        <v>141.93170431999999</v>
      </c>
      <c r="F355" s="84">
        <v>141.93170431999999</v>
      </c>
    </row>
    <row r="356" spans="1:6" ht="12.75" customHeight="1" x14ac:dyDescent="0.2">
      <c r="A356" s="83" t="s">
        <v>168</v>
      </c>
      <c r="B356" s="83">
        <v>12</v>
      </c>
      <c r="C356" s="84">
        <v>983.22136840999997</v>
      </c>
      <c r="D356" s="84">
        <v>974.85034358999997</v>
      </c>
      <c r="E356" s="84">
        <v>142.07719566</v>
      </c>
      <c r="F356" s="84">
        <v>142.07719566</v>
      </c>
    </row>
    <row r="357" spans="1:6" ht="12.75" customHeight="1" x14ac:dyDescent="0.2">
      <c r="A357" s="83" t="s">
        <v>168</v>
      </c>
      <c r="B357" s="83">
        <v>13</v>
      </c>
      <c r="C357" s="84">
        <v>997.20145295999998</v>
      </c>
      <c r="D357" s="84">
        <v>988.22037778000004</v>
      </c>
      <c r="E357" s="84">
        <v>144.02577882</v>
      </c>
      <c r="F357" s="84">
        <v>144.02577882</v>
      </c>
    </row>
    <row r="358" spans="1:6" ht="12.75" customHeight="1" x14ac:dyDescent="0.2">
      <c r="A358" s="83" t="s">
        <v>168</v>
      </c>
      <c r="B358" s="83">
        <v>14</v>
      </c>
      <c r="C358" s="84">
        <v>1009.34619794</v>
      </c>
      <c r="D358" s="84">
        <v>1000.5975776400001</v>
      </c>
      <c r="E358" s="84">
        <v>145.82966375000001</v>
      </c>
      <c r="F358" s="84">
        <v>145.82966375000001</v>
      </c>
    </row>
    <row r="359" spans="1:6" ht="12.75" customHeight="1" x14ac:dyDescent="0.2">
      <c r="A359" s="83" t="s">
        <v>168</v>
      </c>
      <c r="B359" s="83">
        <v>15</v>
      </c>
      <c r="C359" s="84">
        <v>1021.57096677</v>
      </c>
      <c r="D359" s="84">
        <v>1012.6117216599999</v>
      </c>
      <c r="E359" s="84">
        <v>147.58063598999999</v>
      </c>
      <c r="F359" s="84">
        <v>147.58063598999999</v>
      </c>
    </row>
    <row r="360" spans="1:6" ht="12.75" customHeight="1" x14ac:dyDescent="0.2">
      <c r="A360" s="83" t="s">
        <v>168</v>
      </c>
      <c r="B360" s="83">
        <v>16</v>
      </c>
      <c r="C360" s="84">
        <v>1025.8695137</v>
      </c>
      <c r="D360" s="84">
        <v>1016.5361103</v>
      </c>
      <c r="E360" s="84">
        <v>148.15258648</v>
      </c>
      <c r="F360" s="84">
        <v>148.15258648</v>
      </c>
    </row>
    <row r="361" spans="1:6" ht="12.75" customHeight="1" x14ac:dyDescent="0.2">
      <c r="A361" s="83" t="s">
        <v>168</v>
      </c>
      <c r="B361" s="83">
        <v>17</v>
      </c>
      <c r="C361" s="84">
        <v>1022.63757405</v>
      </c>
      <c r="D361" s="84">
        <v>1013.48137141</v>
      </c>
      <c r="E361" s="84">
        <v>147.70738098000001</v>
      </c>
      <c r="F361" s="84">
        <v>147.70738098000001</v>
      </c>
    </row>
    <row r="362" spans="1:6" ht="12.75" customHeight="1" x14ac:dyDescent="0.2">
      <c r="A362" s="83" t="s">
        <v>168</v>
      </c>
      <c r="B362" s="83">
        <v>18</v>
      </c>
      <c r="C362" s="84">
        <v>994.10811197999999</v>
      </c>
      <c r="D362" s="84">
        <v>985.54549716999998</v>
      </c>
      <c r="E362" s="84">
        <v>143.63593484</v>
      </c>
      <c r="F362" s="84">
        <v>143.63593484</v>
      </c>
    </row>
    <row r="363" spans="1:6" ht="12.75" customHeight="1" x14ac:dyDescent="0.2">
      <c r="A363" s="83" t="s">
        <v>168</v>
      </c>
      <c r="B363" s="83">
        <v>19</v>
      </c>
      <c r="C363" s="84">
        <v>960.59202061999997</v>
      </c>
      <c r="D363" s="84">
        <v>952.28744365</v>
      </c>
      <c r="E363" s="84">
        <v>138.78882060999999</v>
      </c>
      <c r="F363" s="84">
        <v>138.78882060999999</v>
      </c>
    </row>
    <row r="364" spans="1:6" ht="12.75" customHeight="1" x14ac:dyDescent="0.2">
      <c r="A364" s="83" t="s">
        <v>168</v>
      </c>
      <c r="B364" s="83">
        <v>20</v>
      </c>
      <c r="C364" s="84">
        <v>961.35534924000001</v>
      </c>
      <c r="D364" s="84">
        <v>953.60604438999997</v>
      </c>
      <c r="E364" s="84">
        <v>138.98099687000001</v>
      </c>
      <c r="F364" s="84">
        <v>138.98099687000001</v>
      </c>
    </row>
    <row r="365" spans="1:6" ht="12.75" customHeight="1" x14ac:dyDescent="0.2">
      <c r="A365" s="83" t="s">
        <v>168</v>
      </c>
      <c r="B365" s="83">
        <v>21</v>
      </c>
      <c r="C365" s="84">
        <v>987.74339512999995</v>
      </c>
      <c r="D365" s="84">
        <v>980.02035308999996</v>
      </c>
      <c r="E365" s="84">
        <v>142.83068614000001</v>
      </c>
      <c r="F365" s="84">
        <v>142.83068614000001</v>
      </c>
    </row>
    <row r="366" spans="1:6" ht="12.75" customHeight="1" x14ac:dyDescent="0.2">
      <c r="A366" s="83" t="s">
        <v>168</v>
      </c>
      <c r="B366" s="83">
        <v>22</v>
      </c>
      <c r="C366" s="84">
        <v>1008.11375068</v>
      </c>
      <c r="D366" s="84">
        <v>1000.35189759</v>
      </c>
      <c r="E366" s="84">
        <v>145.79385771</v>
      </c>
      <c r="F366" s="84">
        <v>145.79385771</v>
      </c>
    </row>
    <row r="367" spans="1:6" ht="12.75" customHeight="1" x14ac:dyDescent="0.2">
      <c r="A367" s="83" t="s">
        <v>168</v>
      </c>
      <c r="B367" s="83">
        <v>23</v>
      </c>
      <c r="C367" s="84">
        <v>1057.09990496</v>
      </c>
      <c r="D367" s="84">
        <v>1020.04485811</v>
      </c>
      <c r="E367" s="84">
        <v>148.66396040999999</v>
      </c>
      <c r="F367" s="84">
        <v>148.66396040999999</v>
      </c>
    </row>
    <row r="368" spans="1:6" ht="12.75" customHeight="1" x14ac:dyDescent="0.2">
      <c r="A368" s="83" t="s">
        <v>168</v>
      </c>
      <c r="B368" s="83">
        <v>24</v>
      </c>
      <c r="C368" s="84">
        <v>1044.1793260699999</v>
      </c>
      <c r="D368" s="84">
        <v>1044.1793260699999</v>
      </c>
      <c r="E368" s="84">
        <v>152.18137983</v>
      </c>
      <c r="F368" s="84">
        <v>152.18137983</v>
      </c>
    </row>
    <row r="369" spans="1:6" ht="12.75" customHeight="1" x14ac:dyDescent="0.2">
      <c r="A369" s="83" t="s">
        <v>169</v>
      </c>
      <c r="B369" s="83">
        <v>1</v>
      </c>
      <c r="C369" s="84">
        <v>1088.6459996200001</v>
      </c>
      <c r="D369" s="84">
        <v>1073.4178386799999</v>
      </c>
      <c r="E369" s="84">
        <v>156.44267583999999</v>
      </c>
      <c r="F369" s="84">
        <v>156.44267583999999</v>
      </c>
    </row>
    <row r="370" spans="1:6" ht="12.75" customHeight="1" x14ac:dyDescent="0.2">
      <c r="A370" s="83" t="s">
        <v>169</v>
      </c>
      <c r="B370" s="83">
        <v>2</v>
      </c>
      <c r="C370" s="84">
        <v>1088.3465917999999</v>
      </c>
      <c r="D370" s="84">
        <v>1079.19255529</v>
      </c>
      <c r="E370" s="84">
        <v>157.28429788</v>
      </c>
      <c r="F370" s="84">
        <v>157.28429788</v>
      </c>
    </row>
    <row r="371" spans="1:6" ht="12.75" customHeight="1" x14ac:dyDescent="0.2">
      <c r="A371" s="83" t="s">
        <v>169</v>
      </c>
      <c r="B371" s="83">
        <v>3</v>
      </c>
      <c r="C371" s="84">
        <v>1083.4091069000001</v>
      </c>
      <c r="D371" s="84">
        <v>1074.5746250699999</v>
      </c>
      <c r="E371" s="84">
        <v>156.61126886</v>
      </c>
      <c r="F371" s="84">
        <v>156.61126886</v>
      </c>
    </row>
    <row r="372" spans="1:6" ht="12.75" customHeight="1" x14ac:dyDescent="0.2">
      <c r="A372" s="83" t="s">
        <v>169</v>
      </c>
      <c r="B372" s="83">
        <v>4</v>
      </c>
      <c r="C372" s="84">
        <v>1083.26081224</v>
      </c>
      <c r="D372" s="84">
        <v>1074.2790458899999</v>
      </c>
      <c r="E372" s="84">
        <v>156.56819039000001</v>
      </c>
      <c r="F372" s="84">
        <v>156.56819039000001</v>
      </c>
    </row>
    <row r="373" spans="1:6" ht="12.75" customHeight="1" x14ac:dyDescent="0.2">
      <c r="A373" s="83" t="s">
        <v>169</v>
      </c>
      <c r="B373" s="83">
        <v>5</v>
      </c>
      <c r="C373" s="84">
        <v>1088.9068544100001</v>
      </c>
      <c r="D373" s="84">
        <v>1079.4656727399999</v>
      </c>
      <c r="E373" s="84">
        <v>157.32410272000001</v>
      </c>
      <c r="F373" s="84">
        <v>157.32410272000001</v>
      </c>
    </row>
    <row r="374" spans="1:6" ht="12.75" customHeight="1" x14ac:dyDescent="0.2">
      <c r="A374" s="83" t="s">
        <v>169</v>
      </c>
      <c r="B374" s="83">
        <v>6</v>
      </c>
      <c r="C374" s="84">
        <v>1092.0740447400001</v>
      </c>
      <c r="D374" s="84">
        <v>1082.9889350200001</v>
      </c>
      <c r="E374" s="84">
        <v>157.83759203</v>
      </c>
      <c r="F374" s="84">
        <v>157.83759203</v>
      </c>
    </row>
    <row r="375" spans="1:6" ht="12.75" customHeight="1" x14ac:dyDescent="0.2">
      <c r="A375" s="83" t="s">
        <v>169</v>
      </c>
      <c r="B375" s="83">
        <v>7</v>
      </c>
      <c r="C375" s="84">
        <v>1087.71788786</v>
      </c>
      <c r="D375" s="84">
        <v>1079.0749898500001</v>
      </c>
      <c r="E375" s="84">
        <v>157.26716359</v>
      </c>
      <c r="F375" s="84">
        <v>157.26716359</v>
      </c>
    </row>
    <row r="376" spans="1:6" ht="12.75" customHeight="1" x14ac:dyDescent="0.2">
      <c r="A376" s="83" t="s">
        <v>169</v>
      </c>
      <c r="B376" s="83">
        <v>8</v>
      </c>
      <c r="C376" s="84">
        <v>1044.0722278400001</v>
      </c>
      <c r="D376" s="84">
        <v>1035.5356985200001</v>
      </c>
      <c r="E376" s="84">
        <v>150.92163532000001</v>
      </c>
      <c r="F376" s="84">
        <v>150.92163532000001</v>
      </c>
    </row>
    <row r="377" spans="1:6" ht="12.75" customHeight="1" x14ac:dyDescent="0.2">
      <c r="A377" s="83" t="s">
        <v>169</v>
      </c>
      <c r="B377" s="83">
        <v>9</v>
      </c>
      <c r="C377" s="84">
        <v>1023.16792308</v>
      </c>
      <c r="D377" s="84">
        <v>1014.72480054</v>
      </c>
      <c r="E377" s="84">
        <v>147.88860154</v>
      </c>
      <c r="F377" s="84">
        <v>147.88860154</v>
      </c>
    </row>
    <row r="378" spans="1:6" ht="12.75" customHeight="1" x14ac:dyDescent="0.2">
      <c r="A378" s="83" t="s">
        <v>169</v>
      </c>
      <c r="B378" s="83">
        <v>10</v>
      </c>
      <c r="C378" s="84">
        <v>1018.67770863</v>
      </c>
      <c r="D378" s="84">
        <v>1010.99846352</v>
      </c>
      <c r="E378" s="84">
        <v>147.3455156</v>
      </c>
      <c r="F378" s="84">
        <v>147.3455156</v>
      </c>
    </row>
    <row r="379" spans="1:6" ht="12.75" customHeight="1" x14ac:dyDescent="0.2">
      <c r="A379" s="83" t="s">
        <v>169</v>
      </c>
      <c r="B379" s="83">
        <v>11</v>
      </c>
      <c r="C379" s="84">
        <v>1011.51084656</v>
      </c>
      <c r="D379" s="84">
        <v>1004.61714546</v>
      </c>
      <c r="E379" s="84">
        <v>146.41548589999999</v>
      </c>
      <c r="F379" s="84">
        <v>146.41548589999999</v>
      </c>
    </row>
    <row r="380" spans="1:6" ht="12.75" customHeight="1" x14ac:dyDescent="0.2">
      <c r="A380" s="83" t="s">
        <v>169</v>
      </c>
      <c r="B380" s="83">
        <v>12</v>
      </c>
      <c r="C380" s="84">
        <v>1021.06811197</v>
      </c>
      <c r="D380" s="84">
        <v>1013.19641025</v>
      </c>
      <c r="E380" s="84">
        <v>147.66585001000001</v>
      </c>
      <c r="F380" s="84">
        <v>147.66585001000001</v>
      </c>
    </row>
    <row r="381" spans="1:6" ht="12.75" customHeight="1" x14ac:dyDescent="0.2">
      <c r="A381" s="83" t="s">
        <v>169</v>
      </c>
      <c r="B381" s="83">
        <v>13</v>
      </c>
      <c r="C381" s="84">
        <v>1029.7349165099999</v>
      </c>
      <c r="D381" s="84">
        <v>1021.85614794</v>
      </c>
      <c r="E381" s="84">
        <v>148.92794244999999</v>
      </c>
      <c r="F381" s="84">
        <v>148.92794244999999</v>
      </c>
    </row>
    <row r="382" spans="1:6" ht="12.75" customHeight="1" x14ac:dyDescent="0.2">
      <c r="A382" s="83" t="s">
        <v>169</v>
      </c>
      <c r="B382" s="83">
        <v>14</v>
      </c>
      <c r="C382" s="84">
        <v>1035.8229636000001</v>
      </c>
      <c r="D382" s="84">
        <v>1028.6033411200001</v>
      </c>
      <c r="E382" s="84">
        <v>149.91129573000001</v>
      </c>
      <c r="F382" s="84">
        <v>149.91129573000001</v>
      </c>
    </row>
    <row r="383" spans="1:6" ht="12.75" customHeight="1" x14ac:dyDescent="0.2">
      <c r="A383" s="83" t="s">
        <v>169</v>
      </c>
      <c r="B383" s="83">
        <v>15</v>
      </c>
      <c r="C383" s="84">
        <v>1030.6427902099999</v>
      </c>
      <c r="D383" s="84">
        <v>1021.96578198</v>
      </c>
      <c r="E383" s="84">
        <v>148.9439208</v>
      </c>
      <c r="F383" s="84">
        <v>148.9439208</v>
      </c>
    </row>
    <row r="384" spans="1:6" ht="12.75" customHeight="1" x14ac:dyDescent="0.2">
      <c r="A384" s="83" t="s">
        <v>169</v>
      </c>
      <c r="B384" s="83">
        <v>16</v>
      </c>
      <c r="C384" s="84">
        <v>1026.6245140799999</v>
      </c>
      <c r="D384" s="84">
        <v>1018.31183414</v>
      </c>
      <c r="E384" s="84">
        <v>148.41138504</v>
      </c>
      <c r="F384" s="84">
        <v>148.41138504</v>
      </c>
    </row>
    <row r="385" spans="1:6" ht="12.75" customHeight="1" x14ac:dyDescent="0.2">
      <c r="A385" s="83" t="s">
        <v>169</v>
      </c>
      <c r="B385" s="83">
        <v>17</v>
      </c>
      <c r="C385" s="84">
        <v>1019.7296746</v>
      </c>
      <c r="D385" s="84">
        <v>1011.88070457</v>
      </c>
      <c r="E385" s="84">
        <v>147.47409568</v>
      </c>
      <c r="F385" s="84">
        <v>147.47409568</v>
      </c>
    </row>
    <row r="386" spans="1:6" ht="12.75" customHeight="1" x14ac:dyDescent="0.2">
      <c r="A386" s="83" t="s">
        <v>169</v>
      </c>
      <c r="B386" s="83">
        <v>18</v>
      </c>
      <c r="C386" s="84">
        <v>1009.16166764</v>
      </c>
      <c r="D386" s="84">
        <v>1001.30402939</v>
      </c>
      <c r="E386" s="84">
        <v>145.93262385</v>
      </c>
      <c r="F386" s="84">
        <v>145.93262385</v>
      </c>
    </row>
    <row r="387" spans="1:6" ht="12.75" customHeight="1" x14ac:dyDescent="0.2">
      <c r="A387" s="83" t="s">
        <v>169</v>
      </c>
      <c r="B387" s="83">
        <v>19</v>
      </c>
      <c r="C387" s="84">
        <v>989.47706626000002</v>
      </c>
      <c r="D387" s="84">
        <v>981.37623946999997</v>
      </c>
      <c r="E387" s="84">
        <v>143.02829650000001</v>
      </c>
      <c r="F387" s="84">
        <v>143.02829650000001</v>
      </c>
    </row>
    <row r="388" spans="1:6" ht="12.75" customHeight="1" x14ac:dyDescent="0.2">
      <c r="A388" s="83" t="s">
        <v>169</v>
      </c>
      <c r="B388" s="83">
        <v>20</v>
      </c>
      <c r="C388" s="84">
        <v>984.36519313999997</v>
      </c>
      <c r="D388" s="84">
        <v>976.45709174000001</v>
      </c>
      <c r="E388" s="84">
        <v>142.31136727000001</v>
      </c>
      <c r="F388" s="84">
        <v>142.31136727000001</v>
      </c>
    </row>
    <row r="389" spans="1:6" ht="12.75" customHeight="1" x14ac:dyDescent="0.2">
      <c r="A389" s="83" t="s">
        <v>169</v>
      </c>
      <c r="B389" s="83">
        <v>21</v>
      </c>
      <c r="C389" s="84">
        <v>992.85876472999996</v>
      </c>
      <c r="D389" s="84">
        <v>984.78502809999998</v>
      </c>
      <c r="E389" s="84">
        <v>143.52510212000001</v>
      </c>
      <c r="F389" s="84">
        <v>143.52510212000001</v>
      </c>
    </row>
    <row r="390" spans="1:6" ht="12.75" customHeight="1" x14ac:dyDescent="0.2">
      <c r="A390" s="83" t="s">
        <v>169</v>
      </c>
      <c r="B390" s="83">
        <v>22</v>
      </c>
      <c r="C390" s="84">
        <v>1021.63258376</v>
      </c>
      <c r="D390" s="84">
        <v>1013.29618644</v>
      </c>
      <c r="E390" s="84">
        <v>147.68039164999999</v>
      </c>
      <c r="F390" s="84">
        <v>147.68039164999999</v>
      </c>
    </row>
    <row r="391" spans="1:6" ht="12.75" customHeight="1" x14ac:dyDescent="0.2">
      <c r="A391" s="83" t="s">
        <v>169</v>
      </c>
      <c r="B391" s="83">
        <v>23</v>
      </c>
      <c r="C391" s="84">
        <v>1032.3029347199999</v>
      </c>
      <c r="D391" s="84">
        <v>1024.1170579699999</v>
      </c>
      <c r="E391" s="84">
        <v>149.25745329</v>
      </c>
      <c r="F391" s="84">
        <v>149.25745329</v>
      </c>
    </row>
    <row r="392" spans="1:6" ht="12.75" customHeight="1" x14ac:dyDescent="0.2">
      <c r="A392" s="83" t="s">
        <v>169</v>
      </c>
      <c r="B392" s="83">
        <v>24</v>
      </c>
      <c r="C392" s="84">
        <v>1030.1507776200001</v>
      </c>
      <c r="D392" s="84">
        <v>1022.1125504300001</v>
      </c>
      <c r="E392" s="84">
        <v>148.96531121000001</v>
      </c>
      <c r="F392" s="84">
        <v>148.96531121000001</v>
      </c>
    </row>
    <row r="393" spans="1:6" ht="12.75" customHeight="1" x14ac:dyDescent="0.2">
      <c r="A393" s="83" t="s">
        <v>170</v>
      </c>
      <c r="B393" s="83">
        <v>1</v>
      </c>
      <c r="C393" s="84">
        <v>985.13450915999999</v>
      </c>
      <c r="D393" s="84">
        <v>977.48915004000003</v>
      </c>
      <c r="E393" s="84">
        <v>142.46178209999999</v>
      </c>
      <c r="F393" s="84">
        <v>142.46178209999999</v>
      </c>
    </row>
    <row r="394" spans="1:6" ht="12.75" customHeight="1" x14ac:dyDescent="0.2">
      <c r="A394" s="83" t="s">
        <v>170</v>
      </c>
      <c r="B394" s="83">
        <v>2</v>
      </c>
      <c r="C394" s="84">
        <v>1013.88708561</v>
      </c>
      <c r="D394" s="84">
        <v>1006.01570176</v>
      </c>
      <c r="E394" s="84">
        <v>146.61931508999999</v>
      </c>
      <c r="F394" s="84">
        <v>146.61931508999999</v>
      </c>
    </row>
    <row r="395" spans="1:6" ht="12.75" customHeight="1" x14ac:dyDescent="0.2">
      <c r="A395" s="83" t="s">
        <v>170</v>
      </c>
      <c r="B395" s="83">
        <v>3</v>
      </c>
      <c r="C395" s="84">
        <v>1014.07994853</v>
      </c>
      <c r="D395" s="84">
        <v>1006.0015737799999</v>
      </c>
      <c r="E395" s="84">
        <v>146.61725604</v>
      </c>
      <c r="F395" s="84">
        <v>146.61725604</v>
      </c>
    </row>
    <row r="396" spans="1:6" ht="12.75" customHeight="1" x14ac:dyDescent="0.2">
      <c r="A396" s="83" t="s">
        <v>170</v>
      </c>
      <c r="B396" s="83">
        <v>4</v>
      </c>
      <c r="C396" s="84">
        <v>1021.23633097</v>
      </c>
      <c r="D396" s="84">
        <v>1012.96521295</v>
      </c>
      <c r="E396" s="84">
        <v>147.63215471999999</v>
      </c>
      <c r="F396" s="84">
        <v>147.63215471999999</v>
      </c>
    </row>
    <row r="397" spans="1:6" ht="12.75" customHeight="1" x14ac:dyDescent="0.2">
      <c r="A397" s="83" t="s">
        <v>170</v>
      </c>
      <c r="B397" s="83">
        <v>5</v>
      </c>
      <c r="C397" s="84">
        <v>1008.11158691</v>
      </c>
      <c r="D397" s="84">
        <v>1000.14817176</v>
      </c>
      <c r="E397" s="84">
        <v>145.76416617999999</v>
      </c>
      <c r="F397" s="84">
        <v>145.76416617999999</v>
      </c>
    </row>
    <row r="398" spans="1:6" ht="12.75" customHeight="1" x14ac:dyDescent="0.2">
      <c r="A398" s="83" t="s">
        <v>170</v>
      </c>
      <c r="B398" s="83">
        <v>6</v>
      </c>
      <c r="C398" s="84">
        <v>973.02137713000002</v>
      </c>
      <c r="D398" s="84">
        <v>965.59262182999998</v>
      </c>
      <c r="E398" s="84">
        <v>140.72795149000001</v>
      </c>
      <c r="F398" s="84">
        <v>140.72795149000001</v>
      </c>
    </row>
    <row r="399" spans="1:6" ht="12.75" customHeight="1" x14ac:dyDescent="0.2">
      <c r="A399" s="83" t="s">
        <v>170</v>
      </c>
      <c r="B399" s="83">
        <v>7</v>
      </c>
      <c r="C399" s="84">
        <v>961.22027151999998</v>
      </c>
      <c r="D399" s="84">
        <v>953.76671148000003</v>
      </c>
      <c r="E399" s="84">
        <v>139.00441290000001</v>
      </c>
      <c r="F399" s="84">
        <v>139.00441290000001</v>
      </c>
    </row>
    <row r="400" spans="1:6" ht="12.75" customHeight="1" x14ac:dyDescent="0.2">
      <c r="A400" s="83" t="s">
        <v>170</v>
      </c>
      <c r="B400" s="83">
        <v>8</v>
      </c>
      <c r="C400" s="84">
        <v>969.97589049999999</v>
      </c>
      <c r="D400" s="84">
        <v>962.10157605999996</v>
      </c>
      <c r="E400" s="84">
        <v>140.21915749999999</v>
      </c>
      <c r="F400" s="84">
        <v>140.21915749999999</v>
      </c>
    </row>
    <row r="401" spans="1:6" ht="12.75" customHeight="1" x14ac:dyDescent="0.2">
      <c r="A401" s="83" t="s">
        <v>170</v>
      </c>
      <c r="B401" s="83">
        <v>9</v>
      </c>
      <c r="C401" s="84">
        <v>981.45853</v>
      </c>
      <c r="D401" s="84">
        <v>973.37411578000001</v>
      </c>
      <c r="E401" s="84">
        <v>141.86204642000001</v>
      </c>
      <c r="F401" s="84">
        <v>141.86204642000001</v>
      </c>
    </row>
    <row r="402" spans="1:6" ht="12.75" customHeight="1" x14ac:dyDescent="0.2">
      <c r="A402" s="83" t="s">
        <v>170</v>
      </c>
      <c r="B402" s="83">
        <v>10</v>
      </c>
      <c r="C402" s="84">
        <v>977.50728789000004</v>
      </c>
      <c r="D402" s="84">
        <v>975.04561512999999</v>
      </c>
      <c r="E402" s="84">
        <v>142.10565503999999</v>
      </c>
      <c r="F402" s="84">
        <v>142.10565503999999</v>
      </c>
    </row>
    <row r="403" spans="1:6" ht="12.75" customHeight="1" x14ac:dyDescent="0.2">
      <c r="A403" s="83" t="s">
        <v>170</v>
      </c>
      <c r="B403" s="83">
        <v>11</v>
      </c>
      <c r="C403" s="84">
        <v>977.05065200000001</v>
      </c>
      <c r="D403" s="84">
        <v>969.67951643000004</v>
      </c>
      <c r="E403" s="84">
        <v>141.32358601000001</v>
      </c>
      <c r="F403" s="84">
        <v>141.32358601000001</v>
      </c>
    </row>
    <row r="404" spans="1:6" ht="12.75" customHeight="1" x14ac:dyDescent="0.2">
      <c r="A404" s="83" t="s">
        <v>170</v>
      </c>
      <c r="B404" s="83">
        <v>12</v>
      </c>
      <c r="C404" s="84">
        <v>962.97728718999997</v>
      </c>
      <c r="D404" s="84">
        <v>962.04565259000003</v>
      </c>
      <c r="E404" s="84">
        <v>140.21100706999999</v>
      </c>
      <c r="F404" s="84">
        <v>140.21100706999999</v>
      </c>
    </row>
    <row r="405" spans="1:6" ht="12.75" customHeight="1" x14ac:dyDescent="0.2">
      <c r="A405" s="83" t="s">
        <v>170</v>
      </c>
      <c r="B405" s="83">
        <v>13</v>
      </c>
      <c r="C405" s="84">
        <v>954.05992724999999</v>
      </c>
      <c r="D405" s="84">
        <v>952.38759691999996</v>
      </c>
      <c r="E405" s="84">
        <v>138.80341720000001</v>
      </c>
      <c r="F405" s="84">
        <v>138.80341720000001</v>
      </c>
    </row>
    <row r="406" spans="1:6" ht="12.75" customHeight="1" x14ac:dyDescent="0.2">
      <c r="A406" s="83" t="s">
        <v>170</v>
      </c>
      <c r="B406" s="83">
        <v>14</v>
      </c>
      <c r="C406" s="84">
        <v>944.65726431999997</v>
      </c>
      <c r="D406" s="84">
        <v>944.07735018000005</v>
      </c>
      <c r="E406" s="84">
        <v>137.59226047000001</v>
      </c>
      <c r="F406" s="84">
        <v>137.59226047000001</v>
      </c>
    </row>
    <row r="407" spans="1:6" ht="12.75" customHeight="1" x14ac:dyDescent="0.2">
      <c r="A407" s="83" t="s">
        <v>170</v>
      </c>
      <c r="B407" s="83">
        <v>15</v>
      </c>
      <c r="C407" s="84">
        <v>958.87970628999994</v>
      </c>
      <c r="D407" s="84">
        <v>951.21147252000003</v>
      </c>
      <c r="E407" s="84">
        <v>138.63200581000001</v>
      </c>
      <c r="F407" s="84">
        <v>138.63200581000001</v>
      </c>
    </row>
    <row r="408" spans="1:6" ht="12.75" customHeight="1" x14ac:dyDescent="0.2">
      <c r="A408" s="83" t="s">
        <v>170</v>
      </c>
      <c r="B408" s="83">
        <v>16</v>
      </c>
      <c r="C408" s="84">
        <v>955.70156525000004</v>
      </c>
      <c r="D408" s="84">
        <v>948.19898799999999</v>
      </c>
      <c r="E408" s="84">
        <v>138.19295857</v>
      </c>
      <c r="F408" s="84">
        <v>138.19295857</v>
      </c>
    </row>
    <row r="409" spans="1:6" ht="12.75" customHeight="1" x14ac:dyDescent="0.2">
      <c r="A409" s="83" t="s">
        <v>170</v>
      </c>
      <c r="B409" s="83">
        <v>17</v>
      </c>
      <c r="C409" s="84">
        <v>949.98084901000004</v>
      </c>
      <c r="D409" s="84">
        <v>941.77803833999997</v>
      </c>
      <c r="E409" s="84">
        <v>137.25715285000001</v>
      </c>
      <c r="F409" s="84">
        <v>137.25715285000001</v>
      </c>
    </row>
    <row r="410" spans="1:6" ht="12.75" customHeight="1" x14ac:dyDescent="0.2">
      <c r="A410" s="83" t="s">
        <v>170</v>
      </c>
      <c r="B410" s="83">
        <v>18</v>
      </c>
      <c r="C410" s="84">
        <v>944.07705544999999</v>
      </c>
      <c r="D410" s="84">
        <v>936.49632022000003</v>
      </c>
      <c r="E410" s="84">
        <v>136.48738168</v>
      </c>
      <c r="F410" s="84">
        <v>136.48738168</v>
      </c>
    </row>
    <row r="411" spans="1:6" ht="12.75" customHeight="1" x14ac:dyDescent="0.2">
      <c r="A411" s="83" t="s">
        <v>170</v>
      </c>
      <c r="B411" s="83">
        <v>19</v>
      </c>
      <c r="C411" s="84">
        <v>971.45259697999995</v>
      </c>
      <c r="D411" s="84">
        <v>963.74960947</v>
      </c>
      <c r="E411" s="84">
        <v>140.45934613</v>
      </c>
      <c r="F411" s="84">
        <v>140.45934613</v>
      </c>
    </row>
    <row r="412" spans="1:6" ht="12.75" customHeight="1" x14ac:dyDescent="0.2">
      <c r="A412" s="83" t="s">
        <v>170</v>
      </c>
      <c r="B412" s="83">
        <v>20</v>
      </c>
      <c r="C412" s="84">
        <v>972.04475021999997</v>
      </c>
      <c r="D412" s="84">
        <v>970.36114393000003</v>
      </c>
      <c r="E412" s="84">
        <v>141.42292816</v>
      </c>
      <c r="F412" s="84">
        <v>141.42292816</v>
      </c>
    </row>
    <row r="413" spans="1:6" ht="12.75" customHeight="1" x14ac:dyDescent="0.2">
      <c r="A413" s="83" t="s">
        <v>170</v>
      </c>
      <c r="B413" s="83">
        <v>21</v>
      </c>
      <c r="C413" s="84">
        <v>983.07397860000003</v>
      </c>
      <c r="D413" s="84">
        <v>975.38744613999995</v>
      </c>
      <c r="E413" s="84">
        <v>142.15547437000001</v>
      </c>
      <c r="F413" s="84">
        <v>142.15547437000001</v>
      </c>
    </row>
    <row r="414" spans="1:6" ht="12.75" customHeight="1" x14ac:dyDescent="0.2">
      <c r="A414" s="83" t="s">
        <v>170</v>
      </c>
      <c r="B414" s="83">
        <v>22</v>
      </c>
      <c r="C414" s="84">
        <v>984.86956556999996</v>
      </c>
      <c r="D414" s="84">
        <v>977.27477263000003</v>
      </c>
      <c r="E414" s="84">
        <v>142.43053818000001</v>
      </c>
      <c r="F414" s="84">
        <v>142.43053818000001</v>
      </c>
    </row>
    <row r="415" spans="1:6" ht="12.75" customHeight="1" x14ac:dyDescent="0.2">
      <c r="A415" s="83" t="s">
        <v>170</v>
      </c>
      <c r="B415" s="83">
        <v>23</v>
      </c>
      <c r="C415" s="84">
        <v>960.54544409000005</v>
      </c>
      <c r="D415" s="84">
        <v>957.77498355</v>
      </c>
      <c r="E415" s="84">
        <v>139.58858878000001</v>
      </c>
      <c r="F415" s="84">
        <v>139.58858878000001</v>
      </c>
    </row>
    <row r="416" spans="1:6" ht="12.75" customHeight="1" x14ac:dyDescent="0.2">
      <c r="A416" s="83" t="s">
        <v>170</v>
      </c>
      <c r="B416" s="83">
        <v>24</v>
      </c>
      <c r="C416" s="84">
        <v>978.94265799000004</v>
      </c>
      <c r="D416" s="84">
        <v>976.50796653999998</v>
      </c>
      <c r="E416" s="84">
        <v>142.31878189</v>
      </c>
      <c r="F416" s="84">
        <v>142.31878189</v>
      </c>
    </row>
    <row r="417" spans="1:6" ht="12.75" customHeight="1" x14ac:dyDescent="0.2">
      <c r="A417" s="83" t="s">
        <v>171</v>
      </c>
      <c r="B417" s="83">
        <v>1</v>
      </c>
      <c r="C417" s="84">
        <v>986.51993297000001</v>
      </c>
      <c r="D417" s="84">
        <v>981.19210711999995</v>
      </c>
      <c r="E417" s="84">
        <v>143.00146058000001</v>
      </c>
      <c r="F417" s="84">
        <v>143.00146058000001</v>
      </c>
    </row>
    <row r="418" spans="1:6" ht="12.75" customHeight="1" x14ac:dyDescent="0.2">
      <c r="A418" s="83" t="s">
        <v>171</v>
      </c>
      <c r="B418" s="83">
        <v>2</v>
      </c>
      <c r="C418" s="84">
        <v>1022.91716366</v>
      </c>
      <c r="D418" s="84">
        <v>1014.89513709</v>
      </c>
      <c r="E418" s="84">
        <v>147.91342682999999</v>
      </c>
      <c r="F418" s="84">
        <v>147.91342682999999</v>
      </c>
    </row>
    <row r="419" spans="1:6" ht="12.75" customHeight="1" x14ac:dyDescent="0.2">
      <c r="A419" s="83" t="s">
        <v>171</v>
      </c>
      <c r="B419" s="83">
        <v>3</v>
      </c>
      <c r="C419" s="84">
        <v>1050.9790425599999</v>
      </c>
      <c r="D419" s="84">
        <v>1042.69493063</v>
      </c>
      <c r="E419" s="84">
        <v>151.96504021999999</v>
      </c>
      <c r="F419" s="84">
        <v>151.96504021999999</v>
      </c>
    </row>
    <row r="420" spans="1:6" ht="12.75" customHeight="1" x14ac:dyDescent="0.2">
      <c r="A420" s="83" t="s">
        <v>171</v>
      </c>
      <c r="B420" s="83">
        <v>4</v>
      </c>
      <c r="C420" s="84">
        <v>1048.4708514900001</v>
      </c>
      <c r="D420" s="84">
        <v>1040.2858014999999</v>
      </c>
      <c r="E420" s="84">
        <v>151.61392755</v>
      </c>
      <c r="F420" s="84">
        <v>151.61392755</v>
      </c>
    </row>
    <row r="421" spans="1:6" ht="12.75" customHeight="1" x14ac:dyDescent="0.2">
      <c r="A421" s="83" t="s">
        <v>171</v>
      </c>
      <c r="B421" s="83">
        <v>5</v>
      </c>
      <c r="C421" s="84">
        <v>1032.44652314</v>
      </c>
      <c r="D421" s="84">
        <v>1024.4030736699999</v>
      </c>
      <c r="E421" s="84">
        <v>149.29913794999999</v>
      </c>
      <c r="F421" s="84">
        <v>149.29913794999999</v>
      </c>
    </row>
    <row r="422" spans="1:6" ht="12.75" customHeight="1" x14ac:dyDescent="0.2">
      <c r="A422" s="83" t="s">
        <v>171</v>
      </c>
      <c r="B422" s="83">
        <v>6</v>
      </c>
      <c r="C422" s="84">
        <v>994.82556581999995</v>
      </c>
      <c r="D422" s="84">
        <v>987.20421652000005</v>
      </c>
      <c r="E422" s="84">
        <v>143.87768086</v>
      </c>
      <c r="F422" s="84">
        <v>143.87768086</v>
      </c>
    </row>
    <row r="423" spans="1:6" ht="12.75" customHeight="1" x14ac:dyDescent="0.2">
      <c r="A423" s="83" t="s">
        <v>171</v>
      </c>
      <c r="B423" s="83">
        <v>7</v>
      </c>
      <c r="C423" s="84">
        <v>976.07882233999999</v>
      </c>
      <c r="D423" s="84">
        <v>968.58747487999995</v>
      </c>
      <c r="E423" s="84">
        <v>141.16442907000001</v>
      </c>
      <c r="F423" s="84">
        <v>141.16442907000001</v>
      </c>
    </row>
    <row r="424" spans="1:6" ht="12.75" customHeight="1" x14ac:dyDescent="0.2">
      <c r="A424" s="83" t="s">
        <v>171</v>
      </c>
      <c r="B424" s="83">
        <v>8</v>
      </c>
      <c r="C424" s="84">
        <v>972.43173671</v>
      </c>
      <c r="D424" s="84">
        <v>964.82156485999997</v>
      </c>
      <c r="E424" s="84">
        <v>140.61557565999999</v>
      </c>
      <c r="F424" s="84">
        <v>140.61557565999999</v>
      </c>
    </row>
    <row r="425" spans="1:6" ht="12.75" customHeight="1" x14ac:dyDescent="0.2">
      <c r="A425" s="83" t="s">
        <v>171</v>
      </c>
      <c r="B425" s="83">
        <v>9</v>
      </c>
      <c r="C425" s="84">
        <v>979.14377646000003</v>
      </c>
      <c r="D425" s="84">
        <v>971.19250908000004</v>
      </c>
      <c r="E425" s="84">
        <v>141.54409344999999</v>
      </c>
      <c r="F425" s="84">
        <v>141.54409344999999</v>
      </c>
    </row>
    <row r="426" spans="1:6" ht="12.75" customHeight="1" x14ac:dyDescent="0.2">
      <c r="A426" s="83" t="s">
        <v>171</v>
      </c>
      <c r="B426" s="83">
        <v>10</v>
      </c>
      <c r="C426" s="84">
        <v>977.41943123999999</v>
      </c>
      <c r="D426" s="84">
        <v>969.68253961000005</v>
      </c>
      <c r="E426" s="84">
        <v>141.32402662000001</v>
      </c>
      <c r="F426" s="84">
        <v>141.32402662000001</v>
      </c>
    </row>
    <row r="427" spans="1:6" ht="12.75" customHeight="1" x14ac:dyDescent="0.2">
      <c r="A427" s="83" t="s">
        <v>171</v>
      </c>
      <c r="B427" s="83">
        <v>11</v>
      </c>
      <c r="C427" s="84">
        <v>971.46060036999995</v>
      </c>
      <c r="D427" s="84">
        <v>963.64273532000004</v>
      </c>
      <c r="E427" s="84">
        <v>140.44377001000001</v>
      </c>
      <c r="F427" s="84">
        <v>140.44377001000001</v>
      </c>
    </row>
    <row r="428" spans="1:6" ht="12.75" customHeight="1" x14ac:dyDescent="0.2">
      <c r="A428" s="83" t="s">
        <v>171</v>
      </c>
      <c r="B428" s="83">
        <v>12</v>
      </c>
      <c r="C428" s="84">
        <v>969.42731142000002</v>
      </c>
      <c r="D428" s="84">
        <v>961.95372318</v>
      </c>
      <c r="E428" s="84">
        <v>140.19760904</v>
      </c>
      <c r="F428" s="84">
        <v>140.19760904</v>
      </c>
    </row>
    <row r="429" spans="1:6" ht="12.75" customHeight="1" x14ac:dyDescent="0.2">
      <c r="A429" s="83" t="s">
        <v>171</v>
      </c>
      <c r="B429" s="83">
        <v>13</v>
      </c>
      <c r="C429" s="84">
        <v>969.10931501000005</v>
      </c>
      <c r="D429" s="84">
        <v>959.70819381000001</v>
      </c>
      <c r="E429" s="84">
        <v>139.87033982</v>
      </c>
      <c r="F429" s="84">
        <v>139.87033982</v>
      </c>
    </row>
    <row r="430" spans="1:6" ht="12.75" customHeight="1" x14ac:dyDescent="0.2">
      <c r="A430" s="83" t="s">
        <v>171</v>
      </c>
      <c r="B430" s="83">
        <v>14</v>
      </c>
      <c r="C430" s="84">
        <v>972.96081792999996</v>
      </c>
      <c r="D430" s="84">
        <v>943.32354091000002</v>
      </c>
      <c r="E430" s="84">
        <v>137.48239837</v>
      </c>
      <c r="F430" s="84">
        <v>137.48239837</v>
      </c>
    </row>
    <row r="431" spans="1:6" ht="12.75" customHeight="1" x14ac:dyDescent="0.2">
      <c r="A431" s="83" t="s">
        <v>171</v>
      </c>
      <c r="B431" s="83">
        <v>15</v>
      </c>
      <c r="C431" s="84">
        <v>3126.5977462400001</v>
      </c>
      <c r="D431" s="84">
        <v>943.54720007000003</v>
      </c>
      <c r="E431" s="84">
        <v>137.51499502999999</v>
      </c>
      <c r="F431" s="84">
        <v>137.51499502999999</v>
      </c>
    </row>
    <row r="432" spans="1:6" ht="12.75" customHeight="1" x14ac:dyDescent="0.2">
      <c r="A432" s="83" t="s">
        <v>171</v>
      </c>
      <c r="B432" s="83">
        <v>16</v>
      </c>
      <c r="C432" s="84">
        <v>964.59969117000003</v>
      </c>
      <c r="D432" s="84">
        <v>964.59969117000003</v>
      </c>
      <c r="E432" s="84">
        <v>140.58323922</v>
      </c>
      <c r="F432" s="84">
        <v>140.58323922</v>
      </c>
    </row>
    <row r="433" spans="1:6" ht="12.75" customHeight="1" x14ac:dyDescent="0.2">
      <c r="A433" s="83" t="s">
        <v>171</v>
      </c>
      <c r="B433" s="83">
        <v>17</v>
      </c>
      <c r="C433" s="84">
        <v>958.94605836999995</v>
      </c>
      <c r="D433" s="84">
        <v>958.94605836999995</v>
      </c>
      <c r="E433" s="84">
        <v>139.75926423999999</v>
      </c>
      <c r="F433" s="84">
        <v>139.75926423999999</v>
      </c>
    </row>
    <row r="434" spans="1:6" ht="12.75" customHeight="1" x14ac:dyDescent="0.2">
      <c r="A434" s="83" t="s">
        <v>171</v>
      </c>
      <c r="B434" s="83">
        <v>18</v>
      </c>
      <c r="C434" s="84">
        <v>972.05649673999994</v>
      </c>
      <c r="D434" s="84">
        <v>948.36219757000003</v>
      </c>
      <c r="E434" s="84">
        <v>138.21674515000001</v>
      </c>
      <c r="F434" s="84">
        <v>138.21674515000001</v>
      </c>
    </row>
    <row r="435" spans="1:6" ht="12.75" customHeight="1" x14ac:dyDescent="0.2">
      <c r="A435" s="83" t="s">
        <v>171</v>
      </c>
      <c r="B435" s="83">
        <v>19</v>
      </c>
      <c r="C435" s="84">
        <v>967.27377077000006</v>
      </c>
      <c r="D435" s="84">
        <v>956.95494399999995</v>
      </c>
      <c r="E435" s="84">
        <v>139.46907411000001</v>
      </c>
      <c r="F435" s="84">
        <v>139.46907411000001</v>
      </c>
    </row>
    <row r="436" spans="1:6" ht="12.75" customHeight="1" x14ac:dyDescent="0.2">
      <c r="A436" s="83" t="s">
        <v>171</v>
      </c>
      <c r="B436" s="83">
        <v>20</v>
      </c>
      <c r="C436" s="84">
        <v>975.65040150000004</v>
      </c>
      <c r="D436" s="84">
        <v>966.35959422999997</v>
      </c>
      <c r="E436" s="84">
        <v>140.83973202000001</v>
      </c>
      <c r="F436" s="84">
        <v>140.83973202000001</v>
      </c>
    </row>
    <row r="437" spans="1:6" ht="12.75" customHeight="1" x14ac:dyDescent="0.2">
      <c r="A437" s="83" t="s">
        <v>171</v>
      </c>
      <c r="B437" s="83">
        <v>21</v>
      </c>
      <c r="C437" s="84">
        <v>972.50312868000003</v>
      </c>
      <c r="D437" s="84">
        <v>964.06640761999995</v>
      </c>
      <c r="E437" s="84">
        <v>140.50551709999999</v>
      </c>
      <c r="F437" s="84">
        <v>140.50551709999999</v>
      </c>
    </row>
    <row r="438" spans="1:6" ht="12.75" customHeight="1" x14ac:dyDescent="0.2">
      <c r="A438" s="83" t="s">
        <v>171</v>
      </c>
      <c r="B438" s="83">
        <v>22</v>
      </c>
      <c r="C438" s="84">
        <v>966.61249227999997</v>
      </c>
      <c r="D438" s="84">
        <v>959.01535108999997</v>
      </c>
      <c r="E438" s="84">
        <v>139.76936314</v>
      </c>
      <c r="F438" s="84">
        <v>139.76936314</v>
      </c>
    </row>
    <row r="439" spans="1:6" ht="12.75" customHeight="1" x14ac:dyDescent="0.2">
      <c r="A439" s="83" t="s">
        <v>171</v>
      </c>
      <c r="B439" s="83">
        <v>23</v>
      </c>
      <c r="C439" s="84">
        <v>975.97113833000003</v>
      </c>
      <c r="D439" s="84">
        <v>968.45242298000005</v>
      </c>
      <c r="E439" s="84">
        <v>141.14474626000001</v>
      </c>
      <c r="F439" s="84">
        <v>141.14474626000001</v>
      </c>
    </row>
    <row r="440" spans="1:6" ht="12.75" customHeight="1" x14ac:dyDescent="0.2">
      <c r="A440" s="83" t="s">
        <v>171</v>
      </c>
      <c r="B440" s="83">
        <v>24</v>
      </c>
      <c r="C440" s="84">
        <v>985.51240987000006</v>
      </c>
      <c r="D440" s="84">
        <v>977.98276089000001</v>
      </c>
      <c r="E440" s="84">
        <v>142.53372221000001</v>
      </c>
      <c r="F440" s="84">
        <v>142.53372221000001</v>
      </c>
    </row>
    <row r="441" spans="1:6" ht="12.75" customHeight="1" x14ac:dyDescent="0.2">
      <c r="A441" s="83" t="s">
        <v>172</v>
      </c>
      <c r="B441" s="83">
        <v>1</v>
      </c>
      <c r="C441" s="84">
        <v>1018.87138932</v>
      </c>
      <c r="D441" s="84">
        <v>1013.15979376</v>
      </c>
      <c r="E441" s="84">
        <v>147.66051343000001</v>
      </c>
      <c r="F441" s="84">
        <v>147.66051343000001</v>
      </c>
    </row>
    <row r="442" spans="1:6" ht="12.75" customHeight="1" x14ac:dyDescent="0.2">
      <c r="A442" s="83" t="s">
        <v>172</v>
      </c>
      <c r="B442" s="83">
        <v>2</v>
      </c>
      <c r="C442" s="84">
        <v>1037.0893788799999</v>
      </c>
      <c r="D442" s="84">
        <v>1029.7029040899999</v>
      </c>
      <c r="E442" s="84">
        <v>150.07154886999999</v>
      </c>
      <c r="F442" s="84">
        <v>150.07154886999999</v>
      </c>
    </row>
    <row r="443" spans="1:6" ht="12.75" customHeight="1" x14ac:dyDescent="0.2">
      <c r="A443" s="83" t="s">
        <v>172</v>
      </c>
      <c r="B443" s="83">
        <v>3</v>
      </c>
      <c r="C443" s="84">
        <v>1066.6238391700001</v>
      </c>
      <c r="D443" s="84">
        <v>1060.60859972</v>
      </c>
      <c r="E443" s="84">
        <v>154.57582441</v>
      </c>
      <c r="F443" s="84">
        <v>154.57582441</v>
      </c>
    </row>
    <row r="444" spans="1:6" ht="12.75" customHeight="1" x14ac:dyDescent="0.2">
      <c r="A444" s="83" t="s">
        <v>172</v>
      </c>
      <c r="B444" s="83">
        <v>4</v>
      </c>
      <c r="C444" s="84">
        <v>1074.0577010500001</v>
      </c>
      <c r="D444" s="84">
        <v>1065.8002570399999</v>
      </c>
      <c r="E444" s="84">
        <v>155.33246990000001</v>
      </c>
      <c r="F444" s="84">
        <v>155.33246990000001</v>
      </c>
    </row>
    <row r="445" spans="1:6" ht="12.75" customHeight="1" x14ac:dyDescent="0.2">
      <c r="A445" s="83" t="s">
        <v>172</v>
      </c>
      <c r="B445" s="83">
        <v>5</v>
      </c>
      <c r="C445" s="84">
        <v>1065.08585206</v>
      </c>
      <c r="D445" s="84">
        <v>1056.7767245299999</v>
      </c>
      <c r="E445" s="84">
        <v>154.01735707</v>
      </c>
      <c r="F445" s="84">
        <v>154.01735707</v>
      </c>
    </row>
    <row r="446" spans="1:6" ht="12.75" customHeight="1" x14ac:dyDescent="0.2">
      <c r="A446" s="83" t="s">
        <v>172</v>
      </c>
      <c r="B446" s="83">
        <v>6</v>
      </c>
      <c r="C446" s="84">
        <v>1043.3304720199999</v>
      </c>
      <c r="D446" s="84">
        <v>1035.10066297</v>
      </c>
      <c r="E446" s="84">
        <v>150.85823212</v>
      </c>
      <c r="F446" s="84">
        <v>150.85823212</v>
      </c>
    </row>
    <row r="447" spans="1:6" ht="12.75" customHeight="1" x14ac:dyDescent="0.2">
      <c r="A447" s="83" t="s">
        <v>172</v>
      </c>
      <c r="B447" s="83">
        <v>7</v>
      </c>
      <c r="C447" s="84">
        <v>1000.76975082</v>
      </c>
      <c r="D447" s="84">
        <v>993.05808241</v>
      </c>
      <c r="E447" s="84">
        <v>144.73083833000001</v>
      </c>
      <c r="F447" s="84">
        <v>144.73083833000001</v>
      </c>
    </row>
    <row r="448" spans="1:6" ht="12.75" customHeight="1" x14ac:dyDescent="0.2">
      <c r="A448" s="83" t="s">
        <v>172</v>
      </c>
      <c r="B448" s="83">
        <v>8</v>
      </c>
      <c r="C448" s="84">
        <v>972.20149420999996</v>
      </c>
      <c r="D448" s="84">
        <v>964.79201827999998</v>
      </c>
      <c r="E448" s="84">
        <v>140.61126947</v>
      </c>
      <c r="F448" s="84">
        <v>140.61126947</v>
      </c>
    </row>
    <row r="449" spans="1:6" ht="12.75" customHeight="1" x14ac:dyDescent="0.2">
      <c r="A449" s="83" t="s">
        <v>172</v>
      </c>
      <c r="B449" s="83">
        <v>9</v>
      </c>
      <c r="C449" s="84">
        <v>947.83425242999999</v>
      </c>
      <c r="D449" s="84">
        <v>940.48610650000001</v>
      </c>
      <c r="E449" s="84">
        <v>137.06886338999999</v>
      </c>
      <c r="F449" s="84">
        <v>137.06886338999999</v>
      </c>
    </row>
    <row r="450" spans="1:6" ht="12.75" customHeight="1" x14ac:dyDescent="0.2">
      <c r="A450" s="83" t="s">
        <v>172</v>
      </c>
      <c r="B450" s="83">
        <v>10</v>
      </c>
      <c r="C450" s="84">
        <v>943.89489104999996</v>
      </c>
      <c r="D450" s="84">
        <v>941.63027690000001</v>
      </c>
      <c r="E450" s="84">
        <v>137.23561771999999</v>
      </c>
      <c r="F450" s="84">
        <v>137.23561771999999</v>
      </c>
    </row>
    <row r="451" spans="1:6" ht="12.75" customHeight="1" x14ac:dyDescent="0.2">
      <c r="A451" s="83" t="s">
        <v>172</v>
      </c>
      <c r="B451" s="83">
        <v>11</v>
      </c>
      <c r="C451" s="84">
        <v>939.58738383000002</v>
      </c>
      <c r="D451" s="84">
        <v>936.84396091999997</v>
      </c>
      <c r="E451" s="84">
        <v>136.53804772000001</v>
      </c>
      <c r="F451" s="84">
        <v>136.53804772000001</v>
      </c>
    </row>
    <row r="452" spans="1:6" ht="12.75" customHeight="1" x14ac:dyDescent="0.2">
      <c r="A452" s="83" t="s">
        <v>172</v>
      </c>
      <c r="B452" s="83">
        <v>12</v>
      </c>
      <c r="C452" s="84">
        <v>942.48017325000001</v>
      </c>
      <c r="D452" s="84">
        <v>942.03870976999997</v>
      </c>
      <c r="E452" s="84">
        <v>137.29514377999999</v>
      </c>
      <c r="F452" s="84">
        <v>137.29514377999999</v>
      </c>
    </row>
    <row r="453" spans="1:6" ht="12.75" customHeight="1" x14ac:dyDescent="0.2">
      <c r="A453" s="83" t="s">
        <v>172</v>
      </c>
      <c r="B453" s="83">
        <v>13</v>
      </c>
      <c r="C453" s="84">
        <v>960.99352065000005</v>
      </c>
      <c r="D453" s="84">
        <v>955.68963441000005</v>
      </c>
      <c r="E453" s="84">
        <v>139.28466463999999</v>
      </c>
      <c r="F453" s="84">
        <v>139.28466463999999</v>
      </c>
    </row>
    <row r="454" spans="1:6" ht="12.75" customHeight="1" x14ac:dyDescent="0.2">
      <c r="A454" s="83" t="s">
        <v>172</v>
      </c>
      <c r="B454" s="83">
        <v>14</v>
      </c>
      <c r="C454" s="84">
        <v>944.30253856000002</v>
      </c>
      <c r="D454" s="84">
        <v>942.22238838999999</v>
      </c>
      <c r="E454" s="84">
        <v>137.32191356999999</v>
      </c>
      <c r="F454" s="84">
        <v>137.32191356999999</v>
      </c>
    </row>
    <row r="455" spans="1:6" ht="12.75" customHeight="1" x14ac:dyDescent="0.2">
      <c r="A455" s="83" t="s">
        <v>172</v>
      </c>
      <c r="B455" s="83">
        <v>15</v>
      </c>
      <c r="C455" s="84">
        <v>948.35603561000005</v>
      </c>
      <c r="D455" s="84">
        <v>944.28099634</v>
      </c>
      <c r="E455" s="84">
        <v>137.62194038999999</v>
      </c>
      <c r="F455" s="84">
        <v>137.62194038999999</v>
      </c>
    </row>
    <row r="456" spans="1:6" ht="12.75" customHeight="1" x14ac:dyDescent="0.2">
      <c r="A456" s="83" t="s">
        <v>172</v>
      </c>
      <c r="B456" s="83">
        <v>16</v>
      </c>
      <c r="C456" s="84">
        <v>953.60213317</v>
      </c>
      <c r="D456" s="84">
        <v>952.66400006000003</v>
      </c>
      <c r="E456" s="84">
        <v>138.84370091</v>
      </c>
      <c r="F456" s="84">
        <v>138.84370091</v>
      </c>
    </row>
    <row r="457" spans="1:6" ht="12.75" customHeight="1" x14ac:dyDescent="0.2">
      <c r="A457" s="83" t="s">
        <v>172</v>
      </c>
      <c r="B457" s="83">
        <v>17</v>
      </c>
      <c r="C457" s="84">
        <v>966.22066416999996</v>
      </c>
      <c r="D457" s="84">
        <v>965.92198816999996</v>
      </c>
      <c r="E457" s="84">
        <v>140.77595418000001</v>
      </c>
      <c r="F457" s="84">
        <v>140.77595418000001</v>
      </c>
    </row>
    <row r="458" spans="1:6" ht="12.75" customHeight="1" x14ac:dyDescent="0.2">
      <c r="A458" s="83" t="s">
        <v>172</v>
      </c>
      <c r="B458" s="83">
        <v>18</v>
      </c>
      <c r="C458" s="84">
        <v>962.36314935999997</v>
      </c>
      <c r="D458" s="84">
        <v>939.86975009000003</v>
      </c>
      <c r="E458" s="84">
        <v>136.97903402</v>
      </c>
      <c r="F458" s="84">
        <v>136.97903402</v>
      </c>
    </row>
    <row r="459" spans="1:6" ht="12.75" customHeight="1" x14ac:dyDescent="0.2">
      <c r="A459" s="83" t="s">
        <v>172</v>
      </c>
      <c r="B459" s="83">
        <v>19</v>
      </c>
      <c r="C459" s="84">
        <v>918.75562707999995</v>
      </c>
      <c r="D459" s="84">
        <v>915.90148910000005</v>
      </c>
      <c r="E459" s="84">
        <v>133.48583803</v>
      </c>
      <c r="F459" s="84">
        <v>133.48583803</v>
      </c>
    </row>
    <row r="460" spans="1:6" ht="12.75" customHeight="1" x14ac:dyDescent="0.2">
      <c r="A460" s="83" t="s">
        <v>172</v>
      </c>
      <c r="B460" s="83">
        <v>20</v>
      </c>
      <c r="C460" s="84">
        <v>922.71691659999999</v>
      </c>
      <c r="D460" s="84">
        <v>919.64842013999998</v>
      </c>
      <c r="E460" s="84">
        <v>134.03192540000001</v>
      </c>
      <c r="F460" s="84">
        <v>134.03192540000001</v>
      </c>
    </row>
    <row r="461" spans="1:6" ht="12.75" customHeight="1" x14ac:dyDescent="0.2">
      <c r="A461" s="83" t="s">
        <v>172</v>
      </c>
      <c r="B461" s="83">
        <v>21</v>
      </c>
      <c r="C461" s="84">
        <v>917.25769203000004</v>
      </c>
      <c r="D461" s="84">
        <v>910.19073273000004</v>
      </c>
      <c r="E461" s="84">
        <v>132.65353772</v>
      </c>
      <c r="F461" s="84">
        <v>132.65353772</v>
      </c>
    </row>
    <row r="462" spans="1:6" ht="12.75" customHeight="1" x14ac:dyDescent="0.2">
      <c r="A462" s="83" t="s">
        <v>172</v>
      </c>
      <c r="B462" s="83">
        <v>22</v>
      </c>
      <c r="C462" s="84">
        <v>930.08866609999995</v>
      </c>
      <c r="D462" s="84">
        <v>926.67860109000003</v>
      </c>
      <c r="E462" s="84">
        <v>135.05652205000001</v>
      </c>
      <c r="F462" s="84">
        <v>135.05652205000001</v>
      </c>
    </row>
    <row r="463" spans="1:6" ht="12.75" customHeight="1" x14ac:dyDescent="0.2">
      <c r="A463" s="83" t="s">
        <v>172</v>
      </c>
      <c r="B463" s="83">
        <v>23</v>
      </c>
      <c r="C463" s="84">
        <v>948.30840893000004</v>
      </c>
      <c r="D463" s="84">
        <v>941.04810922000001</v>
      </c>
      <c r="E463" s="84">
        <v>137.15077110999999</v>
      </c>
      <c r="F463" s="84">
        <v>137.15077110999999</v>
      </c>
    </row>
    <row r="464" spans="1:6" ht="12.75" customHeight="1" x14ac:dyDescent="0.2">
      <c r="A464" s="83" t="s">
        <v>172</v>
      </c>
      <c r="B464" s="83">
        <v>24</v>
      </c>
      <c r="C464" s="84">
        <v>986.06994108000004</v>
      </c>
      <c r="D464" s="84">
        <v>978.41509676999999</v>
      </c>
      <c r="E464" s="84">
        <v>142.59673194999999</v>
      </c>
      <c r="F464" s="84">
        <v>142.59673194999999</v>
      </c>
    </row>
    <row r="465" spans="1:6" ht="12.75" customHeight="1" x14ac:dyDescent="0.2">
      <c r="A465" s="83" t="s">
        <v>173</v>
      </c>
      <c r="B465" s="83">
        <v>1</v>
      </c>
      <c r="C465" s="84">
        <v>988.01788213999998</v>
      </c>
      <c r="D465" s="84">
        <v>987.95205966000003</v>
      </c>
      <c r="E465" s="84">
        <v>143.98667345000001</v>
      </c>
      <c r="F465" s="84">
        <v>143.98667345000001</v>
      </c>
    </row>
    <row r="466" spans="1:6" ht="12.75" customHeight="1" x14ac:dyDescent="0.2">
      <c r="A466" s="83" t="s">
        <v>173</v>
      </c>
      <c r="B466" s="83">
        <v>2</v>
      </c>
      <c r="C466" s="84">
        <v>1016.7122396</v>
      </c>
      <c r="D466" s="84">
        <v>1012.01057299</v>
      </c>
      <c r="E466" s="84">
        <v>147.49302304</v>
      </c>
      <c r="F466" s="84">
        <v>147.49302304</v>
      </c>
    </row>
    <row r="467" spans="1:6" ht="12.75" customHeight="1" x14ac:dyDescent="0.2">
      <c r="A467" s="83" t="s">
        <v>173</v>
      </c>
      <c r="B467" s="83">
        <v>3</v>
      </c>
      <c r="C467" s="84">
        <v>1059.6529081199999</v>
      </c>
      <c r="D467" s="84">
        <v>1051.51722206</v>
      </c>
      <c r="E467" s="84">
        <v>153.25082366000001</v>
      </c>
      <c r="F467" s="84">
        <v>153.25082366000001</v>
      </c>
    </row>
    <row r="468" spans="1:6" ht="12.75" customHeight="1" x14ac:dyDescent="0.2">
      <c r="A468" s="83" t="s">
        <v>173</v>
      </c>
      <c r="B468" s="83">
        <v>4</v>
      </c>
      <c r="C468" s="84">
        <v>1064.95122143</v>
      </c>
      <c r="D468" s="84">
        <v>1056.77753598</v>
      </c>
      <c r="E468" s="84">
        <v>154.01747533</v>
      </c>
      <c r="F468" s="84">
        <v>154.01747533</v>
      </c>
    </row>
    <row r="469" spans="1:6" ht="12.75" customHeight="1" x14ac:dyDescent="0.2">
      <c r="A469" s="83" t="s">
        <v>173</v>
      </c>
      <c r="B469" s="83">
        <v>5</v>
      </c>
      <c r="C469" s="84">
        <v>1061.4108539700001</v>
      </c>
      <c r="D469" s="84">
        <v>1053.2817992</v>
      </c>
      <c r="E469" s="84">
        <v>153.50799767000001</v>
      </c>
      <c r="F469" s="84">
        <v>153.50799767000001</v>
      </c>
    </row>
    <row r="470" spans="1:6" ht="12.75" customHeight="1" x14ac:dyDescent="0.2">
      <c r="A470" s="83" t="s">
        <v>173</v>
      </c>
      <c r="B470" s="83">
        <v>6</v>
      </c>
      <c r="C470" s="84">
        <v>1035.3649739699999</v>
      </c>
      <c r="D470" s="84">
        <v>1027.2533074299999</v>
      </c>
      <c r="E470" s="84">
        <v>149.71453835</v>
      </c>
      <c r="F470" s="84">
        <v>149.71453835</v>
      </c>
    </row>
    <row r="471" spans="1:6" ht="12.75" customHeight="1" x14ac:dyDescent="0.2">
      <c r="A471" s="83" t="s">
        <v>173</v>
      </c>
      <c r="B471" s="83">
        <v>7</v>
      </c>
      <c r="C471" s="84">
        <v>1000.9436720800001</v>
      </c>
      <c r="D471" s="84">
        <v>993.03242393000005</v>
      </c>
      <c r="E471" s="84">
        <v>144.72709879999999</v>
      </c>
      <c r="F471" s="84">
        <v>144.72709879999999</v>
      </c>
    </row>
    <row r="472" spans="1:6" ht="12.75" customHeight="1" x14ac:dyDescent="0.2">
      <c r="A472" s="83" t="s">
        <v>173</v>
      </c>
      <c r="B472" s="83">
        <v>8</v>
      </c>
      <c r="C472" s="84">
        <v>968.47973146000004</v>
      </c>
      <c r="D472" s="84">
        <v>960.88761147000002</v>
      </c>
      <c r="E472" s="84">
        <v>140.04223117999999</v>
      </c>
      <c r="F472" s="84">
        <v>140.04223117999999</v>
      </c>
    </row>
    <row r="473" spans="1:6" ht="12.75" customHeight="1" x14ac:dyDescent="0.2">
      <c r="A473" s="83" t="s">
        <v>173</v>
      </c>
      <c r="B473" s="83">
        <v>9</v>
      </c>
      <c r="C473" s="84">
        <v>943.79578805999995</v>
      </c>
      <c r="D473" s="84">
        <v>936.45329717000004</v>
      </c>
      <c r="E473" s="84">
        <v>136.48111139</v>
      </c>
      <c r="F473" s="84">
        <v>136.48111139</v>
      </c>
    </row>
    <row r="474" spans="1:6" ht="12.75" customHeight="1" x14ac:dyDescent="0.2">
      <c r="A474" s="83" t="s">
        <v>173</v>
      </c>
      <c r="B474" s="83">
        <v>10</v>
      </c>
      <c r="C474" s="84">
        <v>938.23526451999999</v>
      </c>
      <c r="D474" s="84">
        <v>937.13558216000001</v>
      </c>
      <c r="E474" s="84">
        <v>136.58054935000001</v>
      </c>
      <c r="F474" s="84">
        <v>136.58054935000001</v>
      </c>
    </row>
    <row r="475" spans="1:6" ht="12.75" customHeight="1" x14ac:dyDescent="0.2">
      <c r="A475" s="83" t="s">
        <v>173</v>
      </c>
      <c r="B475" s="83">
        <v>11</v>
      </c>
      <c r="C475" s="84">
        <v>969.03858810999998</v>
      </c>
      <c r="D475" s="84">
        <v>966.78055790999997</v>
      </c>
      <c r="E475" s="84">
        <v>140.90108434000001</v>
      </c>
      <c r="F475" s="84">
        <v>140.90108434000001</v>
      </c>
    </row>
    <row r="476" spans="1:6" ht="12.75" customHeight="1" x14ac:dyDescent="0.2">
      <c r="A476" s="83" t="s">
        <v>173</v>
      </c>
      <c r="B476" s="83">
        <v>12</v>
      </c>
      <c r="C476" s="84">
        <v>960.32549801000005</v>
      </c>
      <c r="D476" s="84">
        <v>952.62606449999998</v>
      </c>
      <c r="E476" s="84">
        <v>138.83817207999999</v>
      </c>
      <c r="F476" s="84">
        <v>138.83817207999999</v>
      </c>
    </row>
    <row r="477" spans="1:6" ht="12.75" customHeight="1" x14ac:dyDescent="0.2">
      <c r="A477" s="83" t="s">
        <v>173</v>
      </c>
      <c r="B477" s="83">
        <v>13</v>
      </c>
      <c r="C477" s="84">
        <v>974.89234624999995</v>
      </c>
      <c r="D477" s="84">
        <v>967.18017373999999</v>
      </c>
      <c r="E477" s="84">
        <v>140.95932538</v>
      </c>
      <c r="F477" s="84">
        <v>140.95932538</v>
      </c>
    </row>
    <row r="478" spans="1:6" ht="12.75" customHeight="1" x14ac:dyDescent="0.2">
      <c r="A478" s="83" t="s">
        <v>173</v>
      </c>
      <c r="B478" s="83">
        <v>14</v>
      </c>
      <c r="C478" s="84">
        <v>983.17448803000002</v>
      </c>
      <c r="D478" s="84">
        <v>975.42799083</v>
      </c>
      <c r="E478" s="84">
        <v>142.16138344999999</v>
      </c>
      <c r="F478" s="84">
        <v>142.16138344999999</v>
      </c>
    </row>
    <row r="479" spans="1:6" ht="12.75" customHeight="1" x14ac:dyDescent="0.2">
      <c r="A479" s="83" t="s">
        <v>173</v>
      </c>
      <c r="B479" s="83">
        <v>15</v>
      </c>
      <c r="C479" s="84">
        <v>960.80976295000005</v>
      </c>
      <c r="D479" s="84">
        <v>953.24503618000006</v>
      </c>
      <c r="E479" s="84">
        <v>138.92838259999999</v>
      </c>
      <c r="F479" s="84">
        <v>138.92838259999999</v>
      </c>
    </row>
    <row r="480" spans="1:6" ht="12.75" customHeight="1" x14ac:dyDescent="0.2">
      <c r="A480" s="83" t="s">
        <v>173</v>
      </c>
      <c r="B480" s="83">
        <v>16</v>
      </c>
      <c r="C480" s="84">
        <v>960.08041904000004</v>
      </c>
      <c r="D480" s="84">
        <v>959.60952354999995</v>
      </c>
      <c r="E480" s="84">
        <v>139.85595936000001</v>
      </c>
      <c r="F480" s="84">
        <v>139.85595936000001</v>
      </c>
    </row>
    <row r="481" spans="1:6" ht="12.75" customHeight="1" x14ac:dyDescent="0.2">
      <c r="A481" s="83" t="s">
        <v>173</v>
      </c>
      <c r="B481" s="83">
        <v>17</v>
      </c>
      <c r="C481" s="84">
        <v>978.37704696000003</v>
      </c>
      <c r="D481" s="84">
        <v>975.92649643000004</v>
      </c>
      <c r="E481" s="84">
        <v>142.23403694000001</v>
      </c>
      <c r="F481" s="84">
        <v>142.23403694000001</v>
      </c>
    </row>
    <row r="482" spans="1:6" ht="12.75" customHeight="1" x14ac:dyDescent="0.2">
      <c r="A482" s="83" t="s">
        <v>173</v>
      </c>
      <c r="B482" s="83">
        <v>18</v>
      </c>
      <c r="C482" s="84">
        <v>966.61540459000003</v>
      </c>
      <c r="D482" s="84">
        <v>958.82976134</v>
      </c>
      <c r="E482" s="84">
        <v>139.74231481000001</v>
      </c>
      <c r="F482" s="84">
        <v>139.74231481000001</v>
      </c>
    </row>
    <row r="483" spans="1:6" ht="12.75" customHeight="1" x14ac:dyDescent="0.2">
      <c r="A483" s="83" t="s">
        <v>173</v>
      </c>
      <c r="B483" s="83">
        <v>19</v>
      </c>
      <c r="C483" s="84">
        <v>953.68194746999995</v>
      </c>
      <c r="D483" s="84">
        <v>946.07752281</v>
      </c>
      <c r="E483" s="84">
        <v>137.88377077999999</v>
      </c>
      <c r="F483" s="84">
        <v>137.88377077999999</v>
      </c>
    </row>
    <row r="484" spans="1:6" ht="12.75" customHeight="1" x14ac:dyDescent="0.2">
      <c r="A484" s="83" t="s">
        <v>173</v>
      </c>
      <c r="B484" s="83">
        <v>20</v>
      </c>
      <c r="C484" s="84">
        <v>952.21411942999998</v>
      </c>
      <c r="D484" s="84">
        <v>946.29060681999999</v>
      </c>
      <c r="E484" s="84">
        <v>137.91482619000001</v>
      </c>
      <c r="F484" s="84">
        <v>137.91482619000001</v>
      </c>
    </row>
    <row r="485" spans="1:6" ht="12.75" customHeight="1" x14ac:dyDescent="0.2">
      <c r="A485" s="83" t="s">
        <v>173</v>
      </c>
      <c r="B485" s="83">
        <v>21</v>
      </c>
      <c r="C485" s="84">
        <v>948.75543918000005</v>
      </c>
      <c r="D485" s="84">
        <v>941.29150673000004</v>
      </c>
      <c r="E485" s="84">
        <v>137.18624449000001</v>
      </c>
      <c r="F485" s="84">
        <v>137.18624449000001</v>
      </c>
    </row>
    <row r="486" spans="1:6" ht="12.75" customHeight="1" x14ac:dyDescent="0.2">
      <c r="A486" s="83" t="s">
        <v>173</v>
      </c>
      <c r="B486" s="83">
        <v>22</v>
      </c>
      <c r="C486" s="84">
        <v>955.93257334999998</v>
      </c>
      <c r="D486" s="84">
        <v>951.09822989999998</v>
      </c>
      <c r="E486" s="84">
        <v>138.61550154</v>
      </c>
      <c r="F486" s="84">
        <v>138.61550154</v>
      </c>
    </row>
    <row r="487" spans="1:6" ht="12.75" customHeight="1" x14ac:dyDescent="0.2">
      <c r="A487" s="83" t="s">
        <v>173</v>
      </c>
      <c r="B487" s="83">
        <v>23</v>
      </c>
      <c r="C487" s="84">
        <v>982.25524066000003</v>
      </c>
      <c r="D487" s="84">
        <v>974.67692554999996</v>
      </c>
      <c r="E487" s="84">
        <v>142.05192127000001</v>
      </c>
      <c r="F487" s="84">
        <v>142.05192127000001</v>
      </c>
    </row>
    <row r="488" spans="1:6" ht="12.75" customHeight="1" x14ac:dyDescent="0.2">
      <c r="A488" s="83" t="s">
        <v>173</v>
      </c>
      <c r="B488" s="83">
        <v>24</v>
      </c>
      <c r="C488" s="84">
        <v>1003.89898532</v>
      </c>
      <c r="D488" s="84">
        <v>996.24163200999999</v>
      </c>
      <c r="E488" s="84">
        <v>145.19481704</v>
      </c>
      <c r="F488" s="84">
        <v>145.19481704</v>
      </c>
    </row>
    <row r="489" spans="1:6" ht="12.75" customHeight="1" x14ac:dyDescent="0.2">
      <c r="A489" s="83" t="s">
        <v>174</v>
      </c>
      <c r="B489" s="83">
        <v>1</v>
      </c>
      <c r="C489" s="84">
        <v>998.07866679999995</v>
      </c>
      <c r="D489" s="84">
        <v>996.30907733000004</v>
      </c>
      <c r="E489" s="84">
        <v>145.20464669</v>
      </c>
      <c r="F489" s="84">
        <v>145.20464669</v>
      </c>
    </row>
    <row r="490" spans="1:6" ht="12.75" customHeight="1" x14ac:dyDescent="0.2">
      <c r="A490" s="83" t="s">
        <v>174</v>
      </c>
      <c r="B490" s="83">
        <v>2</v>
      </c>
      <c r="C490" s="84">
        <v>1018.11941497</v>
      </c>
      <c r="D490" s="84">
        <v>1017.33492287</v>
      </c>
      <c r="E490" s="84">
        <v>148.26900748</v>
      </c>
      <c r="F490" s="84">
        <v>148.26900748</v>
      </c>
    </row>
    <row r="491" spans="1:6" ht="12.75" customHeight="1" x14ac:dyDescent="0.2">
      <c r="A491" s="83" t="s">
        <v>174</v>
      </c>
      <c r="B491" s="83">
        <v>3</v>
      </c>
      <c r="C491" s="84">
        <v>1043.8816768300001</v>
      </c>
      <c r="D491" s="84">
        <v>1042.10199711</v>
      </c>
      <c r="E491" s="84">
        <v>151.87862455999999</v>
      </c>
      <c r="F491" s="84">
        <v>151.87862455999999</v>
      </c>
    </row>
    <row r="492" spans="1:6" ht="12.75" customHeight="1" x14ac:dyDescent="0.2">
      <c r="A492" s="83" t="s">
        <v>174</v>
      </c>
      <c r="B492" s="83">
        <v>4</v>
      </c>
      <c r="C492" s="84">
        <v>1051.6595161499999</v>
      </c>
      <c r="D492" s="84">
        <v>1043.94114018</v>
      </c>
      <c r="E492" s="84">
        <v>152.14666600000001</v>
      </c>
      <c r="F492" s="84">
        <v>152.14666600000001</v>
      </c>
    </row>
    <row r="493" spans="1:6" ht="12.75" customHeight="1" x14ac:dyDescent="0.2">
      <c r="A493" s="83" t="s">
        <v>174</v>
      </c>
      <c r="B493" s="83">
        <v>5</v>
      </c>
      <c r="C493" s="84">
        <v>1055.0387601800001</v>
      </c>
      <c r="D493" s="84">
        <v>1048.1492316900001</v>
      </c>
      <c r="E493" s="84">
        <v>152.75996408</v>
      </c>
      <c r="F493" s="84">
        <v>152.75996408</v>
      </c>
    </row>
    <row r="494" spans="1:6" ht="12.75" customHeight="1" x14ac:dyDescent="0.2">
      <c r="A494" s="83" t="s">
        <v>174</v>
      </c>
      <c r="B494" s="83">
        <v>6</v>
      </c>
      <c r="C494" s="84">
        <v>1033.2843654599999</v>
      </c>
      <c r="D494" s="84">
        <v>1025.4154891600001</v>
      </c>
      <c r="E494" s="84">
        <v>149.44668999000001</v>
      </c>
      <c r="F494" s="84">
        <v>149.44668999000001</v>
      </c>
    </row>
    <row r="495" spans="1:6" ht="12.75" customHeight="1" x14ac:dyDescent="0.2">
      <c r="A495" s="83" t="s">
        <v>174</v>
      </c>
      <c r="B495" s="83">
        <v>7</v>
      </c>
      <c r="C495" s="84">
        <v>1001.67990481</v>
      </c>
      <c r="D495" s="84">
        <v>994.01245776999997</v>
      </c>
      <c r="E495" s="84">
        <v>144.86993145</v>
      </c>
      <c r="F495" s="84">
        <v>144.86993145</v>
      </c>
    </row>
    <row r="496" spans="1:6" ht="12.75" customHeight="1" x14ac:dyDescent="0.2">
      <c r="A496" s="83" t="s">
        <v>174</v>
      </c>
      <c r="B496" s="83">
        <v>8</v>
      </c>
      <c r="C496" s="84">
        <v>974.07543278000003</v>
      </c>
      <c r="D496" s="84">
        <v>966.50311600999999</v>
      </c>
      <c r="E496" s="84">
        <v>140.86064924999999</v>
      </c>
      <c r="F496" s="84">
        <v>140.86064924999999</v>
      </c>
    </row>
    <row r="497" spans="1:6" ht="12.75" customHeight="1" x14ac:dyDescent="0.2">
      <c r="A497" s="83" t="s">
        <v>174</v>
      </c>
      <c r="B497" s="83">
        <v>9</v>
      </c>
      <c r="C497" s="84">
        <v>943.60392745000001</v>
      </c>
      <c r="D497" s="84">
        <v>936.37695173999998</v>
      </c>
      <c r="E497" s="84">
        <v>136.46998461000001</v>
      </c>
      <c r="F497" s="84">
        <v>136.46998461000001</v>
      </c>
    </row>
    <row r="498" spans="1:6" ht="12.75" customHeight="1" x14ac:dyDescent="0.2">
      <c r="A498" s="83" t="s">
        <v>174</v>
      </c>
      <c r="B498" s="83">
        <v>10</v>
      </c>
      <c r="C498" s="84">
        <v>933.25588278999999</v>
      </c>
      <c r="D498" s="84">
        <v>931.51535148000005</v>
      </c>
      <c r="E498" s="84">
        <v>135.76144248</v>
      </c>
      <c r="F498" s="84">
        <v>135.76144248</v>
      </c>
    </row>
    <row r="499" spans="1:6" ht="12.75" customHeight="1" x14ac:dyDescent="0.2">
      <c r="A499" s="83" t="s">
        <v>174</v>
      </c>
      <c r="B499" s="83">
        <v>11</v>
      </c>
      <c r="C499" s="84">
        <v>932.09614255999998</v>
      </c>
      <c r="D499" s="84">
        <v>932.09614255999998</v>
      </c>
      <c r="E499" s="84">
        <v>135.84608847000001</v>
      </c>
      <c r="F499" s="84">
        <v>135.84608847000001</v>
      </c>
    </row>
    <row r="500" spans="1:6" ht="12.75" customHeight="1" x14ac:dyDescent="0.2">
      <c r="A500" s="83" t="s">
        <v>174</v>
      </c>
      <c r="B500" s="83">
        <v>12</v>
      </c>
      <c r="C500" s="84">
        <v>944.98683965999999</v>
      </c>
      <c r="D500" s="84">
        <v>941.81575534000001</v>
      </c>
      <c r="E500" s="84">
        <v>137.26264982999999</v>
      </c>
      <c r="F500" s="84">
        <v>137.26264982999999</v>
      </c>
    </row>
    <row r="501" spans="1:6" ht="12.75" customHeight="1" x14ac:dyDescent="0.2">
      <c r="A501" s="83" t="s">
        <v>174</v>
      </c>
      <c r="B501" s="83">
        <v>13</v>
      </c>
      <c r="C501" s="84">
        <v>931.32701387999998</v>
      </c>
      <c r="D501" s="84">
        <v>924.14597590999995</v>
      </c>
      <c r="E501" s="84">
        <v>134.68741073999999</v>
      </c>
      <c r="F501" s="84">
        <v>134.68741073999999</v>
      </c>
    </row>
    <row r="502" spans="1:6" ht="12.75" customHeight="1" x14ac:dyDescent="0.2">
      <c r="A502" s="83" t="s">
        <v>174</v>
      </c>
      <c r="B502" s="83">
        <v>14</v>
      </c>
      <c r="C502" s="84">
        <v>937.22266072000002</v>
      </c>
      <c r="D502" s="84">
        <v>930.52511549999997</v>
      </c>
      <c r="E502" s="84">
        <v>135.61712295000001</v>
      </c>
      <c r="F502" s="84">
        <v>135.61712295000001</v>
      </c>
    </row>
    <row r="503" spans="1:6" ht="12.75" customHeight="1" x14ac:dyDescent="0.2">
      <c r="A503" s="83" t="s">
        <v>174</v>
      </c>
      <c r="B503" s="83">
        <v>15</v>
      </c>
      <c r="C503" s="84">
        <v>919.05511015000002</v>
      </c>
      <c r="D503" s="84">
        <v>913.09227653000005</v>
      </c>
      <c r="E503" s="84">
        <v>133.07641616999999</v>
      </c>
      <c r="F503" s="84">
        <v>133.07641616999999</v>
      </c>
    </row>
    <row r="504" spans="1:6" ht="12.75" customHeight="1" x14ac:dyDescent="0.2">
      <c r="A504" s="83" t="s">
        <v>174</v>
      </c>
      <c r="B504" s="83">
        <v>16</v>
      </c>
      <c r="C504" s="84">
        <v>921.38209180000001</v>
      </c>
      <c r="D504" s="84">
        <v>919.32780427</v>
      </c>
      <c r="E504" s="84">
        <v>133.98519802000001</v>
      </c>
      <c r="F504" s="84">
        <v>133.98519802000001</v>
      </c>
    </row>
    <row r="505" spans="1:6" ht="12.75" customHeight="1" x14ac:dyDescent="0.2">
      <c r="A505" s="83" t="s">
        <v>174</v>
      </c>
      <c r="B505" s="83">
        <v>17</v>
      </c>
      <c r="C505" s="84">
        <v>930.79826658000002</v>
      </c>
      <c r="D505" s="84">
        <v>925.42049614999996</v>
      </c>
      <c r="E505" s="84">
        <v>134.8731626</v>
      </c>
      <c r="F505" s="84">
        <v>134.8731626</v>
      </c>
    </row>
    <row r="506" spans="1:6" ht="12.75" customHeight="1" x14ac:dyDescent="0.2">
      <c r="A506" s="83" t="s">
        <v>174</v>
      </c>
      <c r="B506" s="83">
        <v>18</v>
      </c>
      <c r="C506" s="84">
        <v>904.76952231999996</v>
      </c>
      <c r="D506" s="84">
        <v>897.70719425000004</v>
      </c>
      <c r="E506" s="84">
        <v>130.83415471999999</v>
      </c>
      <c r="F506" s="84">
        <v>130.83415471999999</v>
      </c>
    </row>
    <row r="507" spans="1:6" ht="12.75" customHeight="1" x14ac:dyDescent="0.2">
      <c r="A507" s="83" t="s">
        <v>174</v>
      </c>
      <c r="B507" s="83">
        <v>19</v>
      </c>
      <c r="C507" s="84">
        <v>908.38695540000003</v>
      </c>
      <c r="D507" s="84">
        <v>900.98723903999996</v>
      </c>
      <c r="E507" s="84">
        <v>131.31219687999999</v>
      </c>
      <c r="F507" s="84">
        <v>131.31219687999999</v>
      </c>
    </row>
    <row r="508" spans="1:6" ht="12.75" customHeight="1" x14ac:dyDescent="0.2">
      <c r="A508" s="83" t="s">
        <v>174</v>
      </c>
      <c r="B508" s="83">
        <v>20</v>
      </c>
      <c r="C508" s="84">
        <v>921.07904277</v>
      </c>
      <c r="D508" s="84">
        <v>913.36883386</v>
      </c>
      <c r="E508" s="84">
        <v>133.11672235</v>
      </c>
      <c r="F508" s="84">
        <v>133.11672235</v>
      </c>
    </row>
    <row r="509" spans="1:6" ht="12.75" customHeight="1" x14ac:dyDescent="0.2">
      <c r="A509" s="83" t="s">
        <v>174</v>
      </c>
      <c r="B509" s="83">
        <v>21</v>
      </c>
      <c r="C509" s="84">
        <v>921.97882148999997</v>
      </c>
      <c r="D509" s="84">
        <v>914.6220118</v>
      </c>
      <c r="E509" s="84">
        <v>133.29936372</v>
      </c>
      <c r="F509" s="84">
        <v>133.29936372</v>
      </c>
    </row>
    <row r="510" spans="1:6" ht="12.75" customHeight="1" x14ac:dyDescent="0.2">
      <c r="A510" s="83" t="s">
        <v>174</v>
      </c>
      <c r="B510" s="83">
        <v>22</v>
      </c>
      <c r="C510" s="84">
        <v>920.85100449000004</v>
      </c>
      <c r="D510" s="84">
        <v>913.22412063000002</v>
      </c>
      <c r="E510" s="84">
        <v>133.09563147</v>
      </c>
      <c r="F510" s="84">
        <v>133.09563147</v>
      </c>
    </row>
    <row r="511" spans="1:6" ht="12.75" customHeight="1" x14ac:dyDescent="0.2">
      <c r="A511" s="83" t="s">
        <v>174</v>
      </c>
      <c r="B511" s="83">
        <v>23</v>
      </c>
      <c r="C511" s="84">
        <v>932.55970349999996</v>
      </c>
      <c r="D511" s="84">
        <v>924.90327890000003</v>
      </c>
      <c r="E511" s="84">
        <v>134.79778202</v>
      </c>
      <c r="F511" s="84">
        <v>134.79778202</v>
      </c>
    </row>
    <row r="512" spans="1:6" ht="12.75" customHeight="1" x14ac:dyDescent="0.2">
      <c r="A512" s="83" t="s">
        <v>174</v>
      </c>
      <c r="B512" s="83">
        <v>24</v>
      </c>
      <c r="C512" s="84">
        <v>945.95126228000004</v>
      </c>
      <c r="D512" s="84">
        <v>938.38821963999999</v>
      </c>
      <c r="E512" s="84">
        <v>136.76311196</v>
      </c>
      <c r="F512" s="84">
        <v>136.76311196</v>
      </c>
    </row>
    <row r="513" spans="1:6" ht="12.75" customHeight="1" x14ac:dyDescent="0.2">
      <c r="A513" s="83" t="s">
        <v>175</v>
      </c>
      <c r="B513" s="83">
        <v>1</v>
      </c>
      <c r="C513" s="84">
        <v>994.45229956000003</v>
      </c>
      <c r="D513" s="84">
        <v>986.83105784999998</v>
      </c>
      <c r="E513" s="84">
        <v>143.82329576000001</v>
      </c>
      <c r="F513" s="84">
        <v>143.82329576000001</v>
      </c>
    </row>
    <row r="514" spans="1:6" ht="12.75" customHeight="1" x14ac:dyDescent="0.2">
      <c r="A514" s="83" t="s">
        <v>175</v>
      </c>
      <c r="B514" s="83">
        <v>2</v>
      </c>
      <c r="C514" s="84">
        <v>1011.06352598</v>
      </c>
      <c r="D514" s="84">
        <v>1002.9876993399999</v>
      </c>
      <c r="E514" s="84">
        <v>146.17800622999999</v>
      </c>
      <c r="F514" s="84">
        <v>146.17800622999999</v>
      </c>
    </row>
    <row r="515" spans="1:6" ht="12.75" customHeight="1" x14ac:dyDescent="0.2">
      <c r="A515" s="83" t="s">
        <v>175</v>
      </c>
      <c r="B515" s="83">
        <v>3</v>
      </c>
      <c r="C515" s="84">
        <v>1036.36610455</v>
      </c>
      <c r="D515" s="84">
        <v>1030.2430236299999</v>
      </c>
      <c r="E515" s="84">
        <v>150.15026728000001</v>
      </c>
      <c r="F515" s="84">
        <v>150.15026728000001</v>
      </c>
    </row>
    <row r="516" spans="1:6" ht="12.75" customHeight="1" x14ac:dyDescent="0.2">
      <c r="A516" s="83" t="s">
        <v>175</v>
      </c>
      <c r="B516" s="83">
        <v>4</v>
      </c>
      <c r="C516" s="84">
        <v>1042.17553456</v>
      </c>
      <c r="D516" s="84">
        <v>1034.0261398499999</v>
      </c>
      <c r="E516" s="84">
        <v>150.70162836</v>
      </c>
      <c r="F516" s="84">
        <v>150.70162836</v>
      </c>
    </row>
    <row r="517" spans="1:6" ht="12.75" customHeight="1" x14ac:dyDescent="0.2">
      <c r="A517" s="83" t="s">
        <v>175</v>
      </c>
      <c r="B517" s="83">
        <v>5</v>
      </c>
      <c r="C517" s="84">
        <v>1048.2303750399999</v>
      </c>
      <c r="D517" s="84">
        <v>1039.8250364</v>
      </c>
      <c r="E517" s="84">
        <v>151.54677445999999</v>
      </c>
      <c r="F517" s="84">
        <v>151.54677445999999</v>
      </c>
    </row>
    <row r="518" spans="1:6" ht="12.75" customHeight="1" x14ac:dyDescent="0.2">
      <c r="A518" s="83" t="s">
        <v>175</v>
      </c>
      <c r="B518" s="83">
        <v>6</v>
      </c>
      <c r="C518" s="84">
        <v>1047.52553173</v>
      </c>
      <c r="D518" s="84">
        <v>1039.1772460499999</v>
      </c>
      <c r="E518" s="84">
        <v>151.45236381999999</v>
      </c>
      <c r="F518" s="84">
        <v>151.45236381999999</v>
      </c>
    </row>
    <row r="519" spans="1:6" ht="12.75" customHeight="1" x14ac:dyDescent="0.2">
      <c r="A519" s="83" t="s">
        <v>175</v>
      </c>
      <c r="B519" s="83">
        <v>7</v>
      </c>
      <c r="C519" s="84">
        <v>1036.2137243899999</v>
      </c>
      <c r="D519" s="84">
        <v>1028.00965178</v>
      </c>
      <c r="E519" s="84">
        <v>149.82476991999999</v>
      </c>
      <c r="F519" s="84">
        <v>149.82476991999999</v>
      </c>
    </row>
    <row r="520" spans="1:6" ht="12.75" customHeight="1" x14ac:dyDescent="0.2">
      <c r="A520" s="83" t="s">
        <v>175</v>
      </c>
      <c r="B520" s="83">
        <v>8</v>
      </c>
      <c r="C520" s="84">
        <v>1027.35829945</v>
      </c>
      <c r="D520" s="84">
        <v>1019.12461989</v>
      </c>
      <c r="E520" s="84">
        <v>148.52984253</v>
      </c>
      <c r="F520" s="84">
        <v>148.52984253</v>
      </c>
    </row>
    <row r="521" spans="1:6" ht="12.75" customHeight="1" x14ac:dyDescent="0.2">
      <c r="A521" s="83" t="s">
        <v>175</v>
      </c>
      <c r="B521" s="83">
        <v>9</v>
      </c>
      <c r="C521" s="84">
        <v>1004.72040844</v>
      </c>
      <c r="D521" s="84">
        <v>996.89021288000004</v>
      </c>
      <c r="E521" s="84">
        <v>145.28934287999999</v>
      </c>
      <c r="F521" s="84">
        <v>145.28934287999999</v>
      </c>
    </row>
    <row r="522" spans="1:6" ht="12.75" customHeight="1" x14ac:dyDescent="0.2">
      <c r="A522" s="83" t="s">
        <v>175</v>
      </c>
      <c r="B522" s="83">
        <v>10</v>
      </c>
      <c r="C522" s="84">
        <v>967.2879355</v>
      </c>
      <c r="D522" s="84">
        <v>966.37927356</v>
      </c>
      <c r="E522" s="84">
        <v>140.84260012999999</v>
      </c>
      <c r="F522" s="84">
        <v>140.84260012999999</v>
      </c>
    </row>
    <row r="523" spans="1:6" ht="12.75" customHeight="1" x14ac:dyDescent="0.2">
      <c r="A523" s="83" t="s">
        <v>175</v>
      </c>
      <c r="B523" s="83">
        <v>11</v>
      </c>
      <c r="C523" s="84">
        <v>945.57508604999998</v>
      </c>
      <c r="D523" s="84">
        <v>944.71185887000001</v>
      </c>
      <c r="E523" s="84">
        <v>137.68473539999999</v>
      </c>
      <c r="F523" s="84">
        <v>137.68473539999999</v>
      </c>
    </row>
    <row r="524" spans="1:6" ht="12.75" customHeight="1" x14ac:dyDescent="0.2">
      <c r="A524" s="83" t="s">
        <v>175</v>
      </c>
      <c r="B524" s="83">
        <v>12</v>
      </c>
      <c r="C524" s="84">
        <v>952.84477373000004</v>
      </c>
      <c r="D524" s="84">
        <v>948.10963573000004</v>
      </c>
      <c r="E524" s="84">
        <v>138.17993614</v>
      </c>
      <c r="F524" s="84">
        <v>138.17993614</v>
      </c>
    </row>
    <row r="525" spans="1:6" ht="12.75" customHeight="1" x14ac:dyDescent="0.2">
      <c r="A525" s="83" t="s">
        <v>175</v>
      </c>
      <c r="B525" s="83">
        <v>13</v>
      </c>
      <c r="C525" s="84">
        <v>969.14057518000004</v>
      </c>
      <c r="D525" s="84">
        <v>968.46844622000003</v>
      </c>
      <c r="E525" s="84">
        <v>141.14708153000001</v>
      </c>
      <c r="F525" s="84">
        <v>141.14708153000001</v>
      </c>
    </row>
    <row r="526" spans="1:6" ht="12.75" customHeight="1" x14ac:dyDescent="0.2">
      <c r="A526" s="83" t="s">
        <v>175</v>
      </c>
      <c r="B526" s="83">
        <v>14</v>
      </c>
      <c r="C526" s="84">
        <v>988.55606026999999</v>
      </c>
      <c r="D526" s="84">
        <v>982.73938942999996</v>
      </c>
      <c r="E526" s="84">
        <v>143.22696547999999</v>
      </c>
      <c r="F526" s="84">
        <v>143.22696547999999</v>
      </c>
    </row>
    <row r="527" spans="1:6" ht="12.75" customHeight="1" x14ac:dyDescent="0.2">
      <c r="A527" s="83" t="s">
        <v>175</v>
      </c>
      <c r="B527" s="83">
        <v>15</v>
      </c>
      <c r="C527" s="84">
        <v>972.41947880999999</v>
      </c>
      <c r="D527" s="84">
        <v>966.91562698999996</v>
      </c>
      <c r="E527" s="84">
        <v>140.92076965999999</v>
      </c>
      <c r="F527" s="84">
        <v>140.92076965999999</v>
      </c>
    </row>
    <row r="528" spans="1:6" ht="12.75" customHeight="1" x14ac:dyDescent="0.2">
      <c r="A528" s="83" t="s">
        <v>175</v>
      </c>
      <c r="B528" s="83">
        <v>16</v>
      </c>
      <c r="C528" s="84">
        <v>977.26678350999998</v>
      </c>
      <c r="D528" s="84">
        <v>974.59594367</v>
      </c>
      <c r="E528" s="84">
        <v>142.04011876000001</v>
      </c>
      <c r="F528" s="84">
        <v>142.04011876000001</v>
      </c>
    </row>
    <row r="529" spans="1:6" ht="12.75" customHeight="1" x14ac:dyDescent="0.2">
      <c r="A529" s="83" t="s">
        <v>175</v>
      </c>
      <c r="B529" s="83">
        <v>17</v>
      </c>
      <c r="C529" s="84">
        <v>999.78996377999999</v>
      </c>
      <c r="D529" s="84">
        <v>993.75674819000005</v>
      </c>
      <c r="E529" s="84">
        <v>144.83266368</v>
      </c>
      <c r="F529" s="84">
        <v>144.83266368</v>
      </c>
    </row>
    <row r="530" spans="1:6" ht="12.75" customHeight="1" x14ac:dyDescent="0.2">
      <c r="A530" s="83" t="s">
        <v>175</v>
      </c>
      <c r="B530" s="83">
        <v>18</v>
      </c>
      <c r="C530" s="84">
        <v>969.46467279000001</v>
      </c>
      <c r="D530" s="84">
        <v>968.55396604999999</v>
      </c>
      <c r="E530" s="84">
        <v>141.15954540999999</v>
      </c>
      <c r="F530" s="84">
        <v>141.15954540999999</v>
      </c>
    </row>
    <row r="531" spans="1:6" ht="12.75" customHeight="1" x14ac:dyDescent="0.2">
      <c r="A531" s="83" t="s">
        <v>175</v>
      </c>
      <c r="B531" s="83">
        <v>19</v>
      </c>
      <c r="C531" s="84">
        <v>954.54100818999996</v>
      </c>
      <c r="D531" s="84">
        <v>949.22017017999997</v>
      </c>
      <c r="E531" s="84">
        <v>138.34178828</v>
      </c>
      <c r="F531" s="84">
        <v>138.34178828</v>
      </c>
    </row>
    <row r="532" spans="1:6" ht="12.75" customHeight="1" x14ac:dyDescent="0.2">
      <c r="A532" s="83" t="s">
        <v>175</v>
      </c>
      <c r="B532" s="83">
        <v>20</v>
      </c>
      <c r="C532" s="84">
        <v>939.07261548999998</v>
      </c>
      <c r="D532" s="84">
        <v>931.77641390999997</v>
      </c>
      <c r="E532" s="84">
        <v>135.79949038999999</v>
      </c>
      <c r="F532" s="84">
        <v>135.79949038999999</v>
      </c>
    </row>
    <row r="533" spans="1:6" ht="12.75" customHeight="1" x14ac:dyDescent="0.2">
      <c r="A533" s="83" t="s">
        <v>175</v>
      </c>
      <c r="B533" s="83">
        <v>21</v>
      </c>
      <c r="C533" s="84">
        <v>947.30035617999999</v>
      </c>
      <c r="D533" s="84">
        <v>940.57182078000005</v>
      </c>
      <c r="E533" s="84">
        <v>137.08135561</v>
      </c>
      <c r="F533" s="84">
        <v>137.08135561</v>
      </c>
    </row>
    <row r="534" spans="1:6" ht="12.75" customHeight="1" x14ac:dyDescent="0.2">
      <c r="A534" s="83" t="s">
        <v>175</v>
      </c>
      <c r="B534" s="83">
        <v>22</v>
      </c>
      <c r="C534" s="84">
        <v>968.05409219000001</v>
      </c>
      <c r="D534" s="84">
        <v>960.47892535000005</v>
      </c>
      <c r="E534" s="84">
        <v>139.98266821000001</v>
      </c>
      <c r="F534" s="84">
        <v>139.98266821000001</v>
      </c>
    </row>
    <row r="535" spans="1:6" ht="12.75" customHeight="1" x14ac:dyDescent="0.2">
      <c r="A535" s="83" t="s">
        <v>175</v>
      </c>
      <c r="B535" s="83">
        <v>23</v>
      </c>
      <c r="C535" s="84">
        <v>991.21866924999995</v>
      </c>
      <c r="D535" s="84">
        <v>983.05378913000004</v>
      </c>
      <c r="E535" s="84">
        <v>143.27278691000001</v>
      </c>
      <c r="F535" s="84">
        <v>143.27278691000001</v>
      </c>
    </row>
    <row r="536" spans="1:6" ht="12.75" customHeight="1" x14ac:dyDescent="0.2">
      <c r="A536" s="83" t="s">
        <v>175</v>
      </c>
      <c r="B536" s="83">
        <v>24</v>
      </c>
      <c r="C536" s="84">
        <v>1007.71960323</v>
      </c>
      <c r="D536" s="84">
        <v>999.72909919999995</v>
      </c>
      <c r="E536" s="84">
        <v>145.70308947000001</v>
      </c>
      <c r="F536" s="84">
        <v>145.70308947000001</v>
      </c>
    </row>
    <row r="537" spans="1:6" ht="12.75" customHeight="1" x14ac:dyDescent="0.2">
      <c r="A537" s="83" t="s">
        <v>176</v>
      </c>
      <c r="B537" s="83">
        <v>1</v>
      </c>
      <c r="C537" s="84">
        <v>998.91420963999997</v>
      </c>
      <c r="D537" s="84">
        <v>991.19384754999999</v>
      </c>
      <c r="E537" s="84">
        <v>144.45913995000001</v>
      </c>
      <c r="F537" s="84">
        <v>144.45913995000001</v>
      </c>
    </row>
    <row r="538" spans="1:6" ht="12.75" customHeight="1" x14ac:dyDescent="0.2">
      <c r="A538" s="83" t="s">
        <v>176</v>
      </c>
      <c r="B538" s="83">
        <v>2</v>
      </c>
      <c r="C538" s="84">
        <v>1017.1773128</v>
      </c>
      <c r="D538" s="84">
        <v>1009.16519236</v>
      </c>
      <c r="E538" s="84">
        <v>147.07832995000001</v>
      </c>
      <c r="F538" s="84">
        <v>147.07832995000001</v>
      </c>
    </row>
    <row r="539" spans="1:6" ht="12.75" customHeight="1" x14ac:dyDescent="0.2">
      <c r="A539" s="83" t="s">
        <v>176</v>
      </c>
      <c r="B539" s="83">
        <v>3</v>
      </c>
      <c r="C539" s="84">
        <v>1049.40707232</v>
      </c>
      <c r="D539" s="84">
        <v>1042.3558060099999</v>
      </c>
      <c r="E539" s="84">
        <v>151.91561533000001</v>
      </c>
      <c r="F539" s="84">
        <v>151.91561533000001</v>
      </c>
    </row>
    <row r="540" spans="1:6" ht="12.75" customHeight="1" x14ac:dyDescent="0.2">
      <c r="A540" s="83" t="s">
        <v>176</v>
      </c>
      <c r="B540" s="83">
        <v>4</v>
      </c>
      <c r="C540" s="84">
        <v>1057.0034168899999</v>
      </c>
      <c r="D540" s="84">
        <v>1048.3842059999999</v>
      </c>
      <c r="E540" s="84">
        <v>152.79420984000001</v>
      </c>
      <c r="F540" s="84">
        <v>152.79420984000001</v>
      </c>
    </row>
    <row r="541" spans="1:6" ht="12.75" customHeight="1" x14ac:dyDescent="0.2">
      <c r="A541" s="83" t="s">
        <v>176</v>
      </c>
      <c r="B541" s="83">
        <v>5</v>
      </c>
      <c r="C541" s="84">
        <v>1067.68368861</v>
      </c>
      <c r="D541" s="84">
        <v>1058.9861330199999</v>
      </c>
      <c r="E541" s="84">
        <v>154.33936194</v>
      </c>
      <c r="F541" s="84">
        <v>154.33936194</v>
      </c>
    </row>
    <row r="542" spans="1:6" ht="12.75" customHeight="1" x14ac:dyDescent="0.2">
      <c r="A542" s="83" t="s">
        <v>176</v>
      </c>
      <c r="B542" s="83">
        <v>6</v>
      </c>
      <c r="C542" s="84">
        <v>1054.9649795600001</v>
      </c>
      <c r="D542" s="84">
        <v>1046.33444259</v>
      </c>
      <c r="E542" s="84">
        <v>152.49547204999999</v>
      </c>
      <c r="F542" s="84">
        <v>152.49547204999999</v>
      </c>
    </row>
    <row r="543" spans="1:6" ht="12.75" customHeight="1" x14ac:dyDescent="0.2">
      <c r="A543" s="83" t="s">
        <v>176</v>
      </c>
      <c r="B543" s="83">
        <v>7</v>
      </c>
      <c r="C543" s="84">
        <v>1038.8636235199999</v>
      </c>
      <c r="D543" s="84">
        <v>1030.46559766</v>
      </c>
      <c r="E543" s="84">
        <v>150.18270579</v>
      </c>
      <c r="F543" s="84">
        <v>150.18270579</v>
      </c>
    </row>
    <row r="544" spans="1:6" ht="12.75" customHeight="1" x14ac:dyDescent="0.2">
      <c r="A544" s="83" t="s">
        <v>176</v>
      </c>
      <c r="B544" s="83">
        <v>8</v>
      </c>
      <c r="C544" s="84">
        <v>1025.3361687500001</v>
      </c>
      <c r="D544" s="84">
        <v>1016.88626039</v>
      </c>
      <c r="E544" s="84">
        <v>148.20361826000001</v>
      </c>
      <c r="F544" s="84">
        <v>148.20361826000001</v>
      </c>
    </row>
    <row r="545" spans="1:6" ht="12.75" customHeight="1" x14ac:dyDescent="0.2">
      <c r="A545" s="83" t="s">
        <v>176</v>
      </c>
      <c r="B545" s="83">
        <v>9</v>
      </c>
      <c r="C545" s="84">
        <v>997.01107456</v>
      </c>
      <c r="D545" s="84">
        <v>989.28168215000005</v>
      </c>
      <c r="E545" s="84">
        <v>144.18045605</v>
      </c>
      <c r="F545" s="84">
        <v>144.18045605</v>
      </c>
    </row>
    <row r="546" spans="1:6" ht="12.75" customHeight="1" x14ac:dyDescent="0.2">
      <c r="A546" s="83" t="s">
        <v>176</v>
      </c>
      <c r="B546" s="83">
        <v>10</v>
      </c>
      <c r="C546" s="84">
        <v>960.29114437999999</v>
      </c>
      <c r="D546" s="84">
        <v>952.80077667</v>
      </c>
      <c r="E546" s="84">
        <v>138.86363507999999</v>
      </c>
      <c r="F546" s="84">
        <v>138.86363507999999</v>
      </c>
    </row>
    <row r="547" spans="1:6" ht="12.75" customHeight="1" x14ac:dyDescent="0.2">
      <c r="A547" s="83" t="s">
        <v>176</v>
      </c>
      <c r="B547" s="83">
        <v>11</v>
      </c>
      <c r="C547" s="84">
        <v>940.67513283000005</v>
      </c>
      <c r="D547" s="84">
        <v>933.04556228000001</v>
      </c>
      <c r="E547" s="84">
        <v>135.98445934</v>
      </c>
      <c r="F547" s="84">
        <v>135.98445934</v>
      </c>
    </row>
    <row r="548" spans="1:6" ht="12.75" customHeight="1" x14ac:dyDescent="0.2">
      <c r="A548" s="83" t="s">
        <v>176</v>
      </c>
      <c r="B548" s="83">
        <v>12</v>
      </c>
      <c r="C548" s="84">
        <v>943.47950789000004</v>
      </c>
      <c r="D548" s="84">
        <v>936.21177037999996</v>
      </c>
      <c r="E548" s="84">
        <v>136.44591065</v>
      </c>
      <c r="F548" s="84">
        <v>136.44591065</v>
      </c>
    </row>
    <row r="549" spans="1:6" ht="12.75" customHeight="1" x14ac:dyDescent="0.2">
      <c r="A549" s="83" t="s">
        <v>176</v>
      </c>
      <c r="B549" s="83">
        <v>13</v>
      </c>
      <c r="C549" s="84">
        <v>960.00273460999995</v>
      </c>
      <c r="D549" s="84">
        <v>951.93332542999997</v>
      </c>
      <c r="E549" s="84">
        <v>138.73721051000001</v>
      </c>
      <c r="F549" s="84">
        <v>138.73721051000001</v>
      </c>
    </row>
    <row r="550" spans="1:6" ht="12.75" customHeight="1" x14ac:dyDescent="0.2">
      <c r="A550" s="83" t="s">
        <v>176</v>
      </c>
      <c r="B550" s="83">
        <v>14</v>
      </c>
      <c r="C550" s="84">
        <v>974.74537923000003</v>
      </c>
      <c r="D550" s="84">
        <v>966.25381338</v>
      </c>
      <c r="E550" s="84">
        <v>140.82431524</v>
      </c>
      <c r="F550" s="84">
        <v>140.82431524</v>
      </c>
    </row>
    <row r="551" spans="1:6" ht="12.75" customHeight="1" x14ac:dyDescent="0.2">
      <c r="A551" s="83" t="s">
        <v>176</v>
      </c>
      <c r="B551" s="83">
        <v>15</v>
      </c>
      <c r="C551" s="84">
        <v>956.33819302999996</v>
      </c>
      <c r="D551" s="84">
        <v>948.61716626999998</v>
      </c>
      <c r="E551" s="84">
        <v>138.25390494000001</v>
      </c>
      <c r="F551" s="84">
        <v>138.25390494000001</v>
      </c>
    </row>
    <row r="552" spans="1:6" ht="12.75" customHeight="1" x14ac:dyDescent="0.2">
      <c r="A552" s="83" t="s">
        <v>176</v>
      </c>
      <c r="B552" s="83">
        <v>16</v>
      </c>
      <c r="C552" s="84">
        <v>966.53900286999999</v>
      </c>
      <c r="D552" s="84">
        <v>958.54840970999999</v>
      </c>
      <c r="E552" s="84">
        <v>139.70130990000001</v>
      </c>
      <c r="F552" s="84">
        <v>139.70130990000001</v>
      </c>
    </row>
    <row r="553" spans="1:6" ht="12.75" customHeight="1" x14ac:dyDescent="0.2">
      <c r="A553" s="83" t="s">
        <v>176</v>
      </c>
      <c r="B553" s="83">
        <v>17</v>
      </c>
      <c r="C553" s="84">
        <v>984.46441362999997</v>
      </c>
      <c r="D553" s="84">
        <v>976.47685269999999</v>
      </c>
      <c r="E553" s="84">
        <v>142.31424727999999</v>
      </c>
      <c r="F553" s="84">
        <v>142.31424727999999</v>
      </c>
    </row>
    <row r="554" spans="1:6" ht="12.75" customHeight="1" x14ac:dyDescent="0.2">
      <c r="A554" s="83" t="s">
        <v>176</v>
      </c>
      <c r="B554" s="83">
        <v>18</v>
      </c>
      <c r="C554" s="84">
        <v>957.67238417999999</v>
      </c>
      <c r="D554" s="84">
        <v>950.36028924000004</v>
      </c>
      <c r="E554" s="84">
        <v>138.50795217000001</v>
      </c>
      <c r="F554" s="84">
        <v>138.50795217000001</v>
      </c>
    </row>
    <row r="555" spans="1:6" ht="12.75" customHeight="1" x14ac:dyDescent="0.2">
      <c r="A555" s="83" t="s">
        <v>176</v>
      </c>
      <c r="B555" s="83">
        <v>19</v>
      </c>
      <c r="C555" s="84">
        <v>935.99994795999999</v>
      </c>
      <c r="D555" s="84">
        <v>930.78246221999996</v>
      </c>
      <c r="E555" s="84">
        <v>135.65462932</v>
      </c>
      <c r="F555" s="84">
        <v>135.65462932</v>
      </c>
    </row>
    <row r="556" spans="1:6" ht="12.75" customHeight="1" x14ac:dyDescent="0.2">
      <c r="A556" s="83" t="s">
        <v>176</v>
      </c>
      <c r="B556" s="83">
        <v>20</v>
      </c>
      <c r="C556" s="84">
        <v>925.29246681999996</v>
      </c>
      <c r="D556" s="84">
        <v>918.23304554000003</v>
      </c>
      <c r="E556" s="84">
        <v>133.82564506</v>
      </c>
      <c r="F556" s="84">
        <v>133.82564506</v>
      </c>
    </row>
    <row r="557" spans="1:6" ht="12.75" customHeight="1" x14ac:dyDescent="0.2">
      <c r="A557" s="83" t="s">
        <v>176</v>
      </c>
      <c r="B557" s="83">
        <v>21</v>
      </c>
      <c r="C557" s="84">
        <v>930.18019091999997</v>
      </c>
      <c r="D557" s="84">
        <v>922.97644049999997</v>
      </c>
      <c r="E557" s="84">
        <v>134.51695964000001</v>
      </c>
      <c r="F557" s="84">
        <v>134.51695964000001</v>
      </c>
    </row>
    <row r="558" spans="1:6" ht="12.75" customHeight="1" x14ac:dyDescent="0.2">
      <c r="A558" s="83" t="s">
        <v>176</v>
      </c>
      <c r="B558" s="83">
        <v>22</v>
      </c>
      <c r="C558" s="84">
        <v>948.67956550999997</v>
      </c>
      <c r="D558" s="84">
        <v>941.09591559</v>
      </c>
      <c r="E558" s="84">
        <v>137.15773852999999</v>
      </c>
      <c r="F558" s="84">
        <v>137.15773852999999</v>
      </c>
    </row>
    <row r="559" spans="1:6" ht="12.75" customHeight="1" x14ac:dyDescent="0.2">
      <c r="A559" s="83" t="s">
        <v>176</v>
      </c>
      <c r="B559" s="83">
        <v>23</v>
      </c>
      <c r="C559" s="84">
        <v>972.64394546999995</v>
      </c>
      <c r="D559" s="84">
        <v>964.98591077000003</v>
      </c>
      <c r="E559" s="84">
        <v>140.63952785999999</v>
      </c>
      <c r="F559" s="84">
        <v>140.63952785999999</v>
      </c>
    </row>
    <row r="560" spans="1:6" ht="12.75" customHeight="1" x14ac:dyDescent="0.2">
      <c r="A560" s="83" t="s">
        <v>176</v>
      </c>
      <c r="B560" s="83">
        <v>24</v>
      </c>
      <c r="C560" s="84">
        <v>1012.5191481099999</v>
      </c>
      <c r="D560" s="84">
        <v>1004.50379605</v>
      </c>
      <c r="E560" s="84">
        <v>146.39896607</v>
      </c>
      <c r="F560" s="84">
        <v>146.39896607</v>
      </c>
    </row>
    <row r="561" spans="1:6" ht="12.75" customHeight="1" x14ac:dyDescent="0.2">
      <c r="A561" s="83" t="s">
        <v>177</v>
      </c>
      <c r="B561" s="83">
        <v>1</v>
      </c>
      <c r="C561" s="84">
        <v>971.48543771000004</v>
      </c>
      <c r="D561" s="84">
        <v>964.06516914999997</v>
      </c>
      <c r="E561" s="84">
        <v>140.50533659999999</v>
      </c>
      <c r="F561" s="84">
        <v>140.50533659999999</v>
      </c>
    </row>
    <row r="562" spans="1:6" ht="12.75" customHeight="1" x14ac:dyDescent="0.2">
      <c r="A562" s="83" t="s">
        <v>177</v>
      </c>
      <c r="B562" s="83">
        <v>2</v>
      </c>
      <c r="C562" s="84">
        <v>994.60251885000002</v>
      </c>
      <c r="D562" s="84">
        <v>986.72730925999997</v>
      </c>
      <c r="E562" s="84">
        <v>143.80817517</v>
      </c>
      <c r="F562" s="84">
        <v>143.80817517</v>
      </c>
    </row>
    <row r="563" spans="1:6" ht="12.75" customHeight="1" x14ac:dyDescent="0.2">
      <c r="A563" s="83" t="s">
        <v>177</v>
      </c>
      <c r="B563" s="83">
        <v>3</v>
      </c>
      <c r="C563" s="84">
        <v>1024.8974469100001</v>
      </c>
      <c r="D563" s="84">
        <v>1018.56588569</v>
      </c>
      <c r="E563" s="84">
        <v>148.44841117000001</v>
      </c>
      <c r="F563" s="84">
        <v>148.44841117000001</v>
      </c>
    </row>
    <row r="564" spans="1:6" ht="12.75" customHeight="1" x14ac:dyDescent="0.2">
      <c r="A564" s="83" t="s">
        <v>177</v>
      </c>
      <c r="B564" s="83">
        <v>4</v>
      </c>
      <c r="C564" s="84">
        <v>1030.08173315</v>
      </c>
      <c r="D564" s="84">
        <v>1021.82926731</v>
      </c>
      <c r="E564" s="84">
        <v>148.92402480000001</v>
      </c>
      <c r="F564" s="84">
        <v>148.92402480000001</v>
      </c>
    </row>
    <row r="565" spans="1:6" ht="12.75" customHeight="1" x14ac:dyDescent="0.2">
      <c r="A565" s="83" t="s">
        <v>177</v>
      </c>
      <c r="B565" s="83">
        <v>5</v>
      </c>
      <c r="C565" s="84">
        <v>1035.5899338300001</v>
      </c>
      <c r="D565" s="84">
        <v>1027.25694972</v>
      </c>
      <c r="E565" s="84">
        <v>149.71506919000001</v>
      </c>
      <c r="F565" s="84">
        <v>149.71506919000001</v>
      </c>
    </row>
    <row r="566" spans="1:6" ht="12.75" customHeight="1" x14ac:dyDescent="0.2">
      <c r="A566" s="83" t="s">
        <v>177</v>
      </c>
      <c r="B566" s="83">
        <v>6</v>
      </c>
      <c r="C566" s="84">
        <v>1037.3833404300001</v>
      </c>
      <c r="D566" s="84">
        <v>1028.9265390400001</v>
      </c>
      <c r="E566" s="84">
        <v>149.95839942999999</v>
      </c>
      <c r="F566" s="84">
        <v>149.95839942999999</v>
      </c>
    </row>
    <row r="567" spans="1:6" ht="12.75" customHeight="1" x14ac:dyDescent="0.2">
      <c r="A567" s="83" t="s">
        <v>177</v>
      </c>
      <c r="B567" s="83">
        <v>7</v>
      </c>
      <c r="C567" s="84">
        <v>1026.0141872700001</v>
      </c>
      <c r="D567" s="84">
        <v>1018.00090045</v>
      </c>
      <c r="E567" s="84">
        <v>148.36606877</v>
      </c>
      <c r="F567" s="84">
        <v>148.36606877</v>
      </c>
    </row>
    <row r="568" spans="1:6" ht="12.75" customHeight="1" x14ac:dyDescent="0.2">
      <c r="A568" s="83" t="s">
        <v>177</v>
      </c>
      <c r="B568" s="83">
        <v>8</v>
      </c>
      <c r="C568" s="84">
        <v>1013.4132182</v>
      </c>
      <c r="D568" s="84">
        <v>1005.40149125</v>
      </c>
      <c r="E568" s="84">
        <v>146.52979847</v>
      </c>
      <c r="F568" s="84">
        <v>146.52979847</v>
      </c>
    </row>
    <row r="569" spans="1:6" ht="12.75" customHeight="1" x14ac:dyDescent="0.2">
      <c r="A569" s="83" t="s">
        <v>177</v>
      </c>
      <c r="B569" s="83">
        <v>9</v>
      </c>
      <c r="C569" s="84">
        <v>973.55327143</v>
      </c>
      <c r="D569" s="84">
        <v>966.07109079999998</v>
      </c>
      <c r="E569" s="84">
        <v>140.79768478</v>
      </c>
      <c r="F569" s="84">
        <v>140.79768478</v>
      </c>
    </row>
    <row r="570" spans="1:6" ht="12.75" customHeight="1" x14ac:dyDescent="0.2">
      <c r="A570" s="83" t="s">
        <v>177</v>
      </c>
      <c r="B570" s="83">
        <v>10</v>
      </c>
      <c r="C570" s="84">
        <v>938.07987326</v>
      </c>
      <c r="D570" s="84">
        <v>930.72441199000002</v>
      </c>
      <c r="E570" s="84">
        <v>135.64616892999999</v>
      </c>
      <c r="F570" s="84">
        <v>135.64616892999999</v>
      </c>
    </row>
    <row r="571" spans="1:6" ht="12.75" customHeight="1" x14ac:dyDescent="0.2">
      <c r="A571" s="83" t="s">
        <v>177</v>
      </c>
      <c r="B571" s="83">
        <v>11</v>
      </c>
      <c r="C571" s="84">
        <v>928.65896213999997</v>
      </c>
      <c r="D571" s="84">
        <v>921.44352906999995</v>
      </c>
      <c r="E571" s="84">
        <v>134.29354918999999</v>
      </c>
      <c r="F571" s="84">
        <v>134.29354918999999</v>
      </c>
    </row>
    <row r="572" spans="1:6" ht="12.75" customHeight="1" x14ac:dyDescent="0.2">
      <c r="A572" s="83" t="s">
        <v>177</v>
      </c>
      <c r="B572" s="83">
        <v>12</v>
      </c>
      <c r="C572" s="84">
        <v>927.33411230000002</v>
      </c>
      <c r="D572" s="84">
        <v>920.22709664000001</v>
      </c>
      <c r="E572" s="84">
        <v>134.11626319999999</v>
      </c>
      <c r="F572" s="84">
        <v>134.11626319999999</v>
      </c>
    </row>
    <row r="573" spans="1:6" ht="12.75" customHeight="1" x14ac:dyDescent="0.2">
      <c r="A573" s="83" t="s">
        <v>177</v>
      </c>
      <c r="B573" s="83">
        <v>13</v>
      </c>
      <c r="C573" s="84">
        <v>950.53326755000001</v>
      </c>
      <c r="D573" s="84">
        <v>944.81483963999995</v>
      </c>
      <c r="E573" s="84">
        <v>137.69974407999999</v>
      </c>
      <c r="F573" s="84">
        <v>137.69974407999999</v>
      </c>
    </row>
    <row r="574" spans="1:6" ht="12.75" customHeight="1" x14ac:dyDescent="0.2">
      <c r="A574" s="83" t="s">
        <v>177</v>
      </c>
      <c r="B574" s="83">
        <v>14</v>
      </c>
      <c r="C574" s="84">
        <v>984.02852960999996</v>
      </c>
      <c r="D574" s="84">
        <v>976.48501484999997</v>
      </c>
      <c r="E574" s="84">
        <v>142.31543685</v>
      </c>
      <c r="F574" s="84">
        <v>142.31543685</v>
      </c>
    </row>
    <row r="575" spans="1:6" ht="12.75" customHeight="1" x14ac:dyDescent="0.2">
      <c r="A575" s="83" t="s">
        <v>177</v>
      </c>
      <c r="B575" s="83">
        <v>15</v>
      </c>
      <c r="C575" s="84">
        <v>968.30992003999995</v>
      </c>
      <c r="D575" s="84">
        <v>966.72846247999996</v>
      </c>
      <c r="E575" s="84">
        <v>140.89349182000001</v>
      </c>
      <c r="F575" s="84">
        <v>140.89349182000001</v>
      </c>
    </row>
    <row r="576" spans="1:6" ht="12.75" customHeight="1" x14ac:dyDescent="0.2">
      <c r="A576" s="83" t="s">
        <v>177</v>
      </c>
      <c r="B576" s="83">
        <v>16</v>
      </c>
      <c r="C576" s="84">
        <v>973.23344913000005</v>
      </c>
      <c r="D576" s="84">
        <v>970.08084707</v>
      </c>
      <c r="E576" s="84">
        <v>141.38207697000001</v>
      </c>
      <c r="F576" s="84">
        <v>141.38207697000001</v>
      </c>
    </row>
    <row r="577" spans="1:6" ht="12.75" customHeight="1" x14ac:dyDescent="0.2">
      <c r="A577" s="83" t="s">
        <v>177</v>
      </c>
      <c r="B577" s="83">
        <v>17</v>
      </c>
      <c r="C577" s="84">
        <v>989.02971420999995</v>
      </c>
      <c r="D577" s="84">
        <v>981.52130102000001</v>
      </c>
      <c r="E577" s="84">
        <v>143.04943814999999</v>
      </c>
      <c r="F577" s="84">
        <v>143.04943814999999</v>
      </c>
    </row>
    <row r="578" spans="1:6" ht="12.75" customHeight="1" x14ac:dyDescent="0.2">
      <c r="A578" s="83" t="s">
        <v>177</v>
      </c>
      <c r="B578" s="83">
        <v>18</v>
      </c>
      <c r="C578" s="84">
        <v>971.05583093999996</v>
      </c>
      <c r="D578" s="84">
        <v>963.24825190000001</v>
      </c>
      <c r="E578" s="84">
        <v>140.38627697999999</v>
      </c>
      <c r="F578" s="84">
        <v>140.38627697999999</v>
      </c>
    </row>
    <row r="579" spans="1:6" ht="12.75" customHeight="1" x14ac:dyDescent="0.2">
      <c r="A579" s="83" t="s">
        <v>177</v>
      </c>
      <c r="B579" s="83">
        <v>19</v>
      </c>
      <c r="C579" s="84">
        <v>950.14684437999995</v>
      </c>
      <c r="D579" s="84">
        <v>942.57060776000003</v>
      </c>
      <c r="E579" s="84">
        <v>137.37266396000001</v>
      </c>
      <c r="F579" s="84">
        <v>137.37266396000001</v>
      </c>
    </row>
    <row r="580" spans="1:6" ht="12.75" customHeight="1" x14ac:dyDescent="0.2">
      <c r="A580" s="83" t="s">
        <v>177</v>
      </c>
      <c r="B580" s="83">
        <v>20</v>
      </c>
      <c r="C580" s="84">
        <v>934.70004024000002</v>
      </c>
      <c r="D580" s="84">
        <v>926.98686270999997</v>
      </c>
      <c r="E580" s="84">
        <v>135.10144889</v>
      </c>
      <c r="F580" s="84">
        <v>135.10144889</v>
      </c>
    </row>
    <row r="581" spans="1:6" ht="12.75" customHeight="1" x14ac:dyDescent="0.2">
      <c r="A581" s="83" t="s">
        <v>177</v>
      </c>
      <c r="B581" s="83">
        <v>21</v>
      </c>
      <c r="C581" s="84">
        <v>937.05597623999995</v>
      </c>
      <c r="D581" s="84">
        <v>929.81152164000002</v>
      </c>
      <c r="E581" s="84">
        <v>135.51312193999999</v>
      </c>
      <c r="F581" s="84">
        <v>135.51312193999999</v>
      </c>
    </row>
    <row r="582" spans="1:6" ht="12.75" customHeight="1" x14ac:dyDescent="0.2">
      <c r="A582" s="83" t="s">
        <v>177</v>
      </c>
      <c r="B582" s="83">
        <v>22</v>
      </c>
      <c r="C582" s="84">
        <v>952.27845914</v>
      </c>
      <c r="D582" s="84">
        <v>944.80245910999997</v>
      </c>
      <c r="E582" s="84">
        <v>137.69793971000001</v>
      </c>
      <c r="F582" s="84">
        <v>137.69793971000001</v>
      </c>
    </row>
    <row r="583" spans="1:6" ht="12.75" customHeight="1" x14ac:dyDescent="0.2">
      <c r="A583" s="83" t="s">
        <v>177</v>
      </c>
      <c r="B583" s="83">
        <v>23</v>
      </c>
      <c r="C583" s="84">
        <v>979.02353158999995</v>
      </c>
      <c r="D583" s="84">
        <v>971.21675825</v>
      </c>
      <c r="E583" s="84">
        <v>141.54762758999999</v>
      </c>
      <c r="F583" s="84">
        <v>141.54762758999999</v>
      </c>
    </row>
    <row r="584" spans="1:6" ht="12.75" customHeight="1" x14ac:dyDescent="0.2">
      <c r="A584" s="83" t="s">
        <v>177</v>
      </c>
      <c r="B584" s="83">
        <v>24</v>
      </c>
      <c r="C584" s="84">
        <v>1005.33040781</v>
      </c>
      <c r="D584" s="84">
        <v>997.26581767000005</v>
      </c>
      <c r="E584" s="84">
        <v>145.34408449</v>
      </c>
      <c r="F584" s="84">
        <v>145.34408449</v>
      </c>
    </row>
    <row r="585" spans="1:6" ht="12.75" customHeight="1" x14ac:dyDescent="0.2">
      <c r="A585" s="83" t="s">
        <v>178</v>
      </c>
      <c r="B585" s="83">
        <v>1</v>
      </c>
      <c r="C585" s="84">
        <v>960.21656727000004</v>
      </c>
      <c r="D585" s="84">
        <v>954.11445961000004</v>
      </c>
      <c r="E585" s="84">
        <v>139.05509461</v>
      </c>
      <c r="F585" s="84">
        <v>139.05509461</v>
      </c>
    </row>
    <row r="586" spans="1:6" ht="12.75" customHeight="1" x14ac:dyDescent="0.2">
      <c r="A586" s="83" t="s">
        <v>178</v>
      </c>
      <c r="B586" s="83">
        <v>2</v>
      </c>
      <c r="C586" s="84">
        <v>972.42428099000006</v>
      </c>
      <c r="D586" s="84">
        <v>964.93328611000004</v>
      </c>
      <c r="E586" s="84">
        <v>140.63185820000001</v>
      </c>
      <c r="F586" s="84">
        <v>140.63185820000001</v>
      </c>
    </row>
    <row r="587" spans="1:6" ht="12.75" customHeight="1" x14ac:dyDescent="0.2">
      <c r="A587" s="83" t="s">
        <v>178</v>
      </c>
      <c r="B587" s="83">
        <v>3</v>
      </c>
      <c r="C587" s="84">
        <v>999.34826702999999</v>
      </c>
      <c r="D587" s="84">
        <v>991.63351799999998</v>
      </c>
      <c r="E587" s="84">
        <v>144.52321864999999</v>
      </c>
      <c r="F587" s="84">
        <v>144.52321864999999</v>
      </c>
    </row>
    <row r="588" spans="1:6" ht="12.75" customHeight="1" x14ac:dyDescent="0.2">
      <c r="A588" s="83" t="s">
        <v>178</v>
      </c>
      <c r="B588" s="83">
        <v>4</v>
      </c>
      <c r="C588" s="84">
        <v>1002.93340606</v>
      </c>
      <c r="D588" s="84">
        <v>994.85596786999997</v>
      </c>
      <c r="E588" s="84">
        <v>144.99286678000001</v>
      </c>
      <c r="F588" s="84">
        <v>144.99286678000001</v>
      </c>
    </row>
    <row r="589" spans="1:6" ht="12.75" customHeight="1" x14ac:dyDescent="0.2">
      <c r="A589" s="83" t="s">
        <v>178</v>
      </c>
      <c r="B589" s="83">
        <v>5</v>
      </c>
      <c r="C589" s="84">
        <v>1021.33672137</v>
      </c>
      <c r="D589" s="84">
        <v>1013.04603309</v>
      </c>
      <c r="E589" s="84">
        <v>147.64393365999999</v>
      </c>
      <c r="F589" s="84">
        <v>147.64393365999999</v>
      </c>
    </row>
    <row r="590" spans="1:6" ht="12.75" customHeight="1" x14ac:dyDescent="0.2">
      <c r="A590" s="83" t="s">
        <v>178</v>
      </c>
      <c r="B590" s="83">
        <v>6</v>
      </c>
      <c r="C590" s="84">
        <v>1010.84075649</v>
      </c>
      <c r="D590" s="84">
        <v>1002.64365456</v>
      </c>
      <c r="E590" s="84">
        <v>146.12786426</v>
      </c>
      <c r="F590" s="84">
        <v>146.12786426</v>
      </c>
    </row>
    <row r="591" spans="1:6" ht="12.75" customHeight="1" x14ac:dyDescent="0.2">
      <c r="A591" s="83" t="s">
        <v>178</v>
      </c>
      <c r="B591" s="83">
        <v>7</v>
      </c>
      <c r="C591" s="84">
        <v>997.18274084999996</v>
      </c>
      <c r="D591" s="84">
        <v>989.27411600999994</v>
      </c>
      <c r="E591" s="84">
        <v>144.17935334000001</v>
      </c>
      <c r="F591" s="84">
        <v>144.17935334000001</v>
      </c>
    </row>
    <row r="592" spans="1:6" ht="12.75" customHeight="1" x14ac:dyDescent="0.2">
      <c r="A592" s="83" t="s">
        <v>178</v>
      </c>
      <c r="B592" s="83">
        <v>8</v>
      </c>
      <c r="C592" s="84">
        <v>987.12270211999999</v>
      </c>
      <c r="D592" s="84">
        <v>979.12903057000005</v>
      </c>
      <c r="E592" s="84">
        <v>142.7007825</v>
      </c>
      <c r="F592" s="84">
        <v>142.7007825</v>
      </c>
    </row>
    <row r="593" spans="1:6" ht="12.75" customHeight="1" x14ac:dyDescent="0.2">
      <c r="A593" s="83" t="s">
        <v>178</v>
      </c>
      <c r="B593" s="83">
        <v>9</v>
      </c>
      <c r="C593" s="84">
        <v>975.96849897000004</v>
      </c>
      <c r="D593" s="84">
        <v>968.53214719000005</v>
      </c>
      <c r="E593" s="84">
        <v>141.15636547</v>
      </c>
      <c r="F593" s="84">
        <v>141.15636547</v>
      </c>
    </row>
    <row r="594" spans="1:6" ht="12.75" customHeight="1" x14ac:dyDescent="0.2">
      <c r="A594" s="83" t="s">
        <v>178</v>
      </c>
      <c r="B594" s="83">
        <v>10</v>
      </c>
      <c r="C594" s="84">
        <v>964.62707726999997</v>
      </c>
      <c r="D594" s="84">
        <v>957.24401015000001</v>
      </c>
      <c r="E594" s="84">
        <v>139.51120334999999</v>
      </c>
      <c r="F594" s="84">
        <v>139.51120334999999</v>
      </c>
    </row>
    <row r="595" spans="1:6" ht="12.75" customHeight="1" x14ac:dyDescent="0.2">
      <c r="A595" s="83" t="s">
        <v>178</v>
      </c>
      <c r="B595" s="83">
        <v>11</v>
      </c>
      <c r="C595" s="84">
        <v>969.01078997000002</v>
      </c>
      <c r="D595" s="84">
        <v>961.21978404000004</v>
      </c>
      <c r="E595" s="84">
        <v>140.09064286</v>
      </c>
      <c r="F595" s="84">
        <v>140.09064286</v>
      </c>
    </row>
    <row r="596" spans="1:6" ht="12.75" customHeight="1" x14ac:dyDescent="0.2">
      <c r="A596" s="83" t="s">
        <v>178</v>
      </c>
      <c r="B596" s="83">
        <v>12</v>
      </c>
      <c r="C596" s="84">
        <v>981.59694621000006</v>
      </c>
      <c r="D596" s="84">
        <v>973.75480114000004</v>
      </c>
      <c r="E596" s="84">
        <v>141.91752849</v>
      </c>
      <c r="F596" s="84">
        <v>141.91752849</v>
      </c>
    </row>
    <row r="597" spans="1:6" ht="12.75" customHeight="1" x14ac:dyDescent="0.2">
      <c r="A597" s="83" t="s">
        <v>178</v>
      </c>
      <c r="B597" s="83">
        <v>13</v>
      </c>
      <c r="C597" s="84">
        <v>1000.65898694</v>
      </c>
      <c r="D597" s="84">
        <v>992.82436873999995</v>
      </c>
      <c r="E597" s="84">
        <v>144.69677630000001</v>
      </c>
      <c r="F597" s="84">
        <v>144.69677630000001</v>
      </c>
    </row>
    <row r="598" spans="1:6" ht="12.75" customHeight="1" x14ac:dyDescent="0.2">
      <c r="A598" s="83" t="s">
        <v>178</v>
      </c>
      <c r="B598" s="83">
        <v>14</v>
      </c>
      <c r="C598" s="84">
        <v>1014.3345435799999</v>
      </c>
      <c r="D598" s="84">
        <v>1006.5849062</v>
      </c>
      <c r="E598" s="84">
        <v>146.70227241000001</v>
      </c>
      <c r="F598" s="84">
        <v>146.70227241000001</v>
      </c>
    </row>
    <row r="599" spans="1:6" ht="12.75" customHeight="1" x14ac:dyDescent="0.2">
      <c r="A599" s="83" t="s">
        <v>178</v>
      </c>
      <c r="B599" s="83">
        <v>15</v>
      </c>
      <c r="C599" s="84">
        <v>974.50822249999999</v>
      </c>
      <c r="D599" s="84">
        <v>971.88785473999997</v>
      </c>
      <c r="E599" s="84">
        <v>141.64543492000001</v>
      </c>
      <c r="F599" s="84">
        <v>141.64543492000001</v>
      </c>
    </row>
    <row r="600" spans="1:6" ht="12.75" customHeight="1" x14ac:dyDescent="0.2">
      <c r="A600" s="83" t="s">
        <v>178</v>
      </c>
      <c r="B600" s="83">
        <v>16</v>
      </c>
      <c r="C600" s="84">
        <v>991.39021602000003</v>
      </c>
      <c r="D600" s="84">
        <v>990.65978783000003</v>
      </c>
      <c r="E600" s="84">
        <v>144.38130470999999</v>
      </c>
      <c r="F600" s="84">
        <v>144.38130470999999</v>
      </c>
    </row>
    <row r="601" spans="1:6" ht="12.75" customHeight="1" x14ac:dyDescent="0.2">
      <c r="A601" s="83" t="s">
        <v>178</v>
      </c>
      <c r="B601" s="83">
        <v>17</v>
      </c>
      <c r="C601" s="84">
        <v>1016.08901773</v>
      </c>
      <c r="D601" s="84">
        <v>1011.25503021</v>
      </c>
      <c r="E601" s="84">
        <v>147.38290828999999</v>
      </c>
      <c r="F601" s="84">
        <v>147.38290828999999</v>
      </c>
    </row>
    <row r="602" spans="1:6" ht="12.75" customHeight="1" x14ac:dyDescent="0.2">
      <c r="A602" s="83" t="s">
        <v>178</v>
      </c>
      <c r="B602" s="83">
        <v>18</v>
      </c>
      <c r="C602" s="84">
        <v>996.48823193999999</v>
      </c>
      <c r="D602" s="84">
        <v>988.68318203000001</v>
      </c>
      <c r="E602" s="84">
        <v>144.0932291</v>
      </c>
      <c r="F602" s="84">
        <v>144.0932291</v>
      </c>
    </row>
    <row r="603" spans="1:6" ht="12.75" customHeight="1" x14ac:dyDescent="0.2">
      <c r="A603" s="83" t="s">
        <v>178</v>
      </c>
      <c r="B603" s="83">
        <v>19</v>
      </c>
      <c r="C603" s="84">
        <v>982.37175009999999</v>
      </c>
      <c r="D603" s="84">
        <v>974.81806711000002</v>
      </c>
      <c r="E603" s="84">
        <v>142.07249160000001</v>
      </c>
      <c r="F603" s="84">
        <v>142.07249160000001</v>
      </c>
    </row>
    <row r="604" spans="1:6" ht="12.75" customHeight="1" x14ac:dyDescent="0.2">
      <c r="A604" s="83" t="s">
        <v>178</v>
      </c>
      <c r="B604" s="83">
        <v>20</v>
      </c>
      <c r="C604" s="84">
        <v>962.99832951999997</v>
      </c>
      <c r="D604" s="84">
        <v>955.55354294999995</v>
      </c>
      <c r="E604" s="84">
        <v>139.26483031999999</v>
      </c>
      <c r="F604" s="84">
        <v>139.26483031999999</v>
      </c>
    </row>
    <row r="605" spans="1:6" ht="12.75" customHeight="1" x14ac:dyDescent="0.2">
      <c r="A605" s="83" t="s">
        <v>178</v>
      </c>
      <c r="B605" s="83">
        <v>21</v>
      </c>
      <c r="C605" s="84">
        <v>958.73927002000005</v>
      </c>
      <c r="D605" s="84">
        <v>951.44073242000002</v>
      </c>
      <c r="E605" s="84">
        <v>138.66541874000001</v>
      </c>
      <c r="F605" s="84">
        <v>138.66541874000001</v>
      </c>
    </row>
    <row r="606" spans="1:6" ht="12.75" customHeight="1" x14ac:dyDescent="0.2">
      <c r="A606" s="83" t="s">
        <v>178</v>
      </c>
      <c r="B606" s="83">
        <v>22</v>
      </c>
      <c r="C606" s="84">
        <v>961.70663347000004</v>
      </c>
      <c r="D606" s="84">
        <v>959.06064339</v>
      </c>
      <c r="E606" s="84">
        <v>139.77596414999999</v>
      </c>
      <c r="F606" s="84">
        <v>139.77596414999999</v>
      </c>
    </row>
    <row r="607" spans="1:6" ht="12.75" customHeight="1" x14ac:dyDescent="0.2">
      <c r="A607" s="83" t="s">
        <v>178</v>
      </c>
      <c r="B607" s="83">
        <v>23</v>
      </c>
      <c r="C607" s="84">
        <v>987.45493332000001</v>
      </c>
      <c r="D607" s="84">
        <v>983.58640646000003</v>
      </c>
      <c r="E607" s="84">
        <v>143.35041192</v>
      </c>
      <c r="F607" s="84">
        <v>143.35041192</v>
      </c>
    </row>
    <row r="608" spans="1:6" ht="12.75" customHeight="1" x14ac:dyDescent="0.2">
      <c r="A608" s="83" t="s">
        <v>178</v>
      </c>
      <c r="B608" s="83">
        <v>24</v>
      </c>
      <c r="C608" s="84">
        <v>1010.4007122100001</v>
      </c>
      <c r="D608" s="84">
        <v>1008.92052255</v>
      </c>
      <c r="E608" s="84">
        <v>147.04267114000001</v>
      </c>
      <c r="F608" s="84">
        <v>147.04267114000001</v>
      </c>
    </row>
    <row r="609" spans="1:6" ht="12.75" customHeight="1" x14ac:dyDescent="0.2">
      <c r="A609" s="83" t="s">
        <v>179</v>
      </c>
      <c r="B609" s="83">
        <v>1</v>
      </c>
      <c r="C609" s="84">
        <v>960.04638765000004</v>
      </c>
      <c r="D609" s="84">
        <v>954.34751509</v>
      </c>
      <c r="E609" s="84">
        <v>139.08906071999999</v>
      </c>
      <c r="F609" s="84">
        <v>139.08906071999999</v>
      </c>
    </row>
    <row r="610" spans="1:6" ht="12.75" customHeight="1" x14ac:dyDescent="0.2">
      <c r="A610" s="83" t="s">
        <v>179</v>
      </c>
      <c r="B610" s="83">
        <v>2</v>
      </c>
      <c r="C610" s="84">
        <v>980.51184132000003</v>
      </c>
      <c r="D610" s="84">
        <v>977.88681469000005</v>
      </c>
      <c r="E610" s="84">
        <v>142.51973876</v>
      </c>
      <c r="F610" s="84">
        <v>142.51973876</v>
      </c>
    </row>
    <row r="611" spans="1:6" ht="12.75" customHeight="1" x14ac:dyDescent="0.2">
      <c r="A611" s="83" t="s">
        <v>179</v>
      </c>
      <c r="B611" s="83">
        <v>3</v>
      </c>
      <c r="C611" s="84">
        <v>1008.27881595</v>
      </c>
      <c r="D611" s="84">
        <v>1001.48840709</v>
      </c>
      <c r="E611" s="84">
        <v>145.95949553</v>
      </c>
      <c r="F611" s="84">
        <v>145.95949553</v>
      </c>
    </row>
    <row r="612" spans="1:6" ht="12.75" customHeight="1" x14ac:dyDescent="0.2">
      <c r="A612" s="83" t="s">
        <v>179</v>
      </c>
      <c r="B612" s="83">
        <v>4</v>
      </c>
      <c r="C612" s="84">
        <v>1011.26635358</v>
      </c>
      <c r="D612" s="84">
        <v>1006.6128394</v>
      </c>
      <c r="E612" s="84">
        <v>146.70634347000001</v>
      </c>
      <c r="F612" s="84">
        <v>146.70634347000001</v>
      </c>
    </row>
    <row r="613" spans="1:6" ht="12.75" customHeight="1" x14ac:dyDescent="0.2">
      <c r="A613" s="83" t="s">
        <v>179</v>
      </c>
      <c r="B613" s="83">
        <v>5</v>
      </c>
      <c r="C613" s="84">
        <v>1024.8367146000001</v>
      </c>
      <c r="D613" s="84">
        <v>1016.70388263</v>
      </c>
      <c r="E613" s="84">
        <v>148.17703804999999</v>
      </c>
      <c r="F613" s="84">
        <v>148.17703804999999</v>
      </c>
    </row>
    <row r="614" spans="1:6" ht="12.75" customHeight="1" x14ac:dyDescent="0.2">
      <c r="A614" s="83" t="s">
        <v>179</v>
      </c>
      <c r="B614" s="83">
        <v>6</v>
      </c>
      <c r="C614" s="84">
        <v>1009.08197122</v>
      </c>
      <c r="D614" s="84">
        <v>1001.33364704</v>
      </c>
      <c r="E614" s="84">
        <v>145.9369404</v>
      </c>
      <c r="F614" s="84">
        <v>145.9369404</v>
      </c>
    </row>
    <row r="615" spans="1:6" ht="12.75" customHeight="1" x14ac:dyDescent="0.2">
      <c r="A615" s="83" t="s">
        <v>179</v>
      </c>
      <c r="B615" s="83">
        <v>7</v>
      </c>
      <c r="C615" s="84">
        <v>968.22312994000004</v>
      </c>
      <c r="D615" s="84">
        <v>963.87609763</v>
      </c>
      <c r="E615" s="84">
        <v>140.47778084000001</v>
      </c>
      <c r="F615" s="84">
        <v>140.47778084000001</v>
      </c>
    </row>
    <row r="616" spans="1:6" ht="12.75" customHeight="1" x14ac:dyDescent="0.2">
      <c r="A616" s="83" t="s">
        <v>179</v>
      </c>
      <c r="B616" s="83">
        <v>8</v>
      </c>
      <c r="C616" s="84">
        <v>951.43800524999995</v>
      </c>
      <c r="D616" s="84">
        <v>944.73097842000004</v>
      </c>
      <c r="E616" s="84">
        <v>137.68752193</v>
      </c>
      <c r="F616" s="84">
        <v>137.68752193</v>
      </c>
    </row>
    <row r="617" spans="1:6" ht="12.75" customHeight="1" x14ac:dyDescent="0.2">
      <c r="A617" s="83" t="s">
        <v>179</v>
      </c>
      <c r="B617" s="83">
        <v>9</v>
      </c>
      <c r="C617" s="84">
        <v>945.06904094000004</v>
      </c>
      <c r="D617" s="84">
        <v>939.45188673999996</v>
      </c>
      <c r="E617" s="84">
        <v>136.91813354000001</v>
      </c>
      <c r="F617" s="84">
        <v>136.91813354000001</v>
      </c>
    </row>
    <row r="618" spans="1:6" ht="12.75" customHeight="1" x14ac:dyDescent="0.2">
      <c r="A618" s="83" t="s">
        <v>179</v>
      </c>
      <c r="B618" s="83">
        <v>10</v>
      </c>
      <c r="C618" s="84">
        <v>944.30781116000003</v>
      </c>
      <c r="D618" s="84">
        <v>941.35004649999996</v>
      </c>
      <c r="E618" s="84">
        <v>137.19477621999999</v>
      </c>
      <c r="F618" s="84">
        <v>137.19477621999999</v>
      </c>
    </row>
    <row r="619" spans="1:6" ht="12.75" customHeight="1" x14ac:dyDescent="0.2">
      <c r="A619" s="83" t="s">
        <v>179</v>
      </c>
      <c r="B619" s="83">
        <v>11</v>
      </c>
      <c r="C619" s="84">
        <v>965.80585365000002</v>
      </c>
      <c r="D619" s="84">
        <v>958.42591101999994</v>
      </c>
      <c r="E619" s="84">
        <v>139.68345661999999</v>
      </c>
      <c r="F619" s="84">
        <v>139.68345661999999</v>
      </c>
    </row>
    <row r="620" spans="1:6" ht="12.75" customHeight="1" x14ac:dyDescent="0.2">
      <c r="A620" s="83" t="s">
        <v>179</v>
      </c>
      <c r="B620" s="83">
        <v>12</v>
      </c>
      <c r="C620" s="84">
        <v>959.80297837000001</v>
      </c>
      <c r="D620" s="84">
        <v>954.92378969000004</v>
      </c>
      <c r="E620" s="84">
        <v>139.17304845999999</v>
      </c>
      <c r="F620" s="84">
        <v>139.17304845999999</v>
      </c>
    </row>
    <row r="621" spans="1:6" ht="12.75" customHeight="1" x14ac:dyDescent="0.2">
      <c r="A621" s="83" t="s">
        <v>179</v>
      </c>
      <c r="B621" s="83">
        <v>13</v>
      </c>
      <c r="C621" s="84">
        <v>983.39991816999998</v>
      </c>
      <c r="D621" s="84">
        <v>975.73980807999999</v>
      </c>
      <c r="E621" s="84">
        <v>142.2068285</v>
      </c>
      <c r="F621" s="84">
        <v>142.2068285</v>
      </c>
    </row>
    <row r="622" spans="1:6" ht="12.75" customHeight="1" x14ac:dyDescent="0.2">
      <c r="A622" s="83" t="s">
        <v>179</v>
      </c>
      <c r="B622" s="83">
        <v>14</v>
      </c>
      <c r="C622" s="84">
        <v>1022.53378552</v>
      </c>
      <c r="D622" s="84">
        <v>1014.491148</v>
      </c>
      <c r="E622" s="84">
        <v>147.85454841999999</v>
      </c>
      <c r="F622" s="84">
        <v>147.85454841999999</v>
      </c>
    </row>
    <row r="623" spans="1:6" ht="12.75" customHeight="1" x14ac:dyDescent="0.2">
      <c r="A623" s="83" t="s">
        <v>179</v>
      </c>
      <c r="B623" s="83">
        <v>15</v>
      </c>
      <c r="C623" s="84">
        <v>1008.83975076</v>
      </c>
      <c r="D623" s="84">
        <v>1001.11786333</v>
      </c>
      <c r="E623" s="84">
        <v>145.90549153000001</v>
      </c>
      <c r="F623" s="84">
        <v>145.90549153000001</v>
      </c>
    </row>
    <row r="624" spans="1:6" ht="12.75" customHeight="1" x14ac:dyDescent="0.2">
      <c r="A624" s="83" t="s">
        <v>179</v>
      </c>
      <c r="B624" s="83">
        <v>16</v>
      </c>
      <c r="C624" s="84">
        <v>1006.34707867</v>
      </c>
      <c r="D624" s="84">
        <v>998.53310084999998</v>
      </c>
      <c r="E624" s="84">
        <v>145.5287816</v>
      </c>
      <c r="F624" s="84">
        <v>145.5287816</v>
      </c>
    </row>
    <row r="625" spans="1:6" ht="12.75" customHeight="1" x14ac:dyDescent="0.2">
      <c r="A625" s="83" t="s">
        <v>179</v>
      </c>
      <c r="B625" s="83">
        <v>17</v>
      </c>
      <c r="C625" s="84">
        <v>1015.84538419</v>
      </c>
      <c r="D625" s="84">
        <v>1007.96443956</v>
      </c>
      <c r="E625" s="84">
        <v>146.90332914999999</v>
      </c>
      <c r="F625" s="84">
        <v>146.90332914999999</v>
      </c>
    </row>
    <row r="626" spans="1:6" ht="12.75" customHeight="1" x14ac:dyDescent="0.2">
      <c r="A626" s="83" t="s">
        <v>179</v>
      </c>
      <c r="B626" s="83">
        <v>18</v>
      </c>
      <c r="C626" s="84">
        <v>997.12484641000003</v>
      </c>
      <c r="D626" s="84">
        <v>989.44706102999999</v>
      </c>
      <c r="E626" s="84">
        <v>144.20455878999999</v>
      </c>
      <c r="F626" s="84">
        <v>144.20455878999999</v>
      </c>
    </row>
    <row r="627" spans="1:6" ht="12.75" customHeight="1" x14ac:dyDescent="0.2">
      <c r="A627" s="83" t="s">
        <v>179</v>
      </c>
      <c r="B627" s="83">
        <v>19</v>
      </c>
      <c r="C627" s="84">
        <v>983.58379232000004</v>
      </c>
      <c r="D627" s="84">
        <v>981.48021217999997</v>
      </c>
      <c r="E627" s="84">
        <v>143.04344975000001</v>
      </c>
      <c r="F627" s="84">
        <v>143.04344975000001</v>
      </c>
    </row>
    <row r="628" spans="1:6" ht="12.75" customHeight="1" x14ac:dyDescent="0.2">
      <c r="A628" s="83" t="s">
        <v>179</v>
      </c>
      <c r="B628" s="83">
        <v>20</v>
      </c>
      <c r="C628" s="84">
        <v>992.93370558000004</v>
      </c>
      <c r="D628" s="84">
        <v>987.00010406000001</v>
      </c>
      <c r="E628" s="84">
        <v>143.84793299</v>
      </c>
      <c r="F628" s="84">
        <v>143.84793299</v>
      </c>
    </row>
    <row r="629" spans="1:6" ht="12.75" customHeight="1" x14ac:dyDescent="0.2">
      <c r="A629" s="83" t="s">
        <v>179</v>
      </c>
      <c r="B629" s="83">
        <v>21</v>
      </c>
      <c r="C629" s="84">
        <v>985.32907212999999</v>
      </c>
      <c r="D629" s="84">
        <v>982.54258443000003</v>
      </c>
      <c r="E629" s="84">
        <v>143.19828261999999</v>
      </c>
      <c r="F629" s="84">
        <v>143.19828261999999</v>
      </c>
    </row>
    <row r="630" spans="1:6" ht="12.75" customHeight="1" x14ac:dyDescent="0.2">
      <c r="A630" s="83" t="s">
        <v>179</v>
      </c>
      <c r="B630" s="83">
        <v>22</v>
      </c>
      <c r="C630" s="84">
        <v>981.74083483000004</v>
      </c>
      <c r="D630" s="84">
        <v>977.46139678999998</v>
      </c>
      <c r="E630" s="84">
        <v>142.45773727</v>
      </c>
      <c r="F630" s="84">
        <v>142.45773727</v>
      </c>
    </row>
    <row r="631" spans="1:6" ht="12.75" customHeight="1" x14ac:dyDescent="0.2">
      <c r="A631" s="83" t="s">
        <v>179</v>
      </c>
      <c r="B631" s="83">
        <v>23</v>
      </c>
      <c r="C631" s="84">
        <v>989.69755316999999</v>
      </c>
      <c r="D631" s="84">
        <v>983.13489935999996</v>
      </c>
      <c r="E631" s="84">
        <v>143.28460812</v>
      </c>
      <c r="F631" s="84">
        <v>143.28460812</v>
      </c>
    </row>
    <row r="632" spans="1:6" ht="12.75" customHeight="1" x14ac:dyDescent="0.2">
      <c r="A632" s="83" t="s">
        <v>179</v>
      </c>
      <c r="B632" s="83">
        <v>24</v>
      </c>
      <c r="C632" s="84">
        <v>991.44859093000002</v>
      </c>
      <c r="D632" s="84">
        <v>991.38604238000005</v>
      </c>
      <c r="E632" s="84">
        <v>144.48715092</v>
      </c>
      <c r="F632" s="84">
        <v>144.48715092</v>
      </c>
    </row>
    <row r="633" spans="1:6" ht="12.75" customHeight="1" x14ac:dyDescent="0.2">
      <c r="A633" s="83" t="s">
        <v>180</v>
      </c>
      <c r="B633" s="83">
        <v>1</v>
      </c>
      <c r="C633" s="84">
        <v>976.59175236999999</v>
      </c>
      <c r="D633" s="84">
        <v>972.47313517999999</v>
      </c>
      <c r="E633" s="84">
        <v>141.73073518999999</v>
      </c>
      <c r="F633" s="84">
        <v>141.73073518999999</v>
      </c>
    </row>
    <row r="634" spans="1:6" ht="12.75" customHeight="1" x14ac:dyDescent="0.2">
      <c r="A634" s="83" t="s">
        <v>180</v>
      </c>
      <c r="B634" s="83">
        <v>2</v>
      </c>
      <c r="C634" s="84">
        <v>985.62873146000004</v>
      </c>
      <c r="D634" s="84">
        <v>984.77986133000002</v>
      </c>
      <c r="E634" s="84">
        <v>143.52434911</v>
      </c>
      <c r="F634" s="84">
        <v>143.52434911</v>
      </c>
    </row>
    <row r="635" spans="1:6" ht="12.75" customHeight="1" x14ac:dyDescent="0.2">
      <c r="A635" s="83" t="s">
        <v>180</v>
      </c>
      <c r="B635" s="83">
        <v>3</v>
      </c>
      <c r="C635" s="84">
        <v>1019.99477723</v>
      </c>
      <c r="D635" s="84">
        <v>1012.96811758</v>
      </c>
      <c r="E635" s="84">
        <v>147.63257805000001</v>
      </c>
      <c r="F635" s="84">
        <v>147.63257805000001</v>
      </c>
    </row>
    <row r="636" spans="1:6" ht="12.75" customHeight="1" x14ac:dyDescent="0.2">
      <c r="A636" s="83" t="s">
        <v>180</v>
      </c>
      <c r="B636" s="83">
        <v>4</v>
      </c>
      <c r="C636" s="84">
        <v>1024.0692932300001</v>
      </c>
      <c r="D636" s="84">
        <v>1018.09333449</v>
      </c>
      <c r="E636" s="84">
        <v>148.37954034000001</v>
      </c>
      <c r="F636" s="84">
        <v>148.37954034000001</v>
      </c>
    </row>
    <row r="637" spans="1:6" ht="12.75" customHeight="1" x14ac:dyDescent="0.2">
      <c r="A637" s="83" t="s">
        <v>180</v>
      </c>
      <c r="B637" s="83">
        <v>5</v>
      </c>
      <c r="C637" s="84">
        <v>1036.85810068</v>
      </c>
      <c r="D637" s="84">
        <v>1028.68616935</v>
      </c>
      <c r="E637" s="84">
        <v>149.92336732999999</v>
      </c>
      <c r="F637" s="84">
        <v>149.92336732999999</v>
      </c>
    </row>
    <row r="638" spans="1:6" ht="12.75" customHeight="1" x14ac:dyDescent="0.2">
      <c r="A638" s="83" t="s">
        <v>180</v>
      </c>
      <c r="B638" s="83">
        <v>6</v>
      </c>
      <c r="C638" s="84">
        <v>1022.52536047</v>
      </c>
      <c r="D638" s="84">
        <v>1014.93349042</v>
      </c>
      <c r="E638" s="84">
        <v>147.91901654</v>
      </c>
      <c r="F638" s="84">
        <v>147.91901654</v>
      </c>
    </row>
    <row r="639" spans="1:6" ht="12.75" customHeight="1" x14ac:dyDescent="0.2">
      <c r="A639" s="83" t="s">
        <v>180</v>
      </c>
      <c r="B639" s="83">
        <v>7</v>
      </c>
      <c r="C639" s="84">
        <v>994.42438979999997</v>
      </c>
      <c r="D639" s="84">
        <v>986.79982823</v>
      </c>
      <c r="E639" s="84">
        <v>143.81874428</v>
      </c>
      <c r="F639" s="84">
        <v>143.81874428</v>
      </c>
    </row>
    <row r="640" spans="1:6" ht="12.75" customHeight="1" x14ac:dyDescent="0.2">
      <c r="A640" s="83" t="s">
        <v>180</v>
      </c>
      <c r="B640" s="83">
        <v>8</v>
      </c>
      <c r="C640" s="84">
        <v>973.77750725999999</v>
      </c>
      <c r="D640" s="84">
        <v>966.10515070999998</v>
      </c>
      <c r="E640" s="84">
        <v>140.80264876000001</v>
      </c>
      <c r="F640" s="84">
        <v>140.80264876000001</v>
      </c>
    </row>
    <row r="641" spans="1:6" ht="12.75" customHeight="1" x14ac:dyDescent="0.2">
      <c r="A641" s="83" t="s">
        <v>180</v>
      </c>
      <c r="B641" s="83">
        <v>9</v>
      </c>
      <c r="C641" s="84">
        <v>958.78764101000002</v>
      </c>
      <c r="D641" s="84">
        <v>951.45702588999995</v>
      </c>
      <c r="E641" s="84">
        <v>138.66779339000001</v>
      </c>
      <c r="F641" s="84">
        <v>138.66779339000001</v>
      </c>
    </row>
    <row r="642" spans="1:6" ht="12.75" customHeight="1" x14ac:dyDescent="0.2">
      <c r="A642" s="83" t="s">
        <v>180</v>
      </c>
      <c r="B642" s="83">
        <v>10</v>
      </c>
      <c r="C642" s="84">
        <v>965.04678751999995</v>
      </c>
      <c r="D642" s="84">
        <v>961.31068375999996</v>
      </c>
      <c r="E642" s="84">
        <v>140.10389082</v>
      </c>
      <c r="F642" s="84">
        <v>140.10389082</v>
      </c>
    </row>
    <row r="643" spans="1:6" ht="12.75" customHeight="1" x14ac:dyDescent="0.2">
      <c r="A643" s="83" t="s">
        <v>180</v>
      </c>
      <c r="B643" s="83">
        <v>11</v>
      </c>
      <c r="C643" s="84">
        <v>970.47558980999997</v>
      </c>
      <c r="D643" s="84">
        <v>962.83242171999996</v>
      </c>
      <c r="E643" s="84">
        <v>140.32567281999999</v>
      </c>
      <c r="F643" s="84">
        <v>140.32567281999999</v>
      </c>
    </row>
    <row r="644" spans="1:6" ht="12.75" customHeight="1" x14ac:dyDescent="0.2">
      <c r="A644" s="83" t="s">
        <v>180</v>
      </c>
      <c r="B644" s="83">
        <v>12</v>
      </c>
      <c r="C644" s="84">
        <v>967.47549962000005</v>
      </c>
      <c r="D644" s="84">
        <v>960.85212519000004</v>
      </c>
      <c r="E644" s="84">
        <v>140.03705932</v>
      </c>
      <c r="F644" s="84">
        <v>140.03705932</v>
      </c>
    </row>
    <row r="645" spans="1:6" ht="12.75" customHeight="1" x14ac:dyDescent="0.2">
      <c r="A645" s="83" t="s">
        <v>180</v>
      </c>
      <c r="B645" s="83">
        <v>13</v>
      </c>
      <c r="C645" s="84">
        <v>980.93956351999998</v>
      </c>
      <c r="D645" s="84">
        <v>979.56020483999998</v>
      </c>
      <c r="E645" s="84">
        <v>142.76362295000001</v>
      </c>
      <c r="F645" s="84">
        <v>142.76362295000001</v>
      </c>
    </row>
    <row r="646" spans="1:6" ht="12.75" customHeight="1" x14ac:dyDescent="0.2">
      <c r="A646" s="83" t="s">
        <v>180</v>
      </c>
      <c r="B646" s="83">
        <v>14</v>
      </c>
      <c r="C646" s="84">
        <v>996.19619035000005</v>
      </c>
      <c r="D646" s="84">
        <v>988.45470189000002</v>
      </c>
      <c r="E646" s="84">
        <v>144.05992982000001</v>
      </c>
      <c r="F646" s="84">
        <v>144.05992982000001</v>
      </c>
    </row>
    <row r="647" spans="1:6" ht="12.75" customHeight="1" x14ac:dyDescent="0.2">
      <c r="A647" s="83" t="s">
        <v>180</v>
      </c>
      <c r="B647" s="83">
        <v>15</v>
      </c>
      <c r="C647" s="84">
        <v>981.94724107000002</v>
      </c>
      <c r="D647" s="84">
        <v>974.38913749999995</v>
      </c>
      <c r="E647" s="84">
        <v>142.0099783</v>
      </c>
      <c r="F647" s="84">
        <v>142.0099783</v>
      </c>
    </row>
    <row r="648" spans="1:6" ht="12.75" customHeight="1" x14ac:dyDescent="0.2">
      <c r="A648" s="83" t="s">
        <v>180</v>
      </c>
      <c r="B648" s="83">
        <v>16</v>
      </c>
      <c r="C648" s="84">
        <v>988.55825517000005</v>
      </c>
      <c r="D648" s="84">
        <v>980.84101120000003</v>
      </c>
      <c r="E648" s="84">
        <v>142.95029095999999</v>
      </c>
      <c r="F648" s="84">
        <v>142.95029095999999</v>
      </c>
    </row>
    <row r="649" spans="1:6" ht="12.75" customHeight="1" x14ac:dyDescent="0.2">
      <c r="A649" s="83" t="s">
        <v>180</v>
      </c>
      <c r="B649" s="83">
        <v>17</v>
      </c>
      <c r="C649" s="84">
        <v>1000.07329585</v>
      </c>
      <c r="D649" s="84">
        <v>992.43522256000006</v>
      </c>
      <c r="E649" s="84">
        <v>144.64006114</v>
      </c>
      <c r="F649" s="84">
        <v>144.64006114</v>
      </c>
    </row>
    <row r="650" spans="1:6" ht="12.75" customHeight="1" x14ac:dyDescent="0.2">
      <c r="A650" s="83" t="s">
        <v>180</v>
      </c>
      <c r="B650" s="83">
        <v>18</v>
      </c>
      <c r="C650" s="84">
        <v>994.76718556000003</v>
      </c>
      <c r="D650" s="84">
        <v>986.82513267000002</v>
      </c>
      <c r="E650" s="84">
        <v>143.82243220999999</v>
      </c>
      <c r="F650" s="84">
        <v>143.82243220999999</v>
      </c>
    </row>
    <row r="651" spans="1:6" ht="12.75" customHeight="1" x14ac:dyDescent="0.2">
      <c r="A651" s="83" t="s">
        <v>180</v>
      </c>
      <c r="B651" s="83">
        <v>19</v>
      </c>
      <c r="C651" s="84">
        <v>983.61576780999997</v>
      </c>
      <c r="D651" s="84">
        <v>975.98771277000003</v>
      </c>
      <c r="E651" s="84">
        <v>142.24295877</v>
      </c>
      <c r="F651" s="84">
        <v>142.24295877</v>
      </c>
    </row>
    <row r="652" spans="1:6" ht="12.75" customHeight="1" x14ac:dyDescent="0.2">
      <c r="A652" s="83" t="s">
        <v>180</v>
      </c>
      <c r="B652" s="83">
        <v>20</v>
      </c>
      <c r="C652" s="84">
        <v>973.75981897999998</v>
      </c>
      <c r="D652" s="84">
        <v>965.68132146999994</v>
      </c>
      <c r="E652" s="84">
        <v>140.74087879999999</v>
      </c>
      <c r="F652" s="84">
        <v>140.74087879999999</v>
      </c>
    </row>
    <row r="653" spans="1:6" ht="12.75" customHeight="1" x14ac:dyDescent="0.2">
      <c r="A653" s="83" t="s">
        <v>180</v>
      </c>
      <c r="B653" s="83">
        <v>21</v>
      </c>
      <c r="C653" s="84">
        <v>976.81401660999995</v>
      </c>
      <c r="D653" s="84">
        <v>969.20960671</v>
      </c>
      <c r="E653" s="84">
        <v>141.25510016000001</v>
      </c>
      <c r="F653" s="84">
        <v>141.25510016000001</v>
      </c>
    </row>
    <row r="654" spans="1:6" ht="12.75" customHeight="1" x14ac:dyDescent="0.2">
      <c r="A654" s="83" t="s">
        <v>180</v>
      </c>
      <c r="B654" s="83">
        <v>22</v>
      </c>
      <c r="C654" s="84">
        <v>985.72706611000001</v>
      </c>
      <c r="D654" s="84">
        <v>978.07572890999995</v>
      </c>
      <c r="E654" s="84">
        <v>142.54727161</v>
      </c>
      <c r="F654" s="84">
        <v>142.54727161</v>
      </c>
    </row>
    <row r="655" spans="1:6" ht="12.75" customHeight="1" x14ac:dyDescent="0.2">
      <c r="A655" s="83" t="s">
        <v>180</v>
      </c>
      <c r="B655" s="83">
        <v>23</v>
      </c>
      <c r="C655" s="84">
        <v>1003.63376738</v>
      </c>
      <c r="D655" s="84">
        <v>995.64351517</v>
      </c>
      <c r="E655" s="84">
        <v>145.10764595000001</v>
      </c>
      <c r="F655" s="84">
        <v>145.10764595000001</v>
      </c>
    </row>
    <row r="656" spans="1:6" ht="12.75" customHeight="1" x14ac:dyDescent="0.2">
      <c r="A656" s="83" t="s">
        <v>180</v>
      </c>
      <c r="B656" s="83">
        <v>24</v>
      </c>
      <c r="C656" s="84">
        <v>1006.35340836</v>
      </c>
      <c r="D656" s="84">
        <v>998.55368784999996</v>
      </c>
      <c r="E656" s="84">
        <v>145.53178199999999</v>
      </c>
      <c r="F656" s="84">
        <v>145.53178199999999</v>
      </c>
    </row>
    <row r="657" spans="1:6" ht="12.75" customHeight="1" x14ac:dyDescent="0.2">
      <c r="A657" s="83" t="s">
        <v>181</v>
      </c>
      <c r="B657" s="83">
        <v>1</v>
      </c>
      <c r="C657" s="84">
        <v>1008.61718733</v>
      </c>
      <c r="D657" s="84">
        <v>1005.92247989</v>
      </c>
      <c r="E657" s="84">
        <v>146.60572869999999</v>
      </c>
      <c r="F657" s="84">
        <v>146.60572869999999</v>
      </c>
    </row>
    <row r="658" spans="1:6" ht="12.75" customHeight="1" x14ac:dyDescent="0.2">
      <c r="A658" s="83" t="s">
        <v>181</v>
      </c>
      <c r="B658" s="83">
        <v>2</v>
      </c>
      <c r="C658" s="84">
        <v>1018.4116943400001</v>
      </c>
      <c r="D658" s="84">
        <v>1013.7021688</v>
      </c>
      <c r="E658" s="84">
        <v>147.73956056</v>
      </c>
      <c r="F658" s="84">
        <v>147.73956056</v>
      </c>
    </row>
    <row r="659" spans="1:6" ht="12.75" customHeight="1" x14ac:dyDescent="0.2">
      <c r="A659" s="83" t="s">
        <v>181</v>
      </c>
      <c r="B659" s="83">
        <v>3</v>
      </c>
      <c r="C659" s="84">
        <v>1046.5491221899999</v>
      </c>
      <c r="D659" s="84">
        <v>1043.6445604600001</v>
      </c>
      <c r="E659" s="84">
        <v>152.10344171</v>
      </c>
      <c r="F659" s="84">
        <v>152.10344171</v>
      </c>
    </row>
    <row r="660" spans="1:6" ht="12.75" customHeight="1" x14ac:dyDescent="0.2">
      <c r="A660" s="83" t="s">
        <v>181</v>
      </c>
      <c r="B660" s="83">
        <v>4</v>
      </c>
      <c r="C660" s="84">
        <v>1056.8135084600001</v>
      </c>
      <c r="D660" s="84">
        <v>1049.59002885</v>
      </c>
      <c r="E660" s="84">
        <v>152.96994956</v>
      </c>
      <c r="F660" s="84">
        <v>152.96994956</v>
      </c>
    </row>
    <row r="661" spans="1:6" ht="12.75" customHeight="1" x14ac:dyDescent="0.2">
      <c r="A661" s="83" t="s">
        <v>181</v>
      </c>
      <c r="B661" s="83">
        <v>5</v>
      </c>
      <c r="C661" s="84">
        <v>1073.0061757399999</v>
      </c>
      <c r="D661" s="84">
        <v>1064.2806889000001</v>
      </c>
      <c r="E661" s="84">
        <v>155.11100413</v>
      </c>
      <c r="F661" s="84">
        <v>155.11100413</v>
      </c>
    </row>
    <row r="662" spans="1:6" ht="12.75" customHeight="1" x14ac:dyDescent="0.2">
      <c r="A662" s="83" t="s">
        <v>181</v>
      </c>
      <c r="B662" s="83">
        <v>6</v>
      </c>
      <c r="C662" s="84">
        <v>1066.3655232900001</v>
      </c>
      <c r="D662" s="84">
        <v>1057.9107759399999</v>
      </c>
      <c r="E662" s="84">
        <v>154.18263664</v>
      </c>
      <c r="F662" s="84">
        <v>154.18263664</v>
      </c>
    </row>
    <row r="663" spans="1:6" ht="12.75" customHeight="1" x14ac:dyDescent="0.2">
      <c r="A663" s="83" t="s">
        <v>181</v>
      </c>
      <c r="B663" s="83">
        <v>7</v>
      </c>
      <c r="C663" s="84">
        <v>1053.1248300699999</v>
      </c>
      <c r="D663" s="84">
        <v>1044.9825232799999</v>
      </c>
      <c r="E663" s="84">
        <v>152.29843984999999</v>
      </c>
      <c r="F663" s="84">
        <v>152.29843984999999</v>
      </c>
    </row>
    <row r="664" spans="1:6" ht="12.75" customHeight="1" x14ac:dyDescent="0.2">
      <c r="A664" s="83" t="s">
        <v>181</v>
      </c>
      <c r="B664" s="83">
        <v>8</v>
      </c>
      <c r="C664" s="84">
        <v>1038.4773047000001</v>
      </c>
      <c r="D664" s="84">
        <v>1030.11136429</v>
      </c>
      <c r="E664" s="84">
        <v>150.13107891000001</v>
      </c>
      <c r="F664" s="84">
        <v>150.13107891000001</v>
      </c>
    </row>
    <row r="665" spans="1:6" ht="12.75" customHeight="1" x14ac:dyDescent="0.2">
      <c r="A665" s="83" t="s">
        <v>181</v>
      </c>
      <c r="B665" s="83">
        <v>9</v>
      </c>
      <c r="C665" s="84">
        <v>1025.7468435000001</v>
      </c>
      <c r="D665" s="84">
        <v>1017.66765229</v>
      </c>
      <c r="E665" s="84">
        <v>148.31750031999999</v>
      </c>
      <c r="F665" s="84">
        <v>148.31750031999999</v>
      </c>
    </row>
    <row r="666" spans="1:6" ht="12.75" customHeight="1" x14ac:dyDescent="0.2">
      <c r="A666" s="83" t="s">
        <v>181</v>
      </c>
      <c r="B666" s="83">
        <v>10</v>
      </c>
      <c r="C666" s="84">
        <v>993.46153574000004</v>
      </c>
      <c r="D666" s="84">
        <v>985.81868068000006</v>
      </c>
      <c r="E666" s="84">
        <v>143.67574930999999</v>
      </c>
      <c r="F666" s="84">
        <v>143.67574930999999</v>
      </c>
    </row>
    <row r="667" spans="1:6" ht="12.75" customHeight="1" x14ac:dyDescent="0.2">
      <c r="A667" s="83" t="s">
        <v>181</v>
      </c>
      <c r="B667" s="83">
        <v>11</v>
      </c>
      <c r="C667" s="84">
        <v>991.57135454000002</v>
      </c>
      <c r="D667" s="84">
        <v>983.86710891999996</v>
      </c>
      <c r="E667" s="84">
        <v>143.39132222000001</v>
      </c>
      <c r="F667" s="84">
        <v>143.39132222000001</v>
      </c>
    </row>
    <row r="668" spans="1:6" ht="12.75" customHeight="1" x14ac:dyDescent="0.2">
      <c r="A668" s="83" t="s">
        <v>181</v>
      </c>
      <c r="B668" s="83">
        <v>12</v>
      </c>
      <c r="C668" s="84">
        <v>988.29648448</v>
      </c>
      <c r="D668" s="84">
        <v>980.59155927999996</v>
      </c>
      <c r="E668" s="84">
        <v>142.9139352</v>
      </c>
      <c r="F668" s="84">
        <v>142.9139352</v>
      </c>
    </row>
    <row r="669" spans="1:6" ht="12.75" customHeight="1" x14ac:dyDescent="0.2">
      <c r="A669" s="83" t="s">
        <v>181</v>
      </c>
      <c r="B669" s="83">
        <v>13</v>
      </c>
      <c r="C669" s="84">
        <v>995.23271188000001</v>
      </c>
      <c r="D669" s="84">
        <v>987.58473914000001</v>
      </c>
      <c r="E669" s="84">
        <v>143.93313921000001</v>
      </c>
      <c r="F669" s="84">
        <v>143.93313921000001</v>
      </c>
    </row>
    <row r="670" spans="1:6" ht="12.75" customHeight="1" x14ac:dyDescent="0.2">
      <c r="A670" s="83" t="s">
        <v>181</v>
      </c>
      <c r="B670" s="83">
        <v>14</v>
      </c>
      <c r="C670" s="84">
        <v>1006.80401631</v>
      </c>
      <c r="D670" s="84">
        <v>1001.38323296</v>
      </c>
      <c r="E670" s="84">
        <v>145.94416717999999</v>
      </c>
      <c r="F670" s="84">
        <v>145.94416717999999</v>
      </c>
    </row>
    <row r="671" spans="1:6" ht="12.75" customHeight="1" x14ac:dyDescent="0.2">
      <c r="A671" s="83" t="s">
        <v>181</v>
      </c>
      <c r="B671" s="83">
        <v>15</v>
      </c>
      <c r="C671" s="84">
        <v>997.53679102000001</v>
      </c>
      <c r="D671" s="84">
        <v>989.84434561</v>
      </c>
      <c r="E671" s="84">
        <v>144.26246007</v>
      </c>
      <c r="F671" s="84">
        <v>144.26246007</v>
      </c>
    </row>
    <row r="672" spans="1:6" ht="12.75" customHeight="1" x14ac:dyDescent="0.2">
      <c r="A672" s="83" t="s">
        <v>181</v>
      </c>
      <c r="B672" s="83">
        <v>16</v>
      </c>
      <c r="C672" s="84">
        <v>1009.42565046</v>
      </c>
      <c r="D672" s="84">
        <v>1002.22517079</v>
      </c>
      <c r="E672" s="84">
        <v>146.06687335999999</v>
      </c>
      <c r="F672" s="84">
        <v>146.06687335999999</v>
      </c>
    </row>
    <row r="673" spans="1:6" ht="12.75" customHeight="1" x14ac:dyDescent="0.2">
      <c r="A673" s="83" t="s">
        <v>181</v>
      </c>
      <c r="B673" s="83">
        <v>17</v>
      </c>
      <c r="C673" s="84">
        <v>1030.27693905</v>
      </c>
      <c r="D673" s="84">
        <v>1022.19906737</v>
      </c>
      <c r="E673" s="84">
        <v>148.97792041</v>
      </c>
      <c r="F673" s="84">
        <v>148.97792041</v>
      </c>
    </row>
    <row r="674" spans="1:6" ht="12.75" customHeight="1" x14ac:dyDescent="0.2">
      <c r="A674" s="83" t="s">
        <v>181</v>
      </c>
      <c r="B674" s="83">
        <v>18</v>
      </c>
      <c r="C674" s="84">
        <v>1012.84872735</v>
      </c>
      <c r="D674" s="84">
        <v>1005.0498692800001</v>
      </c>
      <c r="E674" s="84">
        <v>146.47855218000001</v>
      </c>
      <c r="F674" s="84">
        <v>146.47855218000001</v>
      </c>
    </row>
    <row r="675" spans="1:6" ht="12.75" customHeight="1" x14ac:dyDescent="0.2">
      <c r="A675" s="83" t="s">
        <v>181</v>
      </c>
      <c r="B675" s="83">
        <v>19</v>
      </c>
      <c r="C675" s="84">
        <v>1006.27083108</v>
      </c>
      <c r="D675" s="84">
        <v>1001.16390402</v>
      </c>
      <c r="E675" s="84">
        <v>145.91220161000001</v>
      </c>
      <c r="F675" s="84">
        <v>145.91220161000001</v>
      </c>
    </row>
    <row r="676" spans="1:6" ht="12.75" customHeight="1" x14ac:dyDescent="0.2">
      <c r="A676" s="83" t="s">
        <v>181</v>
      </c>
      <c r="B676" s="83">
        <v>20</v>
      </c>
      <c r="C676" s="84">
        <v>995.71850621999999</v>
      </c>
      <c r="D676" s="84">
        <v>987.78336426999999</v>
      </c>
      <c r="E676" s="84">
        <v>143.96208734999999</v>
      </c>
      <c r="F676" s="84">
        <v>143.96208734999999</v>
      </c>
    </row>
    <row r="677" spans="1:6" ht="12.75" customHeight="1" x14ac:dyDescent="0.2">
      <c r="A677" s="83" t="s">
        <v>181</v>
      </c>
      <c r="B677" s="83">
        <v>21</v>
      </c>
      <c r="C677" s="84">
        <v>1004.69611752</v>
      </c>
      <c r="D677" s="84">
        <v>996.60711356000002</v>
      </c>
      <c r="E677" s="84">
        <v>145.24808325999999</v>
      </c>
      <c r="F677" s="84">
        <v>145.24808325999999</v>
      </c>
    </row>
    <row r="678" spans="1:6" ht="12.75" customHeight="1" x14ac:dyDescent="0.2">
      <c r="A678" s="83" t="s">
        <v>181</v>
      </c>
      <c r="B678" s="83">
        <v>22</v>
      </c>
      <c r="C678" s="84">
        <v>1022.59445633</v>
      </c>
      <c r="D678" s="84">
        <v>1014.64414365</v>
      </c>
      <c r="E678" s="84">
        <v>147.87684640000001</v>
      </c>
      <c r="F678" s="84">
        <v>147.87684640000001</v>
      </c>
    </row>
    <row r="679" spans="1:6" ht="12.75" customHeight="1" x14ac:dyDescent="0.2">
      <c r="A679" s="83" t="s">
        <v>181</v>
      </c>
      <c r="B679" s="83">
        <v>23</v>
      </c>
      <c r="C679" s="84">
        <v>1030.0827947800001</v>
      </c>
      <c r="D679" s="84">
        <v>1021.89503214</v>
      </c>
      <c r="E679" s="84">
        <v>148.93360953000001</v>
      </c>
      <c r="F679" s="84">
        <v>148.93360953000001</v>
      </c>
    </row>
    <row r="680" spans="1:6" ht="12.75" customHeight="1" x14ac:dyDescent="0.2">
      <c r="A680" s="83" t="s">
        <v>181</v>
      </c>
      <c r="B680" s="83">
        <v>24</v>
      </c>
      <c r="C680" s="84">
        <v>1057.35299338</v>
      </c>
      <c r="D680" s="84">
        <v>1049.1843177999999</v>
      </c>
      <c r="E680" s="84">
        <v>152.91082019000001</v>
      </c>
      <c r="F680" s="84">
        <v>152.91082019000001</v>
      </c>
    </row>
    <row r="681" spans="1:6" ht="12.75" customHeight="1" x14ac:dyDescent="0.2">
      <c r="A681" s="83" t="s">
        <v>182</v>
      </c>
      <c r="B681" s="83">
        <v>1</v>
      </c>
      <c r="C681" s="84">
        <v>982.98513319000006</v>
      </c>
      <c r="D681" s="84">
        <v>976.49148090999995</v>
      </c>
      <c r="E681" s="84">
        <v>142.31637923</v>
      </c>
      <c r="F681" s="84">
        <v>142.31637923</v>
      </c>
    </row>
    <row r="682" spans="1:6" ht="12.75" customHeight="1" x14ac:dyDescent="0.2">
      <c r="A682" s="83" t="s">
        <v>182</v>
      </c>
      <c r="B682" s="83">
        <v>2</v>
      </c>
      <c r="C682" s="84">
        <v>1019.83674423</v>
      </c>
      <c r="D682" s="84">
        <v>1011.81756078</v>
      </c>
      <c r="E682" s="84">
        <v>147.46489294</v>
      </c>
      <c r="F682" s="84">
        <v>147.46489294</v>
      </c>
    </row>
    <row r="683" spans="1:6" ht="12.75" customHeight="1" x14ac:dyDescent="0.2">
      <c r="A683" s="83" t="s">
        <v>182</v>
      </c>
      <c r="B683" s="83">
        <v>3</v>
      </c>
      <c r="C683" s="84">
        <v>1047.16164387</v>
      </c>
      <c r="D683" s="84">
        <v>1041.25616173</v>
      </c>
      <c r="E683" s="84">
        <v>151.75535034000001</v>
      </c>
      <c r="F683" s="84">
        <v>151.75535034000001</v>
      </c>
    </row>
    <row r="684" spans="1:6" ht="12.75" customHeight="1" x14ac:dyDescent="0.2">
      <c r="A684" s="83" t="s">
        <v>182</v>
      </c>
      <c r="B684" s="83">
        <v>4</v>
      </c>
      <c r="C684" s="84">
        <v>1062.2854455500001</v>
      </c>
      <c r="D684" s="84">
        <v>1053.92156854</v>
      </c>
      <c r="E684" s="84">
        <v>153.6012393</v>
      </c>
      <c r="F684" s="84">
        <v>153.6012393</v>
      </c>
    </row>
    <row r="685" spans="1:6" ht="12.75" customHeight="1" x14ac:dyDescent="0.2">
      <c r="A685" s="83" t="s">
        <v>182</v>
      </c>
      <c r="B685" s="83">
        <v>5</v>
      </c>
      <c r="C685" s="84">
        <v>1077.0886131100001</v>
      </c>
      <c r="D685" s="84">
        <v>1067.6646374300001</v>
      </c>
      <c r="E685" s="84">
        <v>155.60418949000001</v>
      </c>
      <c r="F685" s="84">
        <v>155.60418949000001</v>
      </c>
    </row>
    <row r="686" spans="1:6" ht="12.75" customHeight="1" x14ac:dyDescent="0.2">
      <c r="A686" s="83" t="s">
        <v>182</v>
      </c>
      <c r="B686" s="83">
        <v>6</v>
      </c>
      <c r="C686" s="84">
        <v>1069.8265649699999</v>
      </c>
      <c r="D686" s="84">
        <v>1060.83602505</v>
      </c>
      <c r="E686" s="84">
        <v>154.60896997</v>
      </c>
      <c r="F686" s="84">
        <v>154.60896997</v>
      </c>
    </row>
    <row r="687" spans="1:6" ht="12.75" customHeight="1" x14ac:dyDescent="0.2">
      <c r="A687" s="83" t="s">
        <v>182</v>
      </c>
      <c r="B687" s="83">
        <v>7</v>
      </c>
      <c r="C687" s="84">
        <v>1054.0635989299999</v>
      </c>
      <c r="D687" s="84">
        <v>1045.5724600999999</v>
      </c>
      <c r="E687" s="84">
        <v>152.38441875999999</v>
      </c>
      <c r="F687" s="84">
        <v>152.38441875999999</v>
      </c>
    </row>
    <row r="688" spans="1:6" ht="12.75" customHeight="1" x14ac:dyDescent="0.2">
      <c r="A688" s="83" t="s">
        <v>182</v>
      </c>
      <c r="B688" s="83">
        <v>8</v>
      </c>
      <c r="C688" s="84">
        <v>1031.6114606199999</v>
      </c>
      <c r="D688" s="84">
        <v>1023.27200799</v>
      </c>
      <c r="E688" s="84">
        <v>149.13429353000001</v>
      </c>
      <c r="F688" s="84">
        <v>149.13429353000001</v>
      </c>
    </row>
    <row r="689" spans="1:6" ht="12.75" customHeight="1" x14ac:dyDescent="0.2">
      <c r="A689" s="83" t="s">
        <v>182</v>
      </c>
      <c r="B689" s="83">
        <v>9</v>
      </c>
      <c r="C689" s="84">
        <v>988.40515068000002</v>
      </c>
      <c r="D689" s="84">
        <v>980.47941002000005</v>
      </c>
      <c r="E689" s="84">
        <v>142.89759026999999</v>
      </c>
      <c r="F689" s="84">
        <v>142.89759026999999</v>
      </c>
    </row>
    <row r="690" spans="1:6" ht="12.75" customHeight="1" x14ac:dyDescent="0.2">
      <c r="A690" s="83" t="s">
        <v>182</v>
      </c>
      <c r="B690" s="83">
        <v>10</v>
      </c>
      <c r="C690" s="84">
        <v>956.70426803999999</v>
      </c>
      <c r="D690" s="84">
        <v>949.06941080000001</v>
      </c>
      <c r="E690" s="84">
        <v>138.31981622000001</v>
      </c>
      <c r="F690" s="84">
        <v>138.31981622000001</v>
      </c>
    </row>
    <row r="691" spans="1:6" ht="12.75" customHeight="1" x14ac:dyDescent="0.2">
      <c r="A691" s="83" t="s">
        <v>182</v>
      </c>
      <c r="B691" s="83">
        <v>11</v>
      </c>
      <c r="C691" s="84">
        <v>956.73967360999995</v>
      </c>
      <c r="D691" s="84">
        <v>948.93872274</v>
      </c>
      <c r="E691" s="84">
        <v>138.30076940999999</v>
      </c>
      <c r="F691" s="84">
        <v>138.30076940999999</v>
      </c>
    </row>
    <row r="692" spans="1:6" ht="12.75" customHeight="1" x14ac:dyDescent="0.2">
      <c r="A692" s="83" t="s">
        <v>182</v>
      </c>
      <c r="B692" s="83">
        <v>12</v>
      </c>
      <c r="C692" s="84">
        <v>969.61888335000003</v>
      </c>
      <c r="D692" s="84">
        <v>961.84493988999998</v>
      </c>
      <c r="E692" s="84">
        <v>140.18175468000001</v>
      </c>
      <c r="F692" s="84">
        <v>140.18175468000001</v>
      </c>
    </row>
    <row r="693" spans="1:6" ht="12.75" customHeight="1" x14ac:dyDescent="0.2">
      <c r="A693" s="83" t="s">
        <v>182</v>
      </c>
      <c r="B693" s="83">
        <v>13</v>
      </c>
      <c r="C693" s="84">
        <v>1001.15110321</v>
      </c>
      <c r="D693" s="84">
        <v>993.28567571999997</v>
      </c>
      <c r="E693" s="84">
        <v>144.76400837</v>
      </c>
      <c r="F693" s="84">
        <v>144.76400837</v>
      </c>
    </row>
    <row r="694" spans="1:6" ht="12.75" customHeight="1" x14ac:dyDescent="0.2">
      <c r="A694" s="83" t="s">
        <v>182</v>
      </c>
      <c r="B694" s="83">
        <v>14</v>
      </c>
      <c r="C694" s="84">
        <v>1023.98638647</v>
      </c>
      <c r="D694" s="84">
        <v>1016.02893906</v>
      </c>
      <c r="E694" s="84">
        <v>148.07867003999999</v>
      </c>
      <c r="F694" s="84">
        <v>148.07867003999999</v>
      </c>
    </row>
    <row r="695" spans="1:6" ht="12.75" customHeight="1" x14ac:dyDescent="0.2">
      <c r="A695" s="83" t="s">
        <v>182</v>
      </c>
      <c r="B695" s="83">
        <v>15</v>
      </c>
      <c r="C695" s="84">
        <v>1009.86659047</v>
      </c>
      <c r="D695" s="84">
        <v>1002.09359008</v>
      </c>
      <c r="E695" s="84">
        <v>146.04769644999999</v>
      </c>
      <c r="F695" s="84">
        <v>146.04769644999999</v>
      </c>
    </row>
    <row r="696" spans="1:6" ht="12.75" customHeight="1" x14ac:dyDescent="0.2">
      <c r="A696" s="83" t="s">
        <v>182</v>
      </c>
      <c r="B696" s="83">
        <v>16</v>
      </c>
      <c r="C696" s="84">
        <v>1016.20292261</v>
      </c>
      <c r="D696" s="84">
        <v>1008.3545116</v>
      </c>
      <c r="E696" s="84">
        <v>146.96017925000001</v>
      </c>
      <c r="F696" s="84">
        <v>146.96017925000001</v>
      </c>
    </row>
    <row r="697" spans="1:6" ht="12.75" customHeight="1" x14ac:dyDescent="0.2">
      <c r="A697" s="83" t="s">
        <v>182</v>
      </c>
      <c r="B697" s="83">
        <v>17</v>
      </c>
      <c r="C697" s="84">
        <v>1026.4477891399999</v>
      </c>
      <c r="D697" s="84">
        <v>1019.98925048</v>
      </c>
      <c r="E697" s="84">
        <v>148.65585601000001</v>
      </c>
      <c r="F697" s="84">
        <v>148.65585601000001</v>
      </c>
    </row>
    <row r="698" spans="1:6" ht="12.75" customHeight="1" x14ac:dyDescent="0.2">
      <c r="A698" s="83" t="s">
        <v>182</v>
      </c>
      <c r="B698" s="83">
        <v>18</v>
      </c>
      <c r="C698" s="84">
        <v>1002.40655024</v>
      </c>
      <c r="D698" s="84">
        <v>995.33625930999995</v>
      </c>
      <c r="E698" s="84">
        <v>145.06286569</v>
      </c>
      <c r="F698" s="84">
        <v>145.06286569</v>
      </c>
    </row>
    <row r="699" spans="1:6" ht="12.75" customHeight="1" x14ac:dyDescent="0.2">
      <c r="A699" s="83" t="s">
        <v>182</v>
      </c>
      <c r="B699" s="83">
        <v>19</v>
      </c>
      <c r="C699" s="84">
        <v>982.77577737000001</v>
      </c>
      <c r="D699" s="84">
        <v>980.19967077000001</v>
      </c>
      <c r="E699" s="84">
        <v>142.85682036</v>
      </c>
      <c r="F699" s="84">
        <v>142.85682036</v>
      </c>
    </row>
    <row r="700" spans="1:6" ht="12.75" customHeight="1" x14ac:dyDescent="0.2">
      <c r="A700" s="83" t="s">
        <v>182</v>
      </c>
      <c r="B700" s="83">
        <v>20</v>
      </c>
      <c r="C700" s="84">
        <v>974.45163442</v>
      </c>
      <c r="D700" s="84">
        <v>966.6992563</v>
      </c>
      <c r="E700" s="84">
        <v>140.88923524</v>
      </c>
      <c r="F700" s="84">
        <v>140.88923524</v>
      </c>
    </row>
    <row r="701" spans="1:6" ht="12.75" customHeight="1" x14ac:dyDescent="0.2">
      <c r="A701" s="83" t="s">
        <v>182</v>
      </c>
      <c r="B701" s="83">
        <v>21</v>
      </c>
      <c r="C701" s="84">
        <v>987.29956983</v>
      </c>
      <c r="D701" s="84">
        <v>979.74503475999995</v>
      </c>
      <c r="E701" s="84">
        <v>142.79056054</v>
      </c>
      <c r="F701" s="84">
        <v>142.79056054</v>
      </c>
    </row>
    <row r="702" spans="1:6" ht="12.75" customHeight="1" x14ac:dyDescent="0.2">
      <c r="A702" s="83" t="s">
        <v>182</v>
      </c>
      <c r="B702" s="83">
        <v>22</v>
      </c>
      <c r="C702" s="84">
        <v>1012.8335792399999</v>
      </c>
      <c r="D702" s="84">
        <v>1007.71147595</v>
      </c>
      <c r="E702" s="84">
        <v>146.86646157999999</v>
      </c>
      <c r="F702" s="84">
        <v>146.86646157999999</v>
      </c>
    </row>
    <row r="703" spans="1:6" ht="12.75" customHeight="1" x14ac:dyDescent="0.2">
      <c r="A703" s="83" t="s">
        <v>182</v>
      </c>
      <c r="B703" s="83">
        <v>23</v>
      </c>
      <c r="C703" s="84">
        <v>1035.2395312799999</v>
      </c>
      <c r="D703" s="84">
        <v>1027.2892947299999</v>
      </c>
      <c r="E703" s="84">
        <v>149.71978322999999</v>
      </c>
      <c r="F703" s="84">
        <v>149.71978322999999</v>
      </c>
    </row>
    <row r="704" spans="1:6" ht="12.75" customHeight="1" x14ac:dyDescent="0.2">
      <c r="A704" s="83" t="s">
        <v>182</v>
      </c>
      <c r="B704" s="83">
        <v>24</v>
      </c>
      <c r="C704" s="84">
        <v>1069.7131853200001</v>
      </c>
      <c r="D704" s="84">
        <v>1062.78083956</v>
      </c>
      <c r="E704" s="84">
        <v>154.89241222999999</v>
      </c>
      <c r="F704" s="84">
        <v>154.89241222999999</v>
      </c>
    </row>
    <row r="705" ht="12.75" customHeight="1" x14ac:dyDescent="0.2"/>
  </sheetData>
  <sheetProtection algorithmName="SHA-512" hashValue="ErZAn45Obw3cTBvlHOI+J39eEdHrK8laBCo84MhogTemESmmdFqiAvstTxphmYcF/KA1qfA1r+7h01c4RTa2Xg==" saltValue="/KjjSMl2/utTbb+NJNHieA==" spinCount="100000" sheet="1" objects="1" scenarios="1" formatCells="0" formatColumns="0" formatRows="0" insertColumns="0" insertRows="0" insertHyperlinks="0" deleteColumns="0" deleteRows="0" sort="0" autoFilter="0" pivotTables="0"/>
  <mergeCells count="23">
    <mergeCell ref="A21:B21"/>
    <mergeCell ref="A30:A31"/>
    <mergeCell ref="B30:B31"/>
    <mergeCell ref="A25:B25"/>
    <mergeCell ref="A26:B26"/>
    <mergeCell ref="A27:B27"/>
    <mergeCell ref="A23:B23"/>
    <mergeCell ref="A24:B24"/>
    <mergeCell ref="A15:B15"/>
    <mergeCell ref="A16:B16"/>
    <mergeCell ref="A17:B17"/>
    <mergeCell ref="A18:B18"/>
    <mergeCell ref="A20:B20"/>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136"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136" r:id="rId4"/>
      </mc:Fallback>
    </mc:AlternateContent>
    <mc:AlternateContent xmlns:mc="http://schemas.openxmlformats.org/markup-compatibility/2006">
      <mc:Choice Requires="x14">
        <oleObject progId="Equation.3" shapeId="1137"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137" r:id="rId6"/>
      </mc:Fallback>
    </mc:AlternateContent>
    <mc:AlternateContent xmlns:mc="http://schemas.openxmlformats.org/markup-compatibility/2006">
      <mc:Choice Requires="x14">
        <oleObject progId="Equation.3" shapeId="1138"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138" r:id="rId8"/>
      </mc:Fallback>
    </mc:AlternateContent>
    <mc:AlternateContent xmlns:mc="http://schemas.openxmlformats.org/markup-compatibility/2006">
      <mc:Choice Requires="x14">
        <oleObject progId="Equation.3" shapeId="1139"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139" r:id="rId10"/>
      </mc:Fallback>
    </mc:AlternateContent>
    <mc:AlternateContent xmlns:mc="http://schemas.openxmlformats.org/markup-compatibility/2006">
      <mc:Choice Requires="x14">
        <oleObject progId="Equation.3" shapeId="1140" r:id="rId12">
          <objectPr defaultSize="0" autoPict="0" r:id="rId13">
            <anchor moveWithCells="1" sizeWithCells="1">
              <from>
                <xdr:col>2</xdr:col>
                <xdr:colOff>57150</xdr:colOff>
                <xdr:row>19</xdr:row>
                <xdr:rowOff>190500</xdr:rowOff>
              </from>
              <to>
                <xdr:col>2</xdr:col>
                <xdr:colOff>666750</xdr:colOff>
                <xdr:row>19</xdr:row>
                <xdr:rowOff>447675</xdr:rowOff>
              </to>
            </anchor>
          </objectPr>
        </oleObject>
      </mc:Choice>
      <mc:Fallback>
        <oleObject progId="Equation.3" shapeId="1140" r:id="rId12"/>
      </mc:Fallback>
    </mc:AlternateContent>
    <mc:AlternateContent xmlns:mc="http://schemas.openxmlformats.org/markup-compatibility/2006">
      <mc:Choice Requires="x14">
        <oleObject progId="Equation.3" shapeId="1141" r:id="rId14">
          <objectPr defaultSize="0" autoPict="0" r:id="rId15">
            <anchor moveWithCells="1" sizeWithCells="1">
              <from>
                <xdr:col>2</xdr:col>
                <xdr:colOff>295275</xdr:colOff>
                <xdr:row>31</xdr:row>
                <xdr:rowOff>38100</xdr:rowOff>
              </from>
              <to>
                <xdr:col>2</xdr:col>
                <xdr:colOff>1047750</xdr:colOff>
                <xdr:row>32</xdr:row>
                <xdr:rowOff>0</xdr:rowOff>
              </to>
            </anchor>
          </objectPr>
        </oleObject>
      </mc:Choice>
      <mc:Fallback>
        <oleObject progId="Equation.3" shapeId="1141" r:id="rId14"/>
      </mc:Fallback>
    </mc:AlternateContent>
    <mc:AlternateContent xmlns:mc="http://schemas.openxmlformats.org/markup-compatibility/2006">
      <mc:Choice Requires="x14">
        <oleObject progId="Equation.3" shapeId="1142" r:id="rId16">
          <objectPr defaultSize="0" autoPict="0" r:id="rId17">
            <anchor moveWithCells="1" sizeWithCells="1">
              <from>
                <xdr:col>3</xdr:col>
                <xdr:colOff>104775</xdr:colOff>
                <xdr:row>31</xdr:row>
                <xdr:rowOff>47625</xdr:rowOff>
              </from>
              <to>
                <xdr:col>3</xdr:col>
                <xdr:colOff>923925</xdr:colOff>
                <xdr:row>32</xdr:row>
                <xdr:rowOff>0</xdr:rowOff>
              </to>
            </anchor>
          </objectPr>
        </oleObject>
      </mc:Choice>
      <mc:Fallback>
        <oleObject progId="Equation.3" shapeId="1142" r:id="rId16"/>
      </mc:Fallback>
    </mc:AlternateContent>
    <mc:AlternateContent xmlns:mc="http://schemas.openxmlformats.org/markup-compatibility/2006">
      <mc:Choice Requires="x14">
        <oleObject progId="Equation.3" shapeId="1143" r:id="rId18">
          <objectPr defaultSize="0" autoPict="0" r:id="rId19">
            <anchor moveWithCells="1" sizeWithCells="1">
              <from>
                <xdr:col>2</xdr:col>
                <xdr:colOff>38100</xdr:colOff>
                <xdr:row>22</xdr:row>
                <xdr:rowOff>19050</xdr:rowOff>
              </from>
              <to>
                <xdr:col>2</xdr:col>
                <xdr:colOff>314325</xdr:colOff>
                <xdr:row>22</xdr:row>
                <xdr:rowOff>238125</xdr:rowOff>
              </to>
            </anchor>
          </objectPr>
        </oleObject>
      </mc:Choice>
      <mc:Fallback>
        <oleObject progId="Equation.3" shapeId="1143" r:id="rId18"/>
      </mc:Fallback>
    </mc:AlternateContent>
    <mc:AlternateContent xmlns:mc="http://schemas.openxmlformats.org/markup-compatibility/2006">
      <mc:Choice Requires="x14">
        <oleObject progId="Equation.3" shapeId="1144" r:id="rId20">
          <objectPr defaultSize="0" autoPict="0" r:id="rId21">
            <anchor moveWithCells="1" sizeWithCells="1">
              <from>
                <xdr:col>2</xdr:col>
                <xdr:colOff>28575</xdr:colOff>
                <xdr:row>22</xdr:row>
                <xdr:rowOff>219075</xdr:rowOff>
              </from>
              <to>
                <xdr:col>2</xdr:col>
                <xdr:colOff>533400</xdr:colOff>
                <xdr:row>24</xdr:row>
                <xdr:rowOff>19050</xdr:rowOff>
              </to>
            </anchor>
          </objectPr>
        </oleObject>
      </mc:Choice>
      <mc:Fallback>
        <oleObject progId="Equation.3" shapeId="1144" r:id="rId20"/>
      </mc:Fallback>
    </mc:AlternateContent>
    <mc:AlternateContent xmlns:mc="http://schemas.openxmlformats.org/markup-compatibility/2006">
      <mc:Choice Requires="x14">
        <oleObject progId="Equation.3" shapeId="1145" r:id="rId22">
          <objectPr defaultSize="0" autoPict="0" r:id="rId23">
            <anchor moveWithCells="1" sizeWithCells="1">
              <from>
                <xdr:col>2</xdr:col>
                <xdr:colOff>19050</xdr:colOff>
                <xdr:row>23</xdr:row>
                <xdr:rowOff>161925</xdr:rowOff>
              </from>
              <to>
                <xdr:col>2</xdr:col>
                <xdr:colOff>657225</xdr:colOff>
                <xdr:row>25</xdr:row>
                <xdr:rowOff>19050</xdr:rowOff>
              </to>
            </anchor>
          </objectPr>
        </oleObject>
      </mc:Choice>
      <mc:Fallback>
        <oleObject progId="Equation.3" shapeId="1145" r:id="rId22"/>
      </mc:Fallback>
    </mc:AlternateContent>
    <mc:AlternateContent xmlns:mc="http://schemas.openxmlformats.org/markup-compatibility/2006">
      <mc:Choice Requires="x14">
        <oleObject progId="Equation.3" shapeId="1146" r:id="rId24">
          <objectPr defaultSize="0" autoPict="0" r:id="rId25">
            <anchor moveWithCells="1" sizeWithCells="1">
              <from>
                <xdr:col>2</xdr:col>
                <xdr:colOff>28575</xdr:colOff>
                <xdr:row>24</xdr:row>
                <xdr:rowOff>171450</xdr:rowOff>
              </from>
              <to>
                <xdr:col>2</xdr:col>
                <xdr:colOff>495300</xdr:colOff>
                <xdr:row>26</xdr:row>
                <xdr:rowOff>28575</xdr:rowOff>
              </to>
            </anchor>
          </objectPr>
        </oleObject>
      </mc:Choice>
      <mc:Fallback>
        <oleObject progId="Equation.3" shapeId="1146" r:id="rId24"/>
      </mc:Fallback>
    </mc:AlternateContent>
    <mc:AlternateContent xmlns:mc="http://schemas.openxmlformats.org/markup-compatibility/2006">
      <mc:Choice Requires="x14">
        <oleObject progId="Equation.3" shapeId="1147" r:id="rId26">
          <objectPr defaultSize="0" autoPict="0" r:id="rId27">
            <anchor moveWithCells="1" sizeWithCells="1">
              <from>
                <xdr:col>2</xdr:col>
                <xdr:colOff>57150</xdr:colOff>
                <xdr:row>25</xdr:row>
                <xdr:rowOff>180975</xdr:rowOff>
              </from>
              <to>
                <xdr:col>2</xdr:col>
                <xdr:colOff>552450</xdr:colOff>
                <xdr:row>27</xdr:row>
                <xdr:rowOff>38100</xdr:rowOff>
              </to>
            </anchor>
          </objectPr>
        </oleObject>
      </mc:Choice>
      <mc:Fallback>
        <oleObject progId="Equation.3" shapeId="1147" r:id="rId26"/>
      </mc:Fallback>
    </mc:AlternateContent>
    <mc:AlternateContent xmlns:mc="http://schemas.openxmlformats.org/markup-compatibility/2006">
      <mc:Choice Requires="x14">
        <oleObject progId="Equation.3" shapeId="1148" r:id="rId28">
          <objectPr defaultSize="0" autoPict="0" r:id="rId29">
            <anchor moveWithCells="1" sizeWithCells="1">
              <from>
                <xdr:col>4</xdr:col>
                <xdr:colOff>428625</xdr:colOff>
                <xdr:row>31</xdr:row>
                <xdr:rowOff>47625</xdr:rowOff>
              </from>
              <to>
                <xdr:col>4</xdr:col>
                <xdr:colOff>1400175</xdr:colOff>
                <xdr:row>32</xdr:row>
                <xdr:rowOff>0</xdr:rowOff>
              </to>
            </anchor>
          </objectPr>
        </oleObject>
      </mc:Choice>
      <mc:Fallback>
        <oleObject progId="Equation.3" shapeId="1148" r:id="rId28"/>
      </mc:Fallback>
    </mc:AlternateContent>
    <mc:AlternateContent xmlns:mc="http://schemas.openxmlformats.org/markup-compatibility/2006">
      <mc:Choice Requires="x14">
        <oleObject progId="Equation.3" shapeId="1149" r:id="rId30">
          <objectPr defaultSize="0" autoPict="0" r:id="rId31">
            <anchor moveWithCells="1" sizeWithCells="1">
              <from>
                <xdr:col>5</xdr:col>
                <xdr:colOff>457200</xdr:colOff>
                <xdr:row>31</xdr:row>
                <xdr:rowOff>95250</xdr:rowOff>
              </from>
              <to>
                <xdr:col>5</xdr:col>
                <xdr:colOff>1057275</xdr:colOff>
                <xdr:row>32</xdr:row>
                <xdr:rowOff>0</xdr:rowOff>
              </to>
            </anchor>
          </objectPr>
        </oleObject>
      </mc:Choice>
      <mc:Fallback>
        <oleObject progId="Equation.3" shapeId="1149" r:id="rId30"/>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Пользователь Windows</cp:lastModifiedBy>
  <cp:lastPrinted>2013-04-01T04:34:58Z</cp:lastPrinted>
  <dcterms:created xsi:type="dcterms:W3CDTF">2013-02-04T09:28:33Z</dcterms:created>
  <dcterms:modified xsi:type="dcterms:W3CDTF">2021-03-16T11:07:42Z</dcterms:modified>
</cp:coreProperties>
</file>